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88994FC0-5316-4402-BF82-AEE0F668B1A8}"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<sst xmlns="http://schemas.openxmlformats.org/spreadsheetml/2006/main" count="12333" uniqueCount="2578">
  <si>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</si>
  <si>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</si>
  <si>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</si>
  <si>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</si>
  <si>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</si>
  <si>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</si>
  <si>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</si>
  <si>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</si>
  <si>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</si>
  <si>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</si>
  <si>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</si>
  <si>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</si>
  <si>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</si>
  <si>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</si>
  <si>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</si>
  <si>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</si>
  <si>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</si>
  <si>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</si>
  <si>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</si>
  <si>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</si>
  <si>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</si>
  <si>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</si>
  <si>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</si>
  <si>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</si>
  <si>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</si>
  <si>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</si>
  <si>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</si>
  <si>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</si>
  <si>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</si>
  <si>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</si>
  <si>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</si>
  <si>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</si>
  <si>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</si>
  <si>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</si>
  <si>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</si>
  <si>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</si>
  <si>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</si>
  <si>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</si>
  <si>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</si>
  <si>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</si>
  <si>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</si>
  <si>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</si>
  <si>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</si>
  <si>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</si>
  <si>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</si>
  <si>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</si>
  <si>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</si>
  <si>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</si>
  <si>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</si>
  <si>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</si>
  <si>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</si>
  <si>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</si>
  <si>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</si>
  <si>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</si>
  <si>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</si>
  <si>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</si>
  <si>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</si>
  <si>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</si>
  <si>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</si>
  <si>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</si>
  <si>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</si>
  <si>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</si>
  <si>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</si>
  <si>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</si>
  <si>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</si>
  <si>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</si>
  <si>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</si>
  <si>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</si>
  <si>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</si>
  <si>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</si>
  <si>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</si>
  <si>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</si>
  <si>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</si>
  <si>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</si>
  <si>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</si>
  <si>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</si>
  <si>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</si>
  <si>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</si>
  <si>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</si>
  <si>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</si>
  <si>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</si>
  <si>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</si>
  <si>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</si>
  <si>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</si>
  <si>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</si>
  <si>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</si>
  <si>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</si>
  <si>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</si>
  <si>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</si>
  <si>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</si>
  <si>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</si>
  <si>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</si>
  <si>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</si>
  <si>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</si>
  <si>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</si>
  <si>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</si>
  <si>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</si>
  <si>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</si>
  <si>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</si>
  <si>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</si>
  <si>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</si>
  <si>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</si>
  <si>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</si>
  <si>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</si>
  <si>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</si>
  <si>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</si>
  <si>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</si>
  <si>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</si>
  <si>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</si>
  <si>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</si>
  <si>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</si>
  <si>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</si>
  <si>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</si>
  <si>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</si>
  <si>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</si>
  <si>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</si>
  <si>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</si>
  <si>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</si>
  <si>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</si>
  <si>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</si>
  <si>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</si>
  <si>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</si>
  <si>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</si>
  <si>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</si>
  <si>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</si>
  <si>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</si>
  <si>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</si>
  <si>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</si>
  <si>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</si>
  <si>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</si>
  <si>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</si>
  <si>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</si>
  <si>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</si>
  <si>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</si>
  <si>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</si>
  <si>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</si>
  <si>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</si>
  <si>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</si>
  <si>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</si>
  <si>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</si>
  <si>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</si>
  <si>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</si>
  <si>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</si>
  <si>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</si>
  <si>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</si>
  <si>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</si>
  <si>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</si>
  <si>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</si>
  <si>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</si>
  <si>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</si>
  <si>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</si>
  <si>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</si>
  <si>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</si>
  <si>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</si>
  <si>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</si>
  <si>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</si>
  <si>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</si>
  <si>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</si>
  <si>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</si>
  <si>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</si>
  <si>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</si>
  <si>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</si>
  <si>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</si>
  <si>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</si>
  <si>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</si>
  <si>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</si>
  <si>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</si>
  <si>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</si>
  <si>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</si>
  <si>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</si>
  <si>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</si>
  <si>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</si>
  <si>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</si>
  <si>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</si>
  <si>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</si>
  <si>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</si>
  <si>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</si>
  <si>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</si>
  <si>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</si>
  <si>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</si>
  <si>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</si>
  <si>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</si>
  <si>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</si>
  <si>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</si>
  <si>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</si>
  <si>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</si>
  <si>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</si>
  <si>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</si>
  <si>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</si>
  <si>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</si>
  <si>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</si>
  <si>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</si>
  <si>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</si>
  <si>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</si>
  <si>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</si>
  <si>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</si>
  <si>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</si>
  <si>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</si>
  <si>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</si>
  <si>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</si>
  <si>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</si>
  <si>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</si>
  <si>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</si>
  <si>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</si>
  <si>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</si>
  <si>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</si>
  <si>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</si>
  <si>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</si>
  <si>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</si>
  <si>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</si>
  <si>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</si>
  <si>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</si>
  <si>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</si>
  <si>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</si>
  <si>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</si>
  <si>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</si>
  <si>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</si>
  <si>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</si>
  <si>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</si>
  <si>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</si>
  <si>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</si>
  <si>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</si>
  <si>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</si>
  <si>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</si>
  <si>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</si>
  <si>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</si>
  <si>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</si>
  <si>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</si>
  <si>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</si>
  <si>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</si>
  <si>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</si>
  <si>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</si>
  <si>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</si>
  <si>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</si>
  <si>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</si>
  <si>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</si>
  <si>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</si>
  <si>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</si>
  <si>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</si>
  <si>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</si>
  <si>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</si>
  <si>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</si>
  <si>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</si>
  <si>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</si>
  <si>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</si>
  <si>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</si>
  <si>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</si>
  <si>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</si>
  <si>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</si>
  <si>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</si>
  <si>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</si>
  <si>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</si>
  <si>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</si>
  <si>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</si>
  <si>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</si>
  <si>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</si>
  <si>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</si>
  <si>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</si>
  <si>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</si>
  <si>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</si>
  <si>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</si>
  <si>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</si>
  <si>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</si>
  <si>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</si>
  <si>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</si>
  <si>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</si>
  <si>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</si>
  <si>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</si>
  <si>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</si>
  <si>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</si>
  <si>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</si>
  <si>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</si>
  <si>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</si>
  <si>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</si>
  <si>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</si>
  <si>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</si>
  <si>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</si>
  <si>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</si>
  <si>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</si>
  <si>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</si>
  <si>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</si>
  <si>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</si>
  <si>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</si>
  <si>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</si>
  <si>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</si>
  <si>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</si>
  <si>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</si>
  <si>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</si>
  <si>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</si>
  <si>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</si>
  <si>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</si>
  <si>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</si>
  <si>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</si>
  <si>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</si>
  <si>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</si>
  <si>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</si>
  <si>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</si>
  <si>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</si>
  <si>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</si>
  <si>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</si>
  <si>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</si>
  <si>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</si>
  <si>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</si>
  <si>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</si>
  <si>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</si>
  <si>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</si>
  <si>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</si>
  <si>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</si>
  <si>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</si>
  <si>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</si>
  <si>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</si>
  <si>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</si>
  <si>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</si>
  <si>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</si>
  <si>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</si>
  <si>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</si>
  <si>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</si>
  <si>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</si>
  <si>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</si>
  <si>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</si>
  <si>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</si>
  <si>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</si>
  <si>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</si>
  <si>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</si>
  <si>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</si>
  <si>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</si>
  <si>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</si>
  <si>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</si>
  <si>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</si>
  <si>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</si>
  <si>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</si>
  <si>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</si>
  <si>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</si>
  <si>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</si>
  <si>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</si>
  <si>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</si>
  <si>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</si>
  <si>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</si>
  <si>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</si>
  <si>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</si>
  <si>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</si>
  <si>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</si>
  <si>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</si>
  <si>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</si>
  <si>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</si>
  <si>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</si>
  <si>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</si>
  <si>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</si>
  <si>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</si>
  <si>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</si>
  <si>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</si>
  <si>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</si>
  <si>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</si>
  <si>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</si>
  <si>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</si>
  <si>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</si>
  <si>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</si>
  <si>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</si>
  <si>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</si>
  <si>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</si>
  <si>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</si>
  <si>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</si>
  <si>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</si>
  <si>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</si>
  <si>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</si>
  <si>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</si>
  <si>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</si>
  <si>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</si>
  <si>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</si>
  <si>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</si>
  <si>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</si>
  <si>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</si>
  <si>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</si>
  <si>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</si>
  <si>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</si>
  <si>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</si>
  <si>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</si>
  <si>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</si>
  <si>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</si>
  <si>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</si>
  <si>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</si>
  <si>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</si>
  <si>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</si>
  <si>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</si>
  <si>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</si>
  <si>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</si>
  <si>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</si>
  <si>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</si>
  <si>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</si>
  <si>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</si>
  <si>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</si>
  <si>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</si>
  <si>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</si>
  <si>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</si>
  <si>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</si>
  <si>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</si>
  <si>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</si>
  <si>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</si>
  <si>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</si>
  <si>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</si>
  <si>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</si>
  <si>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</si>
  <si>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</si>
  <si>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</si>
  <si>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</si>
  <si>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</si>
  <si>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</si>
  <si>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</si>
  <si>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</si>
  <si>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</si>
  <si>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</si>
  <si>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</si>
  <si>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</si>
  <si>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</si>
  <si>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</si>
  <si>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</si>
  <si>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</si>
  <si>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</si>
  <si>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</si>
  <si>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</si>
  <si>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</si>
  <si>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</si>
  <si>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</si>
  <si>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</si>
  <si>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</si>
  <si>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</si>
  <si>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</si>
  <si>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</si>
  <si>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</si>
  <si>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</si>
  <si>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</si>
  <si>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</si>
  <si>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</si>
  <si>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</si>
  <si>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</si>
  <si>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</si>
  <si>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</si>
  <si>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</si>
  <si>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</si>
  <si>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</si>
  <si>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</si>
  <si>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</si>
  <si>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</si>
  <si>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</si>
  <si>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</si>
  <si>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</si>
  <si>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</si>
  <si>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</si>
  <si>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</si>
  <si>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</si>
  <si>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</si>
  <si>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</si>
  <si>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</si>
  <si>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</si>
  <si>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</si>
  <si>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</si>
  <si>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</si>
  <si>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</si>
  <si>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</si>
  <si>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</si>
  <si>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</si>
  <si>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</si>
  <si>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</si>
  <si>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</si>
  <si>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</si>
  <si>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</si>
  <si>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</si>
  <si>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</si>
  <si>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</si>
  <si>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</si>
  <si>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</si>
  <si>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</si>
  <si>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</si>
  <si>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</si>
  <si>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</si>
  <si>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</si>
  <si>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</si>
  <si>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</si>
  <si>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</si>
  <si>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</si>
  <si>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</si>
  <si>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</si>
  <si>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</si>
  <si>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</si>
  <si>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</si>
  <si>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</si>
  <si>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</si>
  <si>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</si>
  <si>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</si>
  <si>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</si>
  <si>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</si>
  <si>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</si>
  <si>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</si>
  <si>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</si>
  <si>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</si>
  <si>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</si>
  <si>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</si>
  <si>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</si>
  <si>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</si>
  <si>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</si>
  <si>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</si>
  <si>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</si>
  <si>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</si>
  <si>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</si>
  <si>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</si>
  <si>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</si>
  <si>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</si>
  <si>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</si>
  <si>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</si>
  <si>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</si>
  <si>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</si>
  <si>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</si>
  <si>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</si>
  <si>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</si>
  <si>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</si>
  <si>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</si>
  <si>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</si>
  <si>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</si>
  <si>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</si>
  <si>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</si>
  <si>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</si>
  <si>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</si>
  <si>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</si>
  <si>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</si>
  <si>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</si>
  <si>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</si>
  <si>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</si>
  <si>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</si>
  <si>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</si>
  <si>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</si>
  <si>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</si>
  <si>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</si>
  <si>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</si>
  <si>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</si>
  <si>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</si>
  <si>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</si>
  <si>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</si>
  <si>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</si>
  <si>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</si>
  <si>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</si>
  <si>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</si>
  <si>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</si>
  <si>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</si>
  <si>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</si>
  <si>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</si>
  <si>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</si>
  <si>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</si>
  <si>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</si>
  <si>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</si>
  <si>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</si>
  <si>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</si>
  <si>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</si>
  <si>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</si>
  <si>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</si>
  <si>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</si>
  <si>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</si>
  <si>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</si>
  <si>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</si>
  <si>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</si>
  <si>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</si>
  <si>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</si>
  <si>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</si>
  <si>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</si>
  <si>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</si>
  <si>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</si>
  <si>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</si>
  <si>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</si>
  <si>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</si>
  <si>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</si>
  <si>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</si>
  <si>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</si>
  <si>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</si>
  <si>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</si>
  <si>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</si>
  <si>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</si>
  <si>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</si>
  <si>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</si>
  <si>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</si>
  <si>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</si>
  <si>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</si>
  <si>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</si>
  <si>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</si>
  <si>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</si>
  <si>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</si>
  <si>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</si>
  <si>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</si>
  <si>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</si>
  <si>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</si>
  <si>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</si>
  <si>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</si>
  <si>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</si>
  <si>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</si>
  <si>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</si>
  <si>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</si>
  <si>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</si>
  <si>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</si>
  <si>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</si>
  <si>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</si>
  <si>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</si>
  <si>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</si>
  <si>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</si>
  <si>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</si>
  <si>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</si>
  <si>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</si>
  <si>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</si>
  <si>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</si>
  <si>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</si>
  <si>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</si>
  <si>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</si>
  <si>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</si>
  <si>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</si>
  <si>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</si>
  <si>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</si>
  <si>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</si>
  <si>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</si>
  <si>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</si>
  <si>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</si>
  <si>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</si>
  <si>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</si>
  <si>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</si>
  <si>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</si>
  <si>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</si>
  <si>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</si>
  <si>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</si>
  <si>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</si>
  <si>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</si>
  <si>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</si>
  <si>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</si>
  <si>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</si>
  <si>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</si>
  <si>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</si>
  <si>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</si>
  <si>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</si>
  <si>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</si>
  <si>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</si>
  <si>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</si>
  <si>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</si>
  <si>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</si>
  <si>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</si>
  <si>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</si>
  <si>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</si>
  <si>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</si>
  <si>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</si>
  <si>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</si>
  <si>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</si>
  <si>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</si>
  <si>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</si>
  <si>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</si>
  <si>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</si>
  <si>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</si>
  <si>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</si>
  <si>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</si>
  <si>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</si>
  <si>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</si>
  <si>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</si>
  <si>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</si>
  <si>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</si>
  <si>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</si>
  <si>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</si>
  <si>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</si>
  <si>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</si>
  <si>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</si>
  <si>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</si>
  <si>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</si>
  <si>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</si>
  <si>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</si>
  <si>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</si>
  <si>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</si>
  <si>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</si>
  <si>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</si>
  <si>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</si>
  <si>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</si>
  <si>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</si>
  <si>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</si>
  <si>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</si>
  <si>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</si>
  <si>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</si>
  <si>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</si>
  <si>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</si>
  <si>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</si>
  <si>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</si>
  <si>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</si>
  <si>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</si>
  <si>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</si>
  <si>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</si>
  <si>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</si>
  <si>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</si>
  <si>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</si>
  <si>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</si>
  <si>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</si>
  <si>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</si>
  <si>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</si>
  <si>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</si>
  <si>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</si>
  <si>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</si>
  <si>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</si>
  <si>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</si>
  <si>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</si>
  <si>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</si>
  <si>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</si>
  <si>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</si>
  <si>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</si>
  <si>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</si>
  <si>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</si>
  <si>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</si>
  <si>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</si>
  <si>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</si>
  <si>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</si>
  <si>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</si>
  <si>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</si>
  <si>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</si>
  <si>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</si>
  <si>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</si>
  <si>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</si>
  <si>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</si>
  <si>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</si>
  <si>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</si>
  <si>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</si>
  <si>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</si>
  <si>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</si>
  <si>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</si>
  <si>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</si>
  <si>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</si>
  <si>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</si>
  <si>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</si>
  <si>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</si>
  <si>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</si>
  <si>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</si>
  <si>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</si>
  <si>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</si>
  <si>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</si>
  <si>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</si>
  <si>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</si>
  <si>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</si>
  <si>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</si>
  <si>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</si>
  <si>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</si>
  <si>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</si>
  <si>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</si>
  <si>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</si>
  <si>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</si>
  <si>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</si>
  <si>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</si>
  <si>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</si>
  <si>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</si>
  <si>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</si>
  <si>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</si>
  <si>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</si>
  <si>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</si>
  <si>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</si>
  <si>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</si>
  <si>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</si>
  <si>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</si>
  <si>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</si>
  <si>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</si>
  <si>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</si>
  <si>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</si>
  <si>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</si>
  <si>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</si>
  <si>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</si>
  <si>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</si>
  <si>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</si>
  <si>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</si>
  <si>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</si>
  <si>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</si>
  <si>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</si>
  <si>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</si>
  <si>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</si>
  <si>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</si>
  <si>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</si>
  <si>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</si>
  <si>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</si>
  <si>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</si>
  <si>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</si>
  <si>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</si>
  <si>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</si>
  <si>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</si>
  <si>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</si>
  <si>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</si>
  <si>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</si>
  <si>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</si>
  <si>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</si>
  <si>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</si>
  <si>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</si>
  <si>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</si>
  <si>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</si>
  <si>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</si>
  <si>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</si>
  <si>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</si>
  <si>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</si>
  <si>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</si>
  <si>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</si>
  <si>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</si>
  <si>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</si>
  <si>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</si>
  <si>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</si>
  <si>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</si>
  <si>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</si>
  <si>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</si>
  <si>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</si>
  <si>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</si>
  <si>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</si>
  <si>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</si>
  <si>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</si>
  <si>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</si>
  <si>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</si>
  <si>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</si>
  <si>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</si>
  <si>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</si>
  <si>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</si>
  <si>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</si>
  <si>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</si>
  <si>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</si>
  <si>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</si>
  <si>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</si>
  <si>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</si>
  <si>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</si>
  <si>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</si>
  <si>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</si>
  <si>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</si>
  <si>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</si>
  <si>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</si>
  <si>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</si>
  <si>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</si>
  <si>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</si>
  <si>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</si>
  <si>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</si>
  <si>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</si>
  <si>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</si>
  <si>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</si>
  <si>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</si>
  <si>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</si>
  <si>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</si>
  <si>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</si>
  <si>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</si>
  <si>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</si>
  <si>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</si>
  <si>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</si>
  <si>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</si>
  <si>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</si>
  <si>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</si>
  <si>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</si>
  <si>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</si>
  <si>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</si>
  <si>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</si>
  <si>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</si>
  <si>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</si>
  <si>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</si>
  <si>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</si>
  <si>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</si>
  <si>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</si>
  <si>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</si>
  <si>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</si>
  <si>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</si>
  <si>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</si>
  <si>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</si>
  <si>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</si>
  <si>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</si>
  <si>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</si>
  <si>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</si>
  <si>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</si>
  <si>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</si>
  <si>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</si>
  <si>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</si>
  <si>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</si>
  <si>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</si>
  <si>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</si>
  <si>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</si>
  <si>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</si>
  <si>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</si>
  <si>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</si>
  <si>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</si>
  <si>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</si>
  <si>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</si>
  <si>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</si>
  <si>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</si>
  <si>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</si>
  <si>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</si>
  <si>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</si>
  <si>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</si>
  <si>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</si>
  <si>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</si>
  <si>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</si>
  <si>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</si>
  <si>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</si>
  <si>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</si>
  <si>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</si>
  <si>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</si>
  <si>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</si>
  <si>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</si>
  <si>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</si>
  <si>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</si>
  <si>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</si>
  <si>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</si>
  <si>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</si>
  <si>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</si>
  <si>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</si>
  <si>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</si>
  <si>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</si>
  <si>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</si>
  <si>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</si>
  <si>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</si>
  <si>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</si>
  <si>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</si>
  <si>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</si>
  <si>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</si>
  <si>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</si>
  <si>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</si>
  <si>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</si>
  <si>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</si>
  <si>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</si>
  <si>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</si>
  <si>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</si>
  <si>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</si>
  <si>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</si>
  <si>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</si>
  <si>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</si>
  <si>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</si>
  <si>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</si>
  <si>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</si>
  <si>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</si>
  <si>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</si>
  <si>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</si>
  <si>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</si>
  <si>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</si>
  <si>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</si>
  <si>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</si>
  <si>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</si>
  <si>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</si>
  <si>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</si>
  <si>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</si>
  <si>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</si>
  <si>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</si>
  <si>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</si>
  <si>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</si>
  <si>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</si>
  <si>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</si>
  <si>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</si>
  <si>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</si>
  <si>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</si>
  <si>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</si>
  <si>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</si>
  <si>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</si>
  <si>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</si>
  <si>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</si>
  <si>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</si>
  <si>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</si>
  <si>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</si>
  <si>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</si>
  <si>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</si>
  <si>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</si>
  <si>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</si>
  <si>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</si>
  <si>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</si>
  <si>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</si>
  <si>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</si>
  <si>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</si>
  <si>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</si>
  <si>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</si>
  <si>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</si>
  <si>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</si>
  <si>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</si>
  <si>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</si>
  <si>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</si>
  <si>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</si>
  <si>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</si>
  <si>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</si>
  <si>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</si>
  <si>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</si>
  <si>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</si>
  <si>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</si>
  <si>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</si>
  <si>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</si>
  <si>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</si>
  <si>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</si>
  <si>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</si>
  <si>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</si>
  <si>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</si>
  <si>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</si>
  <si>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</si>
  <si>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</si>
  <si>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</si>
  <si>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</si>
  <si>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</si>
  <si>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</si>
  <si>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</si>
  <si>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</si>
  <si>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</si>
  <si>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</si>
  <si>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</si>
  <si>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</si>
  <si>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</si>
  <si>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</si>
  <si>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</si>
  <si>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</si>
  <si>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</si>
  <si>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</si>
  <si>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</si>
  <si>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</si>
  <si>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</si>
  <si>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</si>
  <si>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</si>
  <si>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</si>
  <si>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</si>
  <si>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</si>
  <si>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</si>
  <si>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</si>
  <si>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</si>
  <si>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</si>
  <si>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</si>
  <si>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</si>
  <si>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</si>
  <si>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</si>
  <si>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</si>
  <si>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</si>
  <si>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</si>
  <si>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</si>
  <si>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</si>
  <si>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</si>
  <si>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</si>
  <si>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</si>
  <si>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</si>
  <si>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</si>
  <si>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</si>
  <si>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</si>
  <si>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</si>
  <si>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</si>
  <si>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</si>
  <si>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</si>
  <si>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</si>
  <si>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</si>
  <si>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</si>
  <si>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</si>
  <si>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</si>
  <si>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</si>
  <si>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</si>
  <si>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</si>
  <si>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</si>
  <si>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</si>
  <si>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</si>
  <si>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</si>
  <si>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</si>
  <si>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</si>
  <si>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</si>
  <si>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</si>
  <si>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</si>
  <si>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</si>
  <si>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</si>
  <si>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</si>
  <si>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</si>
  <si>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</si>
  <si>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</si>
  <si>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</si>
  <si>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</si>
  <si>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</si>
  <si>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</si>
  <si>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</si>
  <si>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</si>
  <si>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</si>
  <si>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</si>
  <si>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</si>
  <si>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</si>
  <si>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</si>
  <si>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</si>
  <si>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</si>
  <si>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</si>
  <si>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</si>
  <si>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</si>
  <si>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</si>
  <si>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</si>
  <si>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</si>
  <si>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</si>
  <si>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</si>
  <si>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</si>
  <si>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</si>
  <si>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</si>
  <si>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</si>
  <si>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</si>
  <si>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</si>
  <si>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</si>
  <si>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</si>
  <si>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</si>
  <si>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</si>
  <si>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</si>
  <si>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</si>
  <si>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</si>
  <si>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</si>
  <si>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</si>
  <si>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</si>
  <si>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</si>
  <si>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</si>
  <si>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</si>
  <si>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</si>
  <si>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</si>
  <si>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</si>
  <si>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</si>
  <si>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</si>
  <si>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</si>
  <si>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</si>
  <si>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</si>
  <si>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</si>
  <si>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</si>
  <si>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</si>
  <si>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</si>
  <si>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</si>
  <si>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</si>
  <si>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</si>
  <si>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</si>
  <si>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</si>
  <si>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</si>
  <si>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</si>
  <si>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</si>
  <si>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</si>
  <si>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</si>
  <si>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</si>
  <si>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</si>
  <si>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</si>
  <si>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</si>
  <si>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</si>
  <si>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</si>
  <si>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</si>
  <si>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</si>
  <si>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</si>
  <si>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</si>
  <si>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</si>
  <si>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</si>
  <si>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</si>
  <si>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</si>
  <si>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</si>
  <si>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</si>
  <si>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</si>
  <si>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</si>
  <si>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</si>
  <si>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</si>
  <si>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</si>
  <si>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</si>
  <si>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</si>
  <si>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</si>
  <si>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</si>
  <si>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</si>
  <si>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</si>
  <si>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</si>
  <si>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</si>
  <si>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</si>
  <si>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</si>
  <si>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</si>
  <si>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</si>
  <si>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</si>
  <si>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</si>
  <si>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</si>
  <si>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</si>
  <si>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</si>
  <si>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</si>
  <si>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</si>
  <si>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</si>
  <si>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</si>
  <si>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</si>
  <si>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</si>
  <si>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</si>
  <si>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</si>
  <si>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</si>
  <si>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</si>
  <si>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</si>
  <si>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</si>
  <si>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</si>
  <si>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</si>
  <si>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</si>
  <si>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</si>
  <si>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</si>
  <si>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</si>
  <si>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</si>
  <si>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</si>
  <si>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</si>
  <si>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</si>
  <si>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</si>
  <si>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</si>
  <si>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</si>
  <si>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</si>
  <si>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</si>
  <si>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</si>
  <si>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</si>
  <si>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</si>
  <si>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</si>
  <si>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</si>
  <si>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</si>
  <si>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</si>
  <si>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</si>
  <si>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</si>
  <si>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</si>
  <si>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</si>
  <si>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</si>
  <si>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</si>
  <si>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</si>
  <si>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</si>
  <si>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</si>
  <si>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</si>
  <si>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</si>
  <si>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</si>
  <si>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</si>
  <si>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</si>
  <si>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</si>
  <si>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</si>
  <si>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</si>
  <si>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</si>
  <si>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</si>
  <si>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</si>
  <si>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</si>
  <si>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</si>
  <si>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</si>
  <si>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</si>
  <si>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</si>
  <si>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</si>
  <si>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</si>
  <si>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</si>
  <si>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</si>
  <si>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</si>
  <si>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</si>
  <si>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</si>
  <si>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</si>
  <si>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</si>
  <si>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</si>
  <si>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</si>
  <si>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</si>
  <si>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</si>
  <si>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</si>
  <si>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</si>
  <si>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</si>
  <si>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</si>
  <si>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</si>
  <si>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</si>
  <si>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</si>
  <si>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</si>
  <si>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</si>
  <si>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</si>
  <si>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</si>
  <si>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</si>
  <si>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</si>
  <si>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</si>
  <si>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</si>
  <si>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</si>
  <si>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</si>
  <si>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</si>
  <si>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</si>
  <si>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</si>
  <si>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</si>
  <si>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</si>
  <si>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</si>
  <si>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</si>
  <si>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</si>
  <si>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</si>
  <si>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</si>
  <si>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</si>
  <si>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</si>
  <si>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</si>
  <si>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</si>
  <si>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</si>
  <si>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</si>
  <si>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</si>
  <si>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</si>
  <si>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</si>
  <si>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</si>
  <si>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</si>
  <si>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</si>
  <si>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</si>
  <si>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</si>
  <si>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</si>
  <si>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</si>
  <si>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</si>
  <si>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</si>
  <si>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</si>
  <si>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</si>
  <si>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</si>
  <si>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</si>
  <si>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</si>
  <si>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</si>
  <si>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</si>
  <si>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</si>
  <si>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</si>
  <si>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</si>
  <si>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</si>
  <si>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</si>
  <si>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</si>
  <si>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</si>
  <si>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</si>
  <si>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</si>
  <si>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</si>
  <si>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</si>
  <si>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</si>
  <si>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</si>
  <si>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</si>
  <si>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</si>
  <si>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</si>
  <si>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</si>
  <si>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</si>
  <si>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</si>
  <si>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</si>
  <si>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</si>
  <si>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</si>
  <si>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</si>
  <si>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</si>
  <si>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</si>
  <si>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</si>
  <si>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</si>
  <si>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</si>
  <si>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</si>
  <si>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</si>
  <si>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</si>
  <si>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</si>
  <si>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</si>
  <si>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</si>
  <si>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</si>
  <si>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</si>
  <si>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</si>
  <si>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</si>
  <si>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</si>
  <si>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</si>
  <si>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</si>
  <si>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</si>
  <si>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</si>
  <si>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</si>
  <si>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</si>
  <si>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</si>
  <si>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</si>
  <si>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</si>
  <si>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</si>
  <si>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</si>
  <si>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</si>
  <si>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</si>
  <si>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</si>
  <si>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</si>
  <si>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</si>
  <si>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</si>
  <si>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</si>
  <si>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</si>
  <si>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</si>
  <si>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</si>
  <si>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</si>
  <si>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</si>
  <si>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</si>
  <si>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</si>
  <si>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</si>
  <si>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</si>
  <si>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</si>
  <si>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</si>
  <si>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</si>
  <si>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</si>
  <si>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</si>
  <si>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</si>
  <si>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</si>
  <si>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</si>
  <si>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</si>
  <si>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</si>
  <si>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</si>
  <si>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</si>
  <si>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</si>
  <si>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</si>
  <si>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</si>
  <si>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</si>
  <si>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</si>
  <si>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</si>
  <si>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</si>
  <si>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</si>
  <si>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</si>
  <si>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</si>
  <si>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</si>
  <si>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</si>
  <si>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</si>
  <si>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</si>
  <si>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</si>
  <si>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</si>
  <si>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</si>
  <si>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</si>
  <si>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</si>
  <si>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</si>
  <si>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</si>
  <si>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</si>
  <si>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</si>
  <si>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</si>
  <si>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</si>
  <si>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</si>
  <si>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</si>
  <si>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</si>
  <si>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</si>
  <si>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</si>
  <si>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</si>
  <si>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</si>
  <si>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</si>
  <si>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</si>
  <si>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</si>
  <si>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</si>
  <si>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</si>
  <si>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</si>
  <si>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</si>
  <si>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</si>
  <si>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</si>
  <si>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</si>
  <si>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</si>
  <si>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</si>
  <si>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</si>
  <si>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</si>
  <si>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</si>
  <si>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</si>
  <si>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</si>
  <si>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</si>
  <si>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</si>
  <si>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</si>
  <si>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</si>
  <si>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</si>
  <si>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</si>
  <si>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</si>
  <si>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</si>
  <si>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</si>
  <si>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</si>
  <si>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</si>
  <si>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</si>
  <si>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</si>
  <si>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</si>
  <si>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</si>
  <si>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</si>
  <si>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</si>
  <si>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</si>
  <si>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</si>
  <si>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</si>
  <si>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</si>
  <si>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</si>
  <si>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</si>
  <si>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</si>
  <si>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</si>
  <si>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</si>
  <si>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</si>
  <si>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</si>
  <si>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</si>
  <si>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</si>
  <si>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</si>
  <si>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</si>
  <si>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</si>
  <si>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</si>
  <si>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</si>
  <si>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</si>
  <si>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</si>
  <si>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</si>
  <si>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</si>
  <si>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</si>
  <si>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</si>
  <si>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</si>
  <si>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</si>
  <si>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</si>
  <si>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</si>
  <si>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</si>
  <si>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</si>
  <si>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</si>
  <si>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</si>
  <si>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</si>
  <si>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</si>
  <si>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</si>
  <si>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</si>
  <si>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</si>
  <si>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</si>
  <si>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</si>
  <si>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</si>
  <si>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</si>
  <si>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</si>
  <si>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</si>
  <si>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</si>
  <si>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</si>
  <si>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</si>
  <si>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</si>
  <si>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</si>
  <si>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</si>
  <si>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</si>
  <si>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</si>
  <si>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</si>
  <si>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</si>
  <si>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</si>
  <si>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</si>
  <si>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</si>
  <si>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</si>
  <si>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</si>
  <si>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</si>
  <si>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</si>
  <si>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</si>
  <si>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</si>
  <si>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</si>
  <si>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</si>
  <si>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</si>
  <si>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</si>
  <si>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</si>
  <si>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</si>
  <si>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</si>
  <si>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</si>
  <si>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</si>
  <si>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</si>
  <si>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</si>
  <si>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</si>
  <si>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</si>
  <si>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</si>
  <si>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</si>
  <si>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</si>
  <si>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</si>
  <si>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</si>
  <si>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</si>
  <si>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</si>
  <si>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</si>
  <si>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</si>
  <si>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</si>
  <si>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</si>
  <si>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</si>
  <si>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</si>
  <si>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</si>
  <si>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</si>
  <si>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</si>
  <si>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</si>
  <si>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</si>
  <si>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</si>
  <si>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</si>
  <si>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</si>
  <si>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</si>
  <si>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</si>
  <si>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</si>
  <si>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</si>
  <si>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</si>
  <si>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</si>
  <si>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</si>
  <si>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</si>
  <si>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</si>
  <si>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</si>
  <si>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</si>
  <si>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</si>
  <si>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</si>
  <si>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</si>
  <si>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</si>
  <si>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</si>
  <si>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</si>
  <si>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</si>
  <si>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</si>
  <si>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</si>
  <si>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</si>
  <si>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</si>
  <si>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</si>
  <si>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</si>
  <si>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</si>
  <si>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</si>
  <si>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</si>
  <si>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</si>
  <si>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</si>
  <si>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</si>
  <si>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</si>
  <si>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</si>
  <si>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</si>
  <si>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</si>
  <si>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</si>
  <si>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</si>
  <si>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</si>
  <si>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</si>
  <si>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</si>
  <si>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</si>
  <si>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</si>
  <si>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</si>
  <si>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</si>
  <si>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</si>
  <si>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</si>
  <si>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</si>
  <si>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</si>
  <si>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</si>
  <si>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</si>
  <si>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</si>
  <si>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</si>
  <si>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</si>
  <si>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</si>
  <si>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</si>
  <si>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</si>
  <si>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</si>
  <si>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</si>
  <si>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</si>
  <si>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</si>
  <si>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</si>
  <si>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</si>
  <si>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</si>
  <si>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</si>
  <si>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</si>
  <si>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</si>
  <si>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</si>
  <si>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</si>
  <si>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</si>
  <si>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</si>
  <si>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</si>
  <si>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</si>
  <si>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</si>
  <si>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</si>
  <si>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</si>
  <si>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</si>
  <si>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</si>
  <si>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</si>
  <si>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</si>
  <si>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</si>
  <si>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</si>
  <si>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</si>
  <si>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</si>
  <si>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</si>
  <si>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</si>
  <si>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</si>
  <si>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</si>
  <si>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</si>
  <si>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</si>
  <si>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</si>
  <si>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</si>
  <si>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</si>
  <si>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</si>
  <si>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</si>
  <si>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</si>
  <si>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</si>
  <si>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</si>
  <si>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</si>
  <si>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</si>
  <si>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</si>
  <si>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</si>
  <si>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</si>
  <si>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</si>
  <si>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</si>
  <si>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</si>
  <si>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</si>
  <si>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</si>
  <si>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</si>
  <si>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</si>
  <si>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</si>
  <si>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</si>
  <si>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</si>
  <si>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</si>
  <si>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</si>
  <si>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</si>
  <si>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</si>
  <si>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</si>
  <si>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</si>
  <si>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</si>
  <si>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</si>
  <si>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</si>
  <si>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</si>
  <si>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</si>
  <si>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</si>
  <si>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</si>
  <si>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</si>
  <si>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</si>
  <si>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</si>
  <si>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</si>
  <si>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</si>
  <si>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</si>
  <si>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</si>
  <si>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</si>
  <si>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</si>
  <si>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</si>
  <si>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</si>
  <si>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</si>
  <si>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</si>
  <si>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</si>
  <si>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</si>
  <si>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</si>
  <si>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</si>
  <si>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</si>
  <si>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</si>
  <si>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</si>
  <si>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</si>
  <si>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</si>
  <si>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</si>
  <si>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</si>
  <si>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</si>
  <si>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</si>
  <si>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</si>
  <si>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</si>
  <si>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</si>
  <si>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</si>
  <si>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</si>
  <si>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</si>
  <si>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</si>
  <si>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</si>
  <si>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</si>
  <si>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</si>
  <si>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</si>
  <si>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</si>
  <si>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</si>
  <si>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</si>
  <si>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</si>
  <si>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</si>
  <si>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</si>
  <si>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</si>
  <si>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</si>
  <si>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</si>
  <si>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</si>
  <si>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</si>
  <si>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</si>
  <si>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</si>
  <si>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</si>
  <si>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</si>
  <si>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</si>
  <si>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</si>
  <si>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</si>
  <si>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</si>
  <si>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</si>
  <si>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</si>
  <si>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</si>
  <si>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</si>
  <si>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</si>
  <si>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</si>
  <si>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</si>
  <si>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</si>
  <si>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</si>
  <si>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</si>
  <si>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</si>
  <si>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</si>
  <si>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</si>
  <si>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</si>
  <si>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</si>
  <si>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</si>
  <si>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</si>
  <si>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</si>
  <si>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</si>
  <si>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</si>
  <si>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</si>
  <si>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</si>
  <si>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</si>
  <si>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</si>
  <si>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</si>
  <si>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</si>
  <si>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</si>
  <si>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</si>
  <si>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</si>
  <si>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</si>
  <si>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</si>
  <si>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</si>
  <si>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</si>
  <si>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</si>
  <si>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</si>
  <si>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</si>
  <si>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</si>
  <si>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</si>
  <si>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</si>
  <si>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</si>
  <si>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</si>
  <si>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</si>
  <si>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</si>
  <si>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</si>
  <si>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</si>
  <si>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</si>
  <si>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</si>
  <si>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</si>
  <si>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</si>
  <si>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</si>
  <si>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</si>
  <si>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</si>
  <si>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</si>
  <si>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</si>
  <si>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</si>
  <si>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</si>
  <si>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</si>
  <si>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</si>
  <si>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</si>
  <si>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</si>
  <si>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</si>
  <si>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</si>
  <si>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</si>
  <si>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</si>
  <si>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</si>
  <si>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</si>
  <si>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</si>
  <si>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</si>
  <si>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</si>
  <si>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</si>
  <si>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</si>
  <si>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</si>
  <si>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</si>
  <si>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</si>
  <si>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</si>
  <si>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</si>
  <si>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</si>
  <si>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</si>
  <si>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</si>
  <si>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</si>
  <si>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</si>
  <si>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</si>
  <si>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</si>
  <si>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</si>
  <si>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</si>
  <si>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</si>
  <si>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</si>
  <si>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</si>
  <si>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</si>
  <si>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</si>
  <si>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</si>
  <si>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</si>
  <si>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</si>
  <si>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</si>
  <si>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</si>
  <si>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</si>
  <si>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</si>
  <si>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</si>
  <si>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</si>
  <si>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</si>
  <si>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</si>
  <si>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</si>
  <si>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</si>
  <si>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</si>
  <si>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</si>
  <si>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</si>
  <si>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</si>
  <si>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</si>
  <si>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</si>
  <si>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</si>
  <si>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</si>
  <si>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</si>
  <si>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</si>
  <si>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</si>
  <si>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</si>
  <si>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</si>
  <si>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</si>
  <si>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</si>
  <si>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</si>
  <si>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</si>
  <si>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</si>
  <si>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</si>
  <si>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</si>
  <si>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</si>
  <si>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</si>
  <si>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</si>
  <si>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</si>
  <si>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</si>
  <si>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</si>
  <si>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</si>
  <si>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</si>
  <si>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</si>
  <si>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</si>
  <si>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</si>
  <si>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</si>
  <si>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</si>
  <si>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</si>
  <si>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</si>
  <si>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</si>
  <si>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</si>
  <si>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</si>
  <si>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</si>
  <si>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</si>
  <si>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</si>
  <si>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</si>
  <si>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</si>
  <si>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</si>
  <si>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</si>
  <si>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</si>
  <si>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</si>
  <si>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</si>
  <si>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</si>
  <si>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</si>
  <si>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</si>
  <si>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</si>
  <si>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</si>
  <si>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</si>
  <si>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</si>
  <si>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</si>
  <si>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</si>
  <si>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</si>
  <si>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</si>
  <si>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</si>
  <si>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</si>
  <si>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</si>
  <si>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</si>
  <si>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</si>
  <si>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</si>
  <si>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</si>
  <si>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</si>
  <si>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</si>
  <si>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</si>
  <si>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</si>
  <si>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</si>
  <si>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</si>
  <si>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</si>
  <si>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</si>
  <si>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</si>
  <si>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</si>
  <si>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</si>
  <si>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</si>
  <si>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</si>
  <si>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</si>
  <si>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</si>
  <si>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</si>
  <si>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</si>
  <si>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</si>
  <si>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</si>
  <si>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</si>
  <si>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</si>
  <si>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</si>
  <si>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</si>
  <si>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</si>
  <si>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</si>
  <si>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</si>
  <si>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</si>
  <si>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</si>
  <si>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</si>
  <si>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</si>
  <si>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</si>
  <si>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</si>
  <si>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</si>
  <si>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</si>
  <si>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</si>
  <si>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</si>
  <si>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</si>
  <si>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</si>
  <si>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</si>
  <si>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</si>
  <si>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</si>
  <si>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</si>
  <si>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</si>
  <si>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</si>
  <si>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</si>
  <si>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</si>
  <si>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</si>
  <si>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</si>
  <si>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</si>
  <si>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</si>
  <si>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</si>
  <si>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</si>
  <si>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</si>
  <si>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</si>
  <si>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</si>
  <si>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</si>
  <si>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</si>
  <si>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</si>
  <si>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</si>
  <si>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</si>
  <si>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</si>
  <si>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</si>
  <si>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</si>
  <si>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</si>
  <si>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</si>
  <si>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</si>
  <si>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</si>
  <si>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</si>
  <si>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</si>
  <si>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</si>
  <si>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</si>
  <si>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</si>
  <si>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</si>
  <si>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</si>
  <si>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</si>
  <si>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</si>
  <si>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</si>
  <si>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</si>
  <si>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</si>
  <si>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</si>
  <si>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</si>
  <si>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</si>
  <si>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</si>
  <si>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</si>
  <si>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</si>
  <si>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</si>
  <si>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</si>
  <si>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</si>
  <si>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</si>
  <si>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</si>
  <si>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</si>
  <si>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</si>
  <si>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</si>
  <si>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</si>
  <si>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</si>
  <si>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</si>
  <si>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</si>
  <si>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</si>
  <si>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</si>
  <si>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</si>
  <si>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</si>
  <si>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</si>
  <si>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</si>
  <si>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</si>
  <si>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</si>
  <si>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</si>
  <si>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</si>
  <si>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</si>
  <si>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</si>
  <si>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</si>
  <si>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</si>
  <si>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</si>
  <si>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</si>
  <si>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</si>
  <si>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</si>
  <si>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</si>
  <si>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</si>
  <si>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</si>
  <si>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</si>
  <si>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</si>
  <si>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</si>
  <si>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</si>
  <si>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</si>
  <si>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</si>
  <si>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</si>
  <si>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</si>
  <si>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</si>
  <si>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</si>
  <si>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</si>
  <si>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</si>
  <si>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</si>
  <si>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</si>
  <si>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</si>
  <si>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</si>
  <si>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</si>
  <si>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</si>
  <si>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</si>
  <si>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</si>
  <si>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</si>
  <si>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</si>
  <si>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</si>
  <si>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</si>
  <si>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</si>
  <si>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</si>
  <si>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</si>
  <si>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</si>
  <si>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</si>
  <si>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</si>
  <si>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</si>
  <si>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</si>
  <si>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</si>
  <si>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</si>
  <si>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</si>
  <si>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</si>
  <si>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</si>
  <si>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</si>
  <si>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</si>
  <si>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</si>
  <si>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</si>
  <si>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</si>
  <si>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</si>
  <si>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</si>
  <si>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</si>
  <si>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</si>
  <si>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</si>
  <si>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</si>
  <si>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 xml:space="preserve">Category: BenchMark </t>
  </si>
  <si>
    <t>BenchMark</t>
  </si>
  <si>
    <t>1 Year Govt T-Bill</t>
  </si>
  <si>
    <t>10 Year Dated GOI Security</t>
  </si>
  <si>
    <t>10/40 GPR 250 Global (Net) Index</t>
  </si>
  <si>
    <t>AEX General</t>
  </si>
  <si>
    <t>All Ordinaries</t>
  </si>
  <si>
    <t>ALPHA</t>
  </si>
  <si>
    <t>ATX</t>
  </si>
  <si>
    <t>BEL-20</t>
  </si>
  <si>
    <t>Bloomberg Commodity Index</t>
  </si>
  <si>
    <t>Bovespa</t>
  </si>
  <si>
    <t>Brent Crude</t>
  </si>
  <si>
    <t>BSE Sensitive Index</t>
  </si>
  <si>
    <t>CAC 40</t>
  </si>
  <si>
    <t>CCIL MIBOR</t>
  </si>
  <si>
    <t>Citigroup Non-USD World Government Bond Index</t>
  </si>
  <si>
    <t>CMA</t>
  </si>
  <si>
    <t>CRISIL - NPS Composite Index</t>
  </si>
  <si>
    <t>CRISIL - NPS Gilt Index</t>
  </si>
  <si>
    <t>Crisil 1 Year CD index</t>
  </si>
  <si>
    <t>CRISIL 10 Year G-Sec Index</t>
  </si>
  <si>
    <t>Crisil 91 Day T-Bill Index</t>
  </si>
  <si>
    <t>CRISIL A Short Term Bond Index</t>
  </si>
  <si>
    <t>CRISIL AA Long Term Bond Index</t>
  </si>
  <si>
    <t>Crisil AA Medium Term Bond Index</t>
  </si>
  <si>
    <t>CRISIL AA Short Term Bond Index</t>
  </si>
  <si>
    <t>Crisil AA+ Medium Term Bond Index</t>
  </si>
  <si>
    <t>Crisil AA- Medium Term Bond Index</t>
  </si>
  <si>
    <t>CRISIL AAA Long Term Bond Index</t>
  </si>
  <si>
    <t>CRISIL AAA Medium Term Bond Index</t>
  </si>
  <si>
    <t>CRISIL AAA Short Term Bond Index</t>
  </si>
  <si>
    <t>Crisil Arbitrage Index</t>
  </si>
  <si>
    <t>CRISIL Balanced Fund - Aggressive Index</t>
  </si>
  <si>
    <t>CRISIL Banking and PSU Debt Index</t>
  </si>
  <si>
    <t>CRISIL CBLO Index</t>
  </si>
  <si>
    <t>CRISIL Composite AA Short Term Bond Index</t>
  </si>
  <si>
    <t>CRISIL Composite CD Index</t>
  </si>
  <si>
    <t>CRISIL Composite CP Index</t>
  </si>
  <si>
    <t>CRISIL Composite Credit Risk Index</t>
  </si>
  <si>
    <t>Crisil Composite T-Bill Index</t>
  </si>
  <si>
    <t>CRISIL Corporate Bond Composite Index</t>
  </si>
  <si>
    <t>CRISIL Corporate Bond Index</t>
  </si>
  <si>
    <t>Crisil Debt Hybrid (60:40)</t>
  </si>
  <si>
    <t>Crisil Debt Hybrid (75:25)</t>
  </si>
  <si>
    <t>CRISIL Dynamic Debt Index</t>
  </si>
  <si>
    <t>CRISIL Dynamic Gilt Index</t>
  </si>
  <si>
    <t>Crisil Equity Savings Index</t>
  </si>
  <si>
    <t>CRISIL Gilt 2027 Index</t>
  </si>
  <si>
    <t>CRISIL Gilt 2028 Index</t>
  </si>
  <si>
    <t>Crisil Gilt Index</t>
  </si>
  <si>
    <t>Crisil Gold Index</t>
  </si>
  <si>
    <t>CRISIL Hybrid 25+75 - Aggressive Index</t>
  </si>
  <si>
    <t>CRISIL Hybrid 35+65 - Aggressive Index</t>
  </si>
  <si>
    <t>CRISIL Hybrid 50+50 - Moderate Index</t>
  </si>
  <si>
    <t>CRISIL Hybrid 65+35 - Conservative Index</t>
  </si>
  <si>
    <t>CRISIL Hybrid 75+25 - Conservative Index</t>
  </si>
  <si>
    <t>CRISIL Hybrid 85+15 - Conservative Index</t>
  </si>
  <si>
    <t>Crisil Inflation Index Governement Securities (IIGS) Index</t>
  </si>
  <si>
    <t>Crisil Liquid Fund Index</t>
  </si>
  <si>
    <t>Crisil Long Term Debt Index</t>
  </si>
  <si>
    <t>Crisil Long Term Gilt Index</t>
  </si>
  <si>
    <t>CRISIL Low Duration Debt Index</t>
  </si>
  <si>
    <t>CRISIL Medium Term Corporate Bond Index</t>
  </si>
  <si>
    <t>CRISIL Medium Term Debt Index</t>
  </si>
  <si>
    <t>CRISIL Medium to Long Term Debt Index</t>
  </si>
  <si>
    <t>Crisil MIP Blended Fund Index</t>
  </si>
  <si>
    <t>CRISIL Money Market Index</t>
  </si>
  <si>
    <t>CRISIL Overnight Index</t>
  </si>
  <si>
    <t>CRISIL Short Term Credit Risk Fund</t>
  </si>
  <si>
    <t>CRISIL Short Term Debt Hybrid 60+40 Fund Index</t>
  </si>
  <si>
    <t>CRISIL Short Term Debt Hybrid 75+25 Fund Index</t>
  </si>
  <si>
    <t>CRISIL Short Term Gilt Index</t>
  </si>
  <si>
    <t>Crisil Short. Term Gilt Index</t>
  </si>
  <si>
    <t>CRISIL Ultra Short Term Debt Index</t>
  </si>
  <si>
    <t>DAX</t>
  </si>
  <si>
    <t>DAX Global Agribusiness Index</t>
  </si>
  <si>
    <t>Dow Jones</t>
  </si>
  <si>
    <t>Dow Jones Composite Index</t>
  </si>
  <si>
    <t>Dow Jones Industrial Average</t>
  </si>
  <si>
    <t>Dow Jones Precious Metals</t>
  </si>
  <si>
    <t>Dow Jones Trasportation Averag</t>
  </si>
  <si>
    <t>Dow Jones Utility Average</t>
  </si>
  <si>
    <t xml:space="preserve">Dow Jones World Basic Materials Index </t>
  </si>
  <si>
    <t xml:space="preserve">Dow Jones World Oil and Gas Index </t>
  </si>
  <si>
    <t>ET Brandex</t>
  </si>
  <si>
    <t>ET Lifex</t>
  </si>
  <si>
    <t>ET Pharma</t>
  </si>
  <si>
    <t>EURO STOXX 50</t>
  </si>
  <si>
    <t>Euromoney Global Mining</t>
  </si>
  <si>
    <t>FTSE 100</t>
  </si>
  <si>
    <t>FTSE China International</t>
  </si>
  <si>
    <t>FTSE EPRA Nareit Asia ex Japan REITs Index</t>
  </si>
  <si>
    <t>FTSE Gold Mines</t>
  </si>
  <si>
    <t>FTSE World (ex-US)</t>
  </si>
  <si>
    <t>FTSE-IDFC India Infrastructure index</t>
  </si>
  <si>
    <t>Gold-India</t>
  </si>
  <si>
    <t>Gold-International</t>
  </si>
  <si>
    <t>Gold-London AM</t>
  </si>
  <si>
    <t>Gold-London AM (INR)</t>
  </si>
  <si>
    <t>Gold-London Bullion Market association (LBMA)</t>
  </si>
  <si>
    <t>GSEC10 NSE Index</t>
  </si>
  <si>
    <t>Hang Seng</t>
  </si>
  <si>
    <t>HIGH BETA</t>
  </si>
  <si>
    <t>HSBC Global Mining</t>
  </si>
  <si>
    <t>I-BEX (I-Sec Sovereign Bond Index)</t>
  </si>
  <si>
    <t>I-Sec Composite Gilt Index</t>
  </si>
  <si>
    <t>I-Sec Li-BEX</t>
  </si>
  <si>
    <t>I-Sec Mi-BEX</t>
  </si>
  <si>
    <t>I-Sec Si-BEX</t>
  </si>
  <si>
    <t>iCOMDEX Composite Index</t>
  </si>
  <si>
    <t>IISL Kotak India Pioneering Innovations Index</t>
  </si>
  <si>
    <t>IISL Nifty Media &amp; Entertainment Index</t>
  </si>
  <si>
    <t>India Housing &amp; Allied Businesses Index</t>
  </si>
  <si>
    <t>India Power</t>
  </si>
  <si>
    <t>India Recent 100 IPO Index</t>
  </si>
  <si>
    <t>INDIA VIX</t>
  </si>
  <si>
    <t>IPC</t>
  </si>
  <si>
    <t>Jakarta Composite</t>
  </si>
  <si>
    <t>KLSE Composite</t>
  </si>
  <si>
    <t>KOSPI Index</t>
  </si>
  <si>
    <t>Lehman Intermediate Govt. (US) Index</t>
  </si>
  <si>
    <t>LIX 15 MIDCAP</t>
  </si>
  <si>
    <t>LOW VOLATILITY</t>
  </si>
  <si>
    <t>Madrid General</t>
  </si>
  <si>
    <t>MCX GOLD SPOT</t>
  </si>
  <si>
    <t>MerVal</t>
  </si>
  <si>
    <t>MIBTel</t>
  </si>
  <si>
    <t>ML US Treasury</t>
  </si>
  <si>
    <t>MOSt 50 Index</t>
  </si>
  <si>
    <t>MSCI AC ASEAN Index</t>
  </si>
  <si>
    <t>MSCI AC Far East Free ex - Japan Index</t>
  </si>
  <si>
    <t>MSCI AC World Index</t>
  </si>
  <si>
    <t>MSCI ACWI Industrials</t>
  </si>
  <si>
    <t>MSCI ACWI Information Technology Index - TRI</t>
  </si>
  <si>
    <t>MSCI ACWI Metals &amp; Mining 30% Buffer 10/40 (1994) Net TRI</t>
  </si>
  <si>
    <t>MSCI ACWI Real Estate</t>
  </si>
  <si>
    <t>MSCI ACWI Utilities</t>
  </si>
  <si>
    <t>MSCI All Country World Small Cap Index</t>
  </si>
  <si>
    <t>MSCI Asia (ex-Japan) Standard Index</t>
  </si>
  <si>
    <t>MSCI Asia Pacific ex Japan and India Energy &amp; Materials Index</t>
  </si>
  <si>
    <t>MSCI Brazil 10/40 Index</t>
  </si>
  <si>
    <t>MSCI Brazil Energy &amp; Materials Index</t>
  </si>
  <si>
    <t>MSCI Brazil Index</t>
  </si>
  <si>
    <t>MSCI China 10/40 (net)</t>
  </si>
  <si>
    <t>MSCI China Consumption Index</t>
  </si>
  <si>
    <t>MSCI China Index (in INR Terms)</t>
  </si>
  <si>
    <t>MSCI EM Latin America 10/40</t>
  </si>
  <si>
    <t>MSCI EM Latin America net</t>
  </si>
  <si>
    <t>MSCI EMEA</t>
  </si>
  <si>
    <t>MSCI Emerging Market Index</t>
  </si>
  <si>
    <t>MSCI EMU Index</t>
  </si>
  <si>
    <t>MSCI Europe Index (Total Return Net)</t>
  </si>
  <si>
    <t>MSCI Golden Dragon Index (Total Return Net)</t>
  </si>
  <si>
    <t>MSCI India</t>
  </si>
  <si>
    <t>MSCI India Consumption Index</t>
  </si>
  <si>
    <t>MSCI India Domestic &amp; World Healthcare 45 Index</t>
  </si>
  <si>
    <t xml:space="preserve">MSCI India Energy and Materials Index </t>
  </si>
  <si>
    <t>MSCI India Growth Index</t>
  </si>
  <si>
    <t>MSCI India Value Index</t>
  </si>
  <si>
    <t>MSCI Indonesia Index</t>
  </si>
  <si>
    <t>MSCI Russia 10_40 (EUR) (NR)</t>
  </si>
  <si>
    <t>MSCI South  East   Asia  Index</t>
  </si>
  <si>
    <t>MSCI USA Large Cap IT &amp; Internet Marketing Index</t>
  </si>
  <si>
    <t>MSCI World</t>
  </si>
  <si>
    <t>MSCI World Consumer Discretionary Index - Net Dividend</t>
  </si>
  <si>
    <t>MSCI World Energy 30% Buffer 10/40 Net Total Return</t>
  </si>
  <si>
    <t>MSCI World Energy Index</t>
  </si>
  <si>
    <t>MSCI World Index-Net Dividend</t>
  </si>
  <si>
    <t xml:space="preserve">Nasdaq </t>
  </si>
  <si>
    <t>Nasdaq Bank</t>
  </si>
  <si>
    <t>Nasdaq Biotechnology</t>
  </si>
  <si>
    <t>Nasdaq Computer</t>
  </si>
  <si>
    <t>Nasdaq Financial 100</t>
  </si>
  <si>
    <t>Nasdaq Industrial</t>
  </si>
  <si>
    <t>Nasdaq Insurance</t>
  </si>
  <si>
    <t>Nasdaq NNM Composite</t>
  </si>
  <si>
    <t>Nasdaq Other Finance</t>
  </si>
  <si>
    <t>Nasdaq Telecommunications</t>
  </si>
  <si>
    <t>Nasdaq Transportation</t>
  </si>
  <si>
    <t>Nasdaq-100</t>
  </si>
  <si>
    <t>Nasdaq-100 - TRI</t>
  </si>
  <si>
    <t>New York Mercantile Exchange</t>
  </si>
  <si>
    <t>NI15</t>
  </si>
  <si>
    <t>NIFTY  DEFTY</t>
  </si>
  <si>
    <t>NIFTY 1 Year T-Bill Index</t>
  </si>
  <si>
    <t>Nifty 10 yr Benchmark G-Sec Index</t>
  </si>
  <si>
    <t>NIFTY 100</t>
  </si>
  <si>
    <t>NIFTY 100 - TRI</t>
  </si>
  <si>
    <t>NIFTY 100 ALPHA 30</t>
  </si>
  <si>
    <t>NIFTY 100 ALPHA 30 - TRI</t>
  </si>
  <si>
    <t>NIFTY 100 Equal Weight Index</t>
  </si>
  <si>
    <t>NIFTY 100 Equal Weight Index - TRI</t>
  </si>
  <si>
    <t>Nifty 100 ESG Index</t>
  </si>
  <si>
    <t>Nifty 100 ESG Index - TRI</t>
  </si>
  <si>
    <t>Nifty 100 ESG Sector Leaders</t>
  </si>
  <si>
    <t>Nifty 100 ESG Sector Leaders - TRI</t>
  </si>
  <si>
    <t>Nifty 100 Liquid 15 - TRI</t>
  </si>
  <si>
    <t>NIFTY 100 Low Volatility 30 Index</t>
  </si>
  <si>
    <t>NIFTY 100 Low Volatility 30 Index - TRI</t>
  </si>
  <si>
    <t>Nifty 100 Quality 30 Index</t>
  </si>
  <si>
    <t>Nifty 100 Quality 30 Index - TRI</t>
  </si>
  <si>
    <t>Nifty 1D Rate Index</t>
  </si>
  <si>
    <t>NIFTY 200</t>
  </si>
  <si>
    <t>NIFTY 200 - TRI</t>
  </si>
  <si>
    <t>Nifty 200 Quality 30 Index</t>
  </si>
  <si>
    <t>Nifty 200 Quality 30 Index - TRI</t>
  </si>
  <si>
    <t>Nifty 5 yr Benchmark G-Sec Index TRI</t>
  </si>
  <si>
    <t>NIFTY 50</t>
  </si>
  <si>
    <t>NIFTY 50 - TRI</t>
  </si>
  <si>
    <t>Nifty 50 Arbitrage Index</t>
  </si>
  <si>
    <t>NIFTY 50 Equal Weight Index</t>
  </si>
  <si>
    <t>NIFTY 50 Equal Weight Index - TRI</t>
  </si>
  <si>
    <t>NIFTY 50 Equity Savings Index</t>
  </si>
  <si>
    <t>NIFTY 50 Equity Savings Index - TRI</t>
  </si>
  <si>
    <t>Nifty 50 Futures TR Index</t>
  </si>
  <si>
    <t>NIFTY 50 Hybrid 50+50 Balanced index</t>
  </si>
  <si>
    <t>NIFTY 50 Hybrid Composite Debt 15:85 Index</t>
  </si>
  <si>
    <t>NIFTY 50 Hybrid Composite Debt 50:50 Index</t>
  </si>
  <si>
    <t>NIFTY 50 Hybrid Composite Debt 65:35 Index</t>
  </si>
  <si>
    <t>NIFTY 50 Hybrid Composite Debt 70:30 Index</t>
  </si>
  <si>
    <t>NIFTY 50 Hybrid Short Duration Debt 25:75 Index</t>
  </si>
  <si>
    <t>NIFTY 50 Hybrid Short Duration Debt 40:60 Index</t>
  </si>
  <si>
    <t>Nifty 50 PR 1x Inverse</t>
  </si>
  <si>
    <t>Nifty 50 PR 2x Leverage</t>
  </si>
  <si>
    <t>NIFTY 50 Shariah</t>
  </si>
  <si>
    <t>NIFTY 50 Shariah - TRI</t>
  </si>
  <si>
    <t>Nifty 50 TR 1x Inverse</t>
  </si>
  <si>
    <t>Nifty 50 TR 2x Leverage</t>
  </si>
  <si>
    <t>Nifty 50 Value 20 Index</t>
  </si>
  <si>
    <t>Nifty 50 Value 20 Index - TRI</t>
  </si>
  <si>
    <t>NIFTY 500</t>
  </si>
  <si>
    <t>NIFTY 500 - TRI</t>
  </si>
  <si>
    <t>NIFTY 500 Multicap 50:25:25</t>
  </si>
  <si>
    <t>NIFTY 500 Multicap 50:25:25 TRI</t>
  </si>
  <si>
    <t>Nifty 500 Shariah</t>
  </si>
  <si>
    <t>Nifty 500 Shariah - TRI</t>
  </si>
  <si>
    <t>Nifty 8-13 yr G-Sec index</t>
  </si>
  <si>
    <t>NIFTY AA Short Duration Bond Index</t>
  </si>
  <si>
    <t>Nifty AAA Bond Plus SDL Apr 2026 50:50 Index</t>
  </si>
  <si>
    <t>NIFTY AAA Medium Duration Bond Index</t>
  </si>
  <si>
    <t>NIFTY AAA Short Duration Bond Index</t>
  </si>
  <si>
    <t>Nifty Aditya Birla Group - TRI</t>
  </si>
  <si>
    <t>NIFTY ADITYA GROUP</t>
  </si>
  <si>
    <t>Nifty All Duration G-Sec Index</t>
  </si>
  <si>
    <t>Nifty Alpha 50 - TRI</t>
  </si>
  <si>
    <t>NIFTY Alpha Low-Volatility 30 - TRI</t>
  </si>
  <si>
    <t>NIFTY ALPHA LOW-VOLATILTY 30</t>
  </si>
  <si>
    <t>NIFTY ALPHA QTY Low-VOLAT.30</t>
  </si>
  <si>
    <t>NIFTY ALPHA QTY VAL LOW-VOL 30</t>
  </si>
  <si>
    <t>NIFTY Alpha Quality Low-Volatility 30 - TRI</t>
  </si>
  <si>
    <t>NIFTY Alpha Quality Value Low-Volatility 30 - TRI</t>
  </si>
  <si>
    <t>NIFTY AUTO</t>
  </si>
  <si>
    <t>NIFTY AUTO - TRI</t>
  </si>
  <si>
    <t>NIFTY BANK</t>
  </si>
  <si>
    <t>NIFTY BANK - TRI</t>
  </si>
  <si>
    <t>Nifty Banking &amp; PSU Low Duration Bond Index</t>
  </si>
  <si>
    <t>NIFTY Banking and PSU Debt Index</t>
  </si>
  <si>
    <t>NIFTY BHARAT Bond Index - April 2023</t>
  </si>
  <si>
    <t>NIFTY BHARAT Bond Index - April 2025</t>
  </si>
  <si>
    <t>NIFTY BHARAT Bond Index - April 2030</t>
  </si>
  <si>
    <t>NIFTY BHARAT Bond Index - April 2031</t>
  </si>
  <si>
    <t>NIFTY COMMODITIES</t>
  </si>
  <si>
    <t>NIFTY COMMODITIES - TRI</t>
  </si>
  <si>
    <t>NIFTY Composite Bond Index</t>
  </si>
  <si>
    <t>NIFTY Composite Debt Index</t>
  </si>
  <si>
    <t>NIFTY CONSUMPTION</t>
  </si>
  <si>
    <t>NIFTY CONSUMPTION - TRI</t>
  </si>
  <si>
    <t>NIFTY Corporate Bond Index</t>
  </si>
  <si>
    <t>Nifty CPSE Bond Plus SDL Sep 2024 50:50 Index</t>
  </si>
  <si>
    <t>NIFTY CPSE Index</t>
  </si>
  <si>
    <t>NIFTY CPSE Index - TRI</t>
  </si>
  <si>
    <t>NIFTY Credit Risk Bond Index</t>
  </si>
  <si>
    <t>NIFTY DIV OPPS 50</t>
  </si>
  <si>
    <t>NIFTY DIV OPPS 50 - TRI</t>
  </si>
  <si>
    <t>NIFTY DIVIDEND</t>
  </si>
  <si>
    <t>NIFTY ENERGY</t>
  </si>
  <si>
    <t>NIFTY ENERGY - TRI</t>
  </si>
  <si>
    <t>Nifty Financial Services</t>
  </si>
  <si>
    <t>Nifty Financial Services - TRI</t>
  </si>
  <si>
    <t>NIFTY Financial Services 25/50</t>
  </si>
  <si>
    <t>NIFTY Financial Services 25/50 - TRI</t>
  </si>
  <si>
    <t>NIFTY FMCG</t>
  </si>
  <si>
    <t>NIFTY FMCG - TRI</t>
  </si>
  <si>
    <t>Nifty Free Float Midcap 150</t>
  </si>
  <si>
    <t>Nifty Free Float Midcap 150 - TRI</t>
  </si>
  <si>
    <t>Nifty Full Midcap 100 - TRI</t>
  </si>
  <si>
    <t>Nifty Full Smallcap 100 - TRI</t>
  </si>
  <si>
    <t>NIFTY GROWTH SECTOR 15</t>
  </si>
  <si>
    <t>Nifty Growth Sectors 15 - TRI</t>
  </si>
  <si>
    <t>NIFTY Healthcare</t>
  </si>
  <si>
    <t>NIFTY Healthcare - TRI</t>
  </si>
  <si>
    <t>Nifty High Beta 50 - TRI</t>
  </si>
  <si>
    <t>NIFTY INFRA</t>
  </si>
  <si>
    <t>NIFTY INFRA - TRI</t>
  </si>
  <si>
    <t>NIFTY IT</t>
  </si>
  <si>
    <t>NIFTY IT - TRI</t>
  </si>
  <si>
    <t>Nifty LargeMidcap 250 Index</t>
  </si>
  <si>
    <t>Nifty LargeMidcap 250 Index - TRI</t>
  </si>
  <si>
    <t>Nifty Liquid Fund Index</t>
  </si>
  <si>
    <t>NIFTY Long Duration Debt Index</t>
  </si>
  <si>
    <t>NIFTY Low Duration Debt Index</t>
  </si>
  <si>
    <t>Nifty Low Volatility 50 - TRI</t>
  </si>
  <si>
    <t>NIFTY MAHINDRA</t>
  </si>
  <si>
    <t>Nifty Mahindra Group - TRI</t>
  </si>
  <si>
    <t>NIFTY MEDIA</t>
  </si>
  <si>
    <t>NIFTY MEDIA - TRI</t>
  </si>
  <si>
    <t>Nifty Media and Entertainment</t>
  </si>
  <si>
    <t>NIFTY Medium Duration Debt Index</t>
  </si>
  <si>
    <t>NIFTY Medium to Long Term Debt Index</t>
  </si>
  <si>
    <t>NIFTY METAL</t>
  </si>
  <si>
    <t>NIFTY METAL - TRI</t>
  </si>
  <si>
    <t>Nifty Microcap 250</t>
  </si>
  <si>
    <t>Nifty Microcap 250 - TRI</t>
  </si>
  <si>
    <t>Nifty Midcap 100</t>
  </si>
  <si>
    <t>Nifty Midcap 100 - TRI</t>
  </si>
  <si>
    <t>Nifty Midcap 150</t>
  </si>
  <si>
    <t>Nifty Midcap 150 - TRI</t>
  </si>
  <si>
    <t>NIFTY MIDCAP 200</t>
  </si>
  <si>
    <t>Nifty Midcap 50</t>
  </si>
  <si>
    <t>Nifty Midcap 50 - TRI</t>
  </si>
  <si>
    <t>Nifty Midcap Liquid 15 - TRI</t>
  </si>
  <si>
    <t>NIFTY Midcap150 Quality 50</t>
  </si>
  <si>
    <t>NIFTY Midcap150 Quality 50 - TRI</t>
  </si>
  <si>
    <t>Nifty MidSmallcap 400 Index</t>
  </si>
  <si>
    <t>Nifty MidSmallcap 400 Index - TRI</t>
  </si>
  <si>
    <t>NIFTY MNC</t>
  </si>
  <si>
    <t>NIFTY MNC - TRI</t>
  </si>
  <si>
    <t>Nifty Money Market Index</t>
  </si>
  <si>
    <t>NIFTY NEXT 50</t>
  </si>
  <si>
    <t>NIFTY NEXT 50 - TRI</t>
  </si>
  <si>
    <t>NIFTY OIL &amp; GAS</t>
  </si>
  <si>
    <t>NIFTY OIL &amp; GAS - TRI</t>
  </si>
  <si>
    <t>NIFTY PHARMA</t>
  </si>
  <si>
    <t>NIFTY PHARMA - TRI</t>
  </si>
  <si>
    <t>NIFTY PRIVATE BANK</t>
  </si>
  <si>
    <t>Nifty Private Bank - TRI</t>
  </si>
  <si>
    <t>NIFTY PSE</t>
  </si>
  <si>
    <t>NIFTY PSE - TRI</t>
  </si>
  <si>
    <t>NIFTY PSU BANK</t>
  </si>
  <si>
    <t>NIFTY PSU BANK - TRI</t>
  </si>
  <si>
    <t>Nifty PSU Bond Plus SDL Apr 2026 50:50 Index</t>
  </si>
  <si>
    <t>Nifty PSU Bond Plus SDL Sep 2027 40:60 Index</t>
  </si>
  <si>
    <t>NIFTY Quality Low-Volatility 30 - TRI</t>
  </si>
  <si>
    <t>NIFTY QUALITY LOW-VOLATILTY 30</t>
  </si>
  <si>
    <t>NIFTY REALTY</t>
  </si>
  <si>
    <t>NIFTY REALTY - TRI</t>
  </si>
  <si>
    <t>Nifty SDL Apr 2026 Top 20 Equal Weight Index</t>
  </si>
  <si>
    <t>Nifty SDL Plus PSU Bond Sep 2026 60:40 Index</t>
  </si>
  <si>
    <t>NIFTY SERV SECTOR</t>
  </si>
  <si>
    <t>NIFTY SERV SECTOR - TRI</t>
  </si>
  <si>
    <t>Nifty Shariah 25 - TRI</t>
  </si>
  <si>
    <t>Nifty Short Duration Debt Index</t>
  </si>
  <si>
    <t>Nifty Smallcap</t>
  </si>
  <si>
    <t>Nifty Smallcap 100</t>
  </si>
  <si>
    <t>Nifty Smallcap 100 - TRI</t>
  </si>
  <si>
    <t>Nifty Smallcap 250</t>
  </si>
  <si>
    <t>Nifty Smallcap 250 - TRI</t>
  </si>
  <si>
    <t>Nifty Smallcap 50</t>
  </si>
  <si>
    <t>Nifty Smallcap 50 - TRI</t>
  </si>
  <si>
    <t>NIFTY SME</t>
  </si>
  <si>
    <t>NIFTY SME EMERGE Index - TRI</t>
  </si>
  <si>
    <t>NIFTY TATA GROUP</t>
  </si>
  <si>
    <t>Nifty Tata Group - TRI</t>
  </si>
  <si>
    <t>NIFTY TATA GROUP 25% CAP</t>
  </si>
  <si>
    <t>Nifty Tata Group 25% Cap - TRI</t>
  </si>
  <si>
    <t>NIFTY Ultra Short Duration Debt Index</t>
  </si>
  <si>
    <t>NIFTY100 Enhanced ESG</t>
  </si>
  <si>
    <t>NIFTY100 Enhanced ESG - TRI</t>
  </si>
  <si>
    <t>NIFTY100 LIQ 15</t>
  </si>
  <si>
    <t>Nifty200 Momentum 30 Index</t>
  </si>
  <si>
    <t>Nifty200 Momentum 30 Index - TRI</t>
  </si>
  <si>
    <t>NIFTY500 Value 50</t>
  </si>
  <si>
    <t>NIFTY500 Value 50 - TRI</t>
  </si>
  <si>
    <t>Nikkei 225</t>
  </si>
  <si>
    <t>NPS - Corporate Bond Index</t>
  </si>
  <si>
    <t xml:space="preserve">NPS - Government Securities Index </t>
  </si>
  <si>
    <t>NSE G-Sec  Dated Gov Sec Index-PRI</t>
  </si>
  <si>
    <t>NSE G-Sec  Dated Gov Sec Index-TRI</t>
  </si>
  <si>
    <t>NSE G-Sec Composite Index - PRI</t>
  </si>
  <si>
    <t>NSE G-Sec Composite Index - TRI</t>
  </si>
  <si>
    <t>NSE G-Sec Sub maturity 1-3 Yr-PRI</t>
  </si>
  <si>
    <t>NSE G-Sec Sub maturity 1-3 Yr-TRI</t>
  </si>
  <si>
    <t>NSE G-Sec Sub maturity 3-8 Yr-PRI</t>
  </si>
  <si>
    <t>NSE G-Sec Sub maturity 3-8 Yr-TRI</t>
  </si>
  <si>
    <t>NSE G-Sec Sub maturity 8+ Yr-PRI</t>
  </si>
  <si>
    <t>NSE G-Sec Sub maturity 8+ Yr-TRI</t>
  </si>
  <si>
    <t>NSE MIBOR</t>
  </si>
  <si>
    <t>NSE MIBOR - 1 Month</t>
  </si>
  <si>
    <t>NSE MIBOR - 14 Days</t>
  </si>
  <si>
    <t>NSE MIBOR - 3 Days</t>
  </si>
  <si>
    <t>NSE MIBOR - 3 Months</t>
  </si>
  <si>
    <t>NSE MIBOR - Overnight</t>
  </si>
  <si>
    <t>NSE Treasury Bill index - PRI</t>
  </si>
  <si>
    <t>NSE Treasury Bill index - TRI</t>
  </si>
  <si>
    <t>NYSE</t>
  </si>
  <si>
    <t>NYSE FANG+ TRI</t>
  </si>
  <si>
    <t>NYSE International 100</t>
  </si>
  <si>
    <t>NYSE TMT</t>
  </si>
  <si>
    <t>NYSE US 100</t>
  </si>
  <si>
    <t>NYSE World Leaders</t>
  </si>
  <si>
    <t>RBI Reference Rate</t>
  </si>
  <si>
    <t>RTS Index</t>
  </si>
  <si>
    <t>Russell 1000 Equal Weighted Technology Index</t>
  </si>
  <si>
    <t>Russell 1000 Index</t>
  </si>
  <si>
    <t>Russell 3000 Growth Index</t>
  </si>
  <si>
    <t>Russell Top 200</t>
  </si>
  <si>
    <t>S&amp;P / Citigroup World Property Index</t>
  </si>
  <si>
    <t>S&amp;P 100</t>
  </si>
  <si>
    <t xml:space="preserve">S&amp;P 400 </t>
  </si>
  <si>
    <t xml:space="preserve">S&amp;P 500 </t>
  </si>
  <si>
    <t>S&amp;P 500 - TRI</t>
  </si>
  <si>
    <t>S&amp;P 500 Composite</t>
  </si>
  <si>
    <t>S&amp;P 500 International TRI</t>
  </si>
  <si>
    <t>S&amp;P 500 Top 50 TRI</t>
  </si>
  <si>
    <t>S&amp;P Asia Pacific Emerging BMI Index</t>
  </si>
  <si>
    <t>S&amp;P Asia Pacific ex Japan REIT - TRI</t>
  </si>
  <si>
    <t>S&amp;P BSE 100</t>
  </si>
  <si>
    <t>S&amp;P BSE 100 - TRI</t>
  </si>
  <si>
    <t>S&amp;P BSE 100 ESG Index</t>
  </si>
  <si>
    <t>S&amp;P BSE 150 MidCap</t>
  </si>
  <si>
    <t>S&amp;P BSE 150 MidCap - TRI</t>
  </si>
  <si>
    <t>S&amp;P BSE 200</t>
  </si>
  <si>
    <t>S&amp;P BSE 200 - TRI</t>
  </si>
  <si>
    <t>S&amp;P BSE 250 LargeMidCap 65:35</t>
  </si>
  <si>
    <t>S&amp;P BSE 250 LargeMidCap 65:35 Index - TRI</t>
  </si>
  <si>
    <t>S&amp;P BSE 250 LargeMidCap Index</t>
  </si>
  <si>
    <t>S&amp;P BSE 250 LargeMidCap Index - TRI</t>
  </si>
  <si>
    <t>S&amp;P BSE 250 Small Cap</t>
  </si>
  <si>
    <t>S&amp;P BSE 250 Small Cap - TRI</t>
  </si>
  <si>
    <t>S&amp;P BSE 400 MidSmallCap</t>
  </si>
  <si>
    <t>S&amp;P BSE 400 MidSmallCap Index - TRI</t>
  </si>
  <si>
    <t>S&amp;P BSE 500</t>
  </si>
  <si>
    <t>S&amp;P BSE 500 - TRI</t>
  </si>
  <si>
    <t>S&amp;P BSE 500 Shariah</t>
  </si>
  <si>
    <t>S&amp;P BSE 500 Shariah - TRI</t>
  </si>
  <si>
    <t>S&amp;P BSE AllCap</t>
  </si>
  <si>
    <t>S&amp;P BSE AllCap - TRI</t>
  </si>
  <si>
    <t>S&amp;P BSE AUTO Index</t>
  </si>
  <si>
    <t>S&amp;P BSE AUTO Index - TRI</t>
  </si>
  <si>
    <t>S&amp;P BSE BANKEX</t>
  </si>
  <si>
    <t>S&amp;P BSE BANKEX - TRI</t>
  </si>
  <si>
    <t>S&amp;P BSE Basic Material</t>
  </si>
  <si>
    <t>S&amp;P BSE Basic Material - TRI</t>
  </si>
  <si>
    <t>S&amp;P BSE Bharat 22 Index</t>
  </si>
  <si>
    <t>S&amp;P BSE Bharat 22 Index - TRI</t>
  </si>
  <si>
    <t>S&amp;P BSE Capital Goods</t>
  </si>
  <si>
    <t>S&amp;P BSE Capital Goods - TRI</t>
  </si>
  <si>
    <t>S&amp;P BSE CARBONEX</t>
  </si>
  <si>
    <t>S&amp;P BSE CARBONEX - TRI</t>
  </si>
  <si>
    <t>S&amp;P BSE Consumer Discretionary Goods &amp; Services</t>
  </si>
  <si>
    <t>S&amp;P BSE Consumer Discretionary Goods &amp; Services - TRI</t>
  </si>
  <si>
    <t>S&amp;P BSE Consumer Durables</t>
  </si>
  <si>
    <t>S&amp;P BSE Consumer Durables - TRI</t>
  </si>
  <si>
    <t>S&amp;P BSE Diversified Financials Revenue Growth Index</t>
  </si>
  <si>
    <t>S&amp;P BSE DOLLEX 100</t>
  </si>
  <si>
    <t>S&amp;P BSE DOLLEX 200</t>
  </si>
  <si>
    <t>S&amp;P BSE DOLLEX 30</t>
  </si>
  <si>
    <t>S&amp;P BSE Energy</t>
  </si>
  <si>
    <t>S&amp;P BSE Energy - TRI</t>
  </si>
  <si>
    <t>S&amp;P BSE Enhanced Value Index</t>
  </si>
  <si>
    <t>S&amp;P BSE Enhanced Value Index - TRI</t>
  </si>
  <si>
    <t>S&amp;P BSE Fast Moving Consumer Goods - TRI</t>
  </si>
  <si>
    <t>S&amp;P BSE Finance</t>
  </si>
  <si>
    <t>S&amp;P BSE Finance - TRI</t>
  </si>
  <si>
    <t>S&amp;P BSE FMCG</t>
  </si>
  <si>
    <t>S&amp;P BSE GREENEX</t>
  </si>
  <si>
    <t>S&amp;P BSE GREENEX - TRI</t>
  </si>
  <si>
    <t>S&amp;P BSE Health Care</t>
  </si>
  <si>
    <t>S&amp;P BSE Health Care - TRI</t>
  </si>
  <si>
    <t>S&amp;P BSE India Infrastructure Index</t>
  </si>
  <si>
    <t>S&amp;P BSE India Infrastructure Index - TRI</t>
  </si>
  <si>
    <t>S&amp;P BSE India Manufacturing Index</t>
  </si>
  <si>
    <t>S&amp;P BSE India Manufacturing Index - TRI</t>
  </si>
  <si>
    <t>S&amp;P BSE Industrials</t>
  </si>
  <si>
    <t>S&amp;P BSE Industrials - TRI</t>
  </si>
  <si>
    <t>S&amp;P BSE Information Technology - TRI</t>
  </si>
  <si>
    <t>S&amp;P BSE IPO Index</t>
  </si>
  <si>
    <t>S&amp;P BSE IPO Index - TRI</t>
  </si>
  <si>
    <t>S&amp;P BSE IT</t>
  </si>
  <si>
    <t>S&amp;P BSE Large Cap</t>
  </si>
  <si>
    <t>S&amp;P BSE Large Cap - TRI</t>
  </si>
  <si>
    <t>S&amp;P BSE LargeMidCap</t>
  </si>
  <si>
    <t>S&amp;P BSE LargeMidCap - TRI</t>
  </si>
  <si>
    <t>S&amp;P BSE Liquid Rate Index</t>
  </si>
  <si>
    <t>S&amp;P BSE Low Volatility Index - TRI</t>
  </si>
  <si>
    <t>S&amp;P BSE METAL Index</t>
  </si>
  <si>
    <t>S&amp;P BSE METAL Index - TRI</t>
  </si>
  <si>
    <t>S&amp;P BSE Mid-Cap</t>
  </si>
  <si>
    <t>S&amp;P BSE Mid-Cap - TRI</t>
  </si>
  <si>
    <t>S&amp;P BSE MidCap Select Index</t>
  </si>
  <si>
    <t>S&amp;P BSE MidCap Select Index - TRI</t>
  </si>
  <si>
    <t>S&amp;P BSE MidSmallCap</t>
  </si>
  <si>
    <t>S&amp;P BSE MidSmallCap - TRI</t>
  </si>
  <si>
    <t>S&amp;P BSE OIL &amp; GAS Index</t>
  </si>
  <si>
    <t>S&amp;P BSE OIL &amp; GAS Index - TRI</t>
  </si>
  <si>
    <t>S&amp;P BSE Power Index</t>
  </si>
  <si>
    <t>S&amp;P BSE Power Index - TRI</t>
  </si>
  <si>
    <t>S&amp;P BSE Private Banks Index</t>
  </si>
  <si>
    <t>S&amp;P BSE PSU</t>
  </si>
  <si>
    <t>S&amp;P BSE PSU - TRI</t>
  </si>
  <si>
    <t>S&amp;P BSE Quality Index</t>
  </si>
  <si>
    <t>S&amp;P BSE Realty Index</t>
  </si>
  <si>
    <t>S&amp;P BSE Realty Index - TRI</t>
  </si>
  <si>
    <t>S&amp;P BSE SENSEX</t>
  </si>
  <si>
    <t>S&amp;P BSE SENSEX - TRI</t>
  </si>
  <si>
    <t>S&amp;P BSE Sensex 50</t>
  </si>
  <si>
    <t>S&amp;P BSE Sensex 50 - TRI</t>
  </si>
  <si>
    <t>S&amp;P BSE Sensex Next 50</t>
  </si>
  <si>
    <t>S&amp;P BSE Sensex Next 50 - TRI</t>
  </si>
  <si>
    <t>S&amp;P BSE Small-Cap</t>
  </si>
  <si>
    <t>S&amp;P BSE Small-Cap - TRI</t>
  </si>
  <si>
    <t>S&amp;P BSE SmallCap Select Index</t>
  </si>
  <si>
    <t>S&amp;P BSE SME IPO</t>
  </si>
  <si>
    <t>S&amp;P BSE SME IPO - TRI</t>
  </si>
  <si>
    <t>S&amp;P BSE TASIS SHARIAH 50</t>
  </si>
  <si>
    <t>S&amp;P BSE TECk Index</t>
  </si>
  <si>
    <t>S&amp;P BSE TECk Index - TRI</t>
  </si>
  <si>
    <t>S&amp;P BSE Telecom</t>
  </si>
  <si>
    <t>S&amp;P BSE Telecom - TRI</t>
  </si>
  <si>
    <t>S&amp;P BSE Utilities</t>
  </si>
  <si>
    <t>S&amp;P BSE Utilities - TRI</t>
  </si>
  <si>
    <t>S&amp;P Composite</t>
  </si>
  <si>
    <t>S&amp;P CPSE</t>
  </si>
  <si>
    <t>S&amp;P Global 1200</t>
  </si>
  <si>
    <t>S&amp;P Global Agribusiness Index</t>
  </si>
  <si>
    <t xml:space="preserve">S&amp;P Global Consumer Enterprises Index </t>
  </si>
  <si>
    <t>S&amp;P Global Natural Resources Index</t>
  </si>
  <si>
    <t>S&amp;P India &amp; China Weighted Index</t>
  </si>
  <si>
    <t>S&amp;P Pan Asia Large Midcap Commodity &amp; Resources Capped Index</t>
  </si>
  <si>
    <t>S&amp;P SmallCap</t>
  </si>
  <si>
    <t xml:space="preserve">S&amp;P TSX </t>
  </si>
  <si>
    <t>Seoul Composite</t>
  </si>
  <si>
    <t>Shanghai Composite</t>
  </si>
  <si>
    <t>SHARIAH25</t>
  </si>
  <si>
    <t>Silver</t>
  </si>
  <si>
    <t>Silver-International</t>
  </si>
  <si>
    <t>Straits Times</t>
  </si>
  <si>
    <t>Swiss Market</t>
  </si>
  <si>
    <t>TA 100</t>
  </si>
  <si>
    <t>Taiwan Weighted</t>
  </si>
  <si>
    <t>Thomson Reuters - MCX iCOMDEX Composite Index</t>
  </si>
  <si>
    <t>TOPIX (Tokyo Stock Price Index)</t>
  </si>
  <si>
    <t>USD INR</t>
  </si>
  <si>
    <t>UTI Energy Index</t>
  </si>
  <si>
    <t>UTI Infrastructure Index</t>
  </si>
  <si>
    <t xml:space="preserve">UTI Transportation and Logistics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</si>
</sst>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44462</v>
      </c>
      <c r="C8" s="65">
        <f>VLOOKUP($A8,'Return Data'!$B$7:$R$2843,4,0)</f>
        <v>1191.71</v>
      </c>
      <c r="D8" s="65">
        <f>VLOOKUP($A8,'Return Data'!$B$7:$R$2843,10,0)</f>
        <v>12.601800000000001</v>
      </c>
      <c r="E8" s="66">
        <f t="shared" ref="E8:E40" si="0">RANK(D8,D$8:D$40,0)</f>
        <v>7</v>
      </c>
      <c r="F8" s="65">
        <f>VLOOKUP($A8,'Return Data'!$B$7:$R$2843,11,0)</f>
        <v>20.227799999999998</v>
      </c>
      <c r="G8" s="66">
        <f t="shared" ref="G8:G40" si="1">RANK(F8,F$8:F$40,0)</f>
        <v>10</v>
      </c>
      <c r="H8" s="65">
        <f>VLOOKUP($A8,'Return Data'!$B$7:$R$2843,12,0)</f>
        <v>31.1084</v>
      </c>
      <c r="I8" s="66">
        <f t="shared" ref="I8:I40" si="2">RANK(H8,H$8:H$40,0)</f>
        <v>11</v>
      </c>
      <c r="J8" s="65">
        <f>VLOOKUP($A8,'Return Data'!$B$7:$R$2843,13,0)</f>
        <v>55.974800000000002</v>
      </c>
      <c r="K8" s="66">
        <f t="shared" ref="K8:K40" si="3">RANK(J8,J$8:J$40,0)</f>
        <v>7</v>
      </c>
      <c r="L8" s="65">
        <f>VLOOKUP($A8,'Return Data'!$B$7:$R$2843,17,0)</f>
        <v>21.453299999999999</v>
      </c>
      <c r="M8" s="66">
        <f t="shared" ref="M8:M17" si="4">RANK(L8,L$8:L$40,0)</f>
        <v>21</v>
      </c>
      <c r="N8" s="65">
        <f>VLOOKUP($A8,'Return Data'!$B$7:$R$2843,14,0)</f>
        <v>14.795500000000001</v>
      </c>
      <c r="O8" s="66">
        <f>RANK(N8,N$8:N$40,0)</f>
        <v>20</v>
      </c>
      <c r="P8" s="65">
        <f>VLOOKUP($A8,'Return Data'!$B$7:$R$2843,15,0)</f>
        <v>12.1723</v>
      </c>
      <c r="Q8" s="66">
        <f>RANK(P8,P$8:P$40,0)</f>
        <v>18</v>
      </c>
      <c r="R8" s="65">
        <f>VLOOKUP($A8,'Return Data'!$B$7:$R$2843,16,0)</f>
        <v>15.105</v>
      </c>
      <c r="S8" s="67">
        <f t="shared" ref="S8:S40" si="5">RANK(R8,R$8:R$40,0)</f>
        <v>18</v>
      </c>
    </row>
    <row r="9" spans="1:20" x14ac:dyDescent="0.3">
      <c r="A9" s="63" t="s">
        <v>480</v>
      </c>
      <c r="B9" s="64">
        <f>VLOOKUP($A9,'Return Data'!$B$7:$R$2843,3,0)</f>
        <v>44462</v>
      </c>
      <c r="C9" s="65">
        <f>VLOOKUP($A9,'Return Data'!$B$7:$R$2843,4,0)</f>
        <v>16.7</v>
      </c>
      <c r="D9" s="65">
        <f>VLOOKUP($A9,'Return Data'!$B$7:$R$2843,10,0)</f>
        <v>14.9346</v>
      </c>
      <c r="E9" s="66">
        <f t="shared" si="0"/>
        <v>2</v>
      </c>
      <c r="F9" s="65">
        <f>VLOOKUP($A9,'Return Data'!$B$7:$R$2843,11,0)</f>
        <v>22.3443</v>
      </c>
      <c r="G9" s="66">
        <f t="shared" si="1"/>
        <v>5</v>
      </c>
      <c r="H9" s="65">
        <f>VLOOKUP($A9,'Return Data'!$B$7:$R$2843,12,0)</f>
        <v>27.2866</v>
      </c>
      <c r="I9" s="66">
        <f t="shared" si="2"/>
        <v>24</v>
      </c>
      <c r="J9" s="65">
        <f>VLOOKUP($A9,'Return Data'!$B$7:$R$2843,13,0)</f>
        <v>50.994599999999998</v>
      </c>
      <c r="K9" s="66">
        <f t="shared" si="3"/>
        <v>19</v>
      </c>
      <c r="L9" s="65">
        <f>VLOOKUP($A9,'Return Data'!$B$7:$R$2843,17,0)</f>
        <v>22.845199999999998</v>
      </c>
      <c r="M9" s="66">
        <f t="shared" si="4"/>
        <v>15</v>
      </c>
      <c r="N9" s="65"/>
      <c r="O9" s="66"/>
      <c r="P9" s="65"/>
      <c r="Q9" s="66"/>
      <c r="R9" s="65">
        <f>VLOOKUP($A9,'Return Data'!$B$7:$R$2843,16,0)</f>
        <v>17.827300000000001</v>
      </c>
      <c r="S9" s="67">
        <f t="shared" si="5"/>
        <v>6</v>
      </c>
    </row>
    <row r="10" spans="1:20" x14ac:dyDescent="0.3">
      <c r="A10" s="63" t="s">
        <v>483</v>
      </c>
      <c r="B10" s="64">
        <f>VLOOKUP($A10,'Return Data'!$B$7:$R$2843,3,0)</f>
        <v>44462</v>
      </c>
      <c r="C10" s="65">
        <f>VLOOKUP($A10,'Return Data'!$B$7:$R$2843,4,0)</f>
        <v>91.02</v>
      </c>
      <c r="D10" s="65">
        <f>VLOOKUP($A10,'Return Data'!$B$7:$R$2843,10,0)</f>
        <v>14.389799999999999</v>
      </c>
      <c r="E10" s="66">
        <f t="shared" si="0"/>
        <v>3</v>
      </c>
      <c r="F10" s="65">
        <f>VLOOKUP($A10,'Return Data'!$B$7:$R$2843,11,0)</f>
        <v>19.794699999999999</v>
      </c>
      <c r="G10" s="66">
        <f t="shared" si="1"/>
        <v>13</v>
      </c>
      <c r="H10" s="65">
        <f>VLOOKUP($A10,'Return Data'!$B$7:$R$2843,12,0)</f>
        <v>31.323</v>
      </c>
      <c r="I10" s="66">
        <f t="shared" si="2"/>
        <v>10</v>
      </c>
      <c r="J10" s="65">
        <f>VLOOKUP($A10,'Return Data'!$B$7:$R$2843,13,0)</f>
        <v>53.698099999999997</v>
      </c>
      <c r="K10" s="66">
        <f t="shared" si="3"/>
        <v>12</v>
      </c>
      <c r="L10" s="65">
        <f>VLOOKUP($A10,'Return Data'!$B$7:$R$2843,17,0)</f>
        <v>24.432700000000001</v>
      </c>
      <c r="M10" s="66">
        <f t="shared" si="4"/>
        <v>8</v>
      </c>
      <c r="N10" s="65">
        <f>VLOOKUP($A10,'Return Data'!$B$7:$R$2843,14,0)</f>
        <v>15.8294</v>
      </c>
      <c r="O10" s="66">
        <f t="shared" ref="O10:O17" si="6">RANK(N10,N$8:N$40,0)</f>
        <v>16</v>
      </c>
      <c r="P10" s="65">
        <f>VLOOKUP($A10,'Return Data'!$B$7:$R$2843,15,0)</f>
        <v>13.062099999999999</v>
      </c>
      <c r="Q10" s="66">
        <f>RANK(P10,P$8:P$40,0)</f>
        <v>13</v>
      </c>
      <c r="R10" s="65">
        <f>VLOOKUP($A10,'Return Data'!$B$7:$R$2843,16,0)</f>
        <v>13.463800000000001</v>
      </c>
      <c r="S10" s="67">
        <f t="shared" si="5"/>
        <v>25</v>
      </c>
    </row>
    <row r="11" spans="1:20" x14ac:dyDescent="0.3">
      <c r="A11" s="63" t="s">
        <v>1776</v>
      </c>
      <c r="B11" s="64">
        <f>VLOOKUP($A11,'Return Data'!$B$7:$R$2843,3,0)</f>
        <v>44462</v>
      </c>
      <c r="C11" s="65">
        <f>VLOOKUP($A11,'Return Data'!$B$7:$R$2843,4,0)</f>
        <v>20.006599999999999</v>
      </c>
      <c r="D11" s="65">
        <f>VLOOKUP($A11,'Return Data'!$B$7:$R$2843,10,0)</f>
        <v>9.1789000000000005</v>
      </c>
      <c r="E11" s="66">
        <f t="shared" si="0"/>
        <v>28</v>
      </c>
      <c r="F11" s="65">
        <f>VLOOKUP($A11,'Return Data'!$B$7:$R$2843,11,0)</f>
        <v>18.6526</v>
      </c>
      <c r="G11" s="66">
        <f t="shared" si="1"/>
        <v>18</v>
      </c>
      <c r="H11" s="65">
        <f>VLOOKUP($A11,'Return Data'!$B$7:$R$2843,12,0)</f>
        <v>29.339400000000001</v>
      </c>
      <c r="I11" s="66">
        <f t="shared" si="2"/>
        <v>17</v>
      </c>
      <c r="J11" s="65">
        <f>VLOOKUP($A11,'Return Data'!$B$7:$R$2843,13,0)</f>
        <v>49.725299999999997</v>
      </c>
      <c r="K11" s="66">
        <f t="shared" si="3"/>
        <v>21</v>
      </c>
      <c r="L11" s="65">
        <f>VLOOKUP($A11,'Return Data'!$B$7:$R$2843,17,0)</f>
        <v>25.011700000000001</v>
      </c>
      <c r="M11" s="66">
        <f t="shared" si="4"/>
        <v>7</v>
      </c>
      <c r="N11" s="65">
        <f>VLOOKUP($A11,'Return Data'!$B$7:$R$2843,14,0)</f>
        <v>21.064399999999999</v>
      </c>
      <c r="O11" s="66">
        <f t="shared" si="6"/>
        <v>2</v>
      </c>
      <c r="P11" s="65"/>
      <c r="Q11" s="66"/>
      <c r="R11" s="65">
        <f>VLOOKUP($A11,'Return Data'!$B$7:$R$2843,16,0)</f>
        <v>16.799399999999999</v>
      </c>
      <c r="S11" s="67">
        <f t="shared" si="5"/>
        <v>10</v>
      </c>
    </row>
    <row r="12" spans="1:20" x14ac:dyDescent="0.3">
      <c r="A12" s="63" t="s">
        <v>484</v>
      </c>
      <c r="B12" s="64">
        <f>VLOOKUP($A12,'Return Data'!$B$7:$R$2843,3,0)</f>
        <v>44462</v>
      </c>
      <c r="C12" s="65">
        <f>VLOOKUP($A12,'Return Data'!$B$7:$R$2843,4,0)</f>
        <v>24.04</v>
      </c>
      <c r="D12" s="65">
        <f>VLOOKUP($A12,'Return Data'!$B$7:$R$2843,10,0)</f>
        <v>15.5214</v>
      </c>
      <c r="E12" s="66">
        <f t="shared" si="0"/>
        <v>1</v>
      </c>
      <c r="F12" s="65">
        <f>VLOOKUP($A12,'Return Data'!$B$7:$R$2843,11,0)</f>
        <v>34.753399999999999</v>
      </c>
      <c r="G12" s="66">
        <f t="shared" si="1"/>
        <v>1</v>
      </c>
      <c r="H12" s="65">
        <f>VLOOKUP($A12,'Return Data'!$B$7:$R$2843,12,0)</f>
        <v>50.062399999999997</v>
      </c>
      <c r="I12" s="66">
        <f t="shared" si="2"/>
        <v>1</v>
      </c>
      <c r="J12" s="65">
        <f>VLOOKUP($A12,'Return Data'!$B$7:$R$2843,13,0)</f>
        <v>74.2029</v>
      </c>
      <c r="K12" s="66">
        <f t="shared" si="3"/>
        <v>1</v>
      </c>
      <c r="L12" s="65">
        <f>VLOOKUP($A12,'Return Data'!$B$7:$R$2843,17,0)</f>
        <v>40.828800000000001</v>
      </c>
      <c r="M12" s="66">
        <f t="shared" si="4"/>
        <v>2</v>
      </c>
      <c r="N12" s="65">
        <f>VLOOKUP($A12,'Return Data'!$B$7:$R$2843,14,0)</f>
        <v>20.9665</v>
      </c>
      <c r="O12" s="66">
        <f t="shared" si="6"/>
        <v>3</v>
      </c>
      <c r="P12" s="65"/>
      <c r="Q12" s="66"/>
      <c r="R12" s="65">
        <f>VLOOKUP($A12,'Return Data'!$B$7:$R$2843,16,0)</f>
        <v>18.448</v>
      </c>
      <c r="S12" s="67">
        <f t="shared" si="5"/>
        <v>4</v>
      </c>
    </row>
    <row r="13" spans="1:20" x14ac:dyDescent="0.3">
      <c r="A13" s="63" t="s">
        <v>486</v>
      </c>
      <c r="B13" s="64">
        <f>VLOOKUP($A13,'Return Data'!$B$7:$R$2843,3,0)</f>
        <v>44462</v>
      </c>
      <c r="C13" s="65">
        <f>VLOOKUP($A13,'Return Data'!$B$7:$R$2843,4,0)</f>
        <v>269.92</v>
      </c>
      <c r="D13" s="65">
        <f>VLOOKUP($A13,'Return Data'!$B$7:$R$2843,10,0)</f>
        <v>11.3485</v>
      </c>
      <c r="E13" s="66">
        <f t="shared" si="0"/>
        <v>13</v>
      </c>
      <c r="F13" s="65">
        <f>VLOOKUP($A13,'Return Data'!$B$7:$R$2843,11,0)</f>
        <v>18.907499999999999</v>
      </c>
      <c r="G13" s="66">
        <f t="shared" si="1"/>
        <v>17</v>
      </c>
      <c r="H13" s="65">
        <f>VLOOKUP($A13,'Return Data'!$B$7:$R$2843,12,0)</f>
        <v>27.543399999999998</v>
      </c>
      <c r="I13" s="66">
        <f t="shared" si="2"/>
        <v>23</v>
      </c>
      <c r="J13" s="65">
        <f>VLOOKUP($A13,'Return Data'!$B$7:$R$2843,13,0)</f>
        <v>47.151499999999999</v>
      </c>
      <c r="K13" s="66">
        <f t="shared" si="3"/>
        <v>24</v>
      </c>
      <c r="L13" s="65">
        <f>VLOOKUP($A13,'Return Data'!$B$7:$R$2843,17,0)</f>
        <v>25.671700000000001</v>
      </c>
      <c r="M13" s="66">
        <f t="shared" si="4"/>
        <v>5</v>
      </c>
      <c r="N13" s="65">
        <f>VLOOKUP($A13,'Return Data'!$B$7:$R$2843,14,0)</f>
        <v>19.826499999999999</v>
      </c>
      <c r="O13" s="66">
        <f t="shared" si="6"/>
        <v>5</v>
      </c>
      <c r="P13" s="65">
        <f>VLOOKUP($A13,'Return Data'!$B$7:$R$2843,15,0)</f>
        <v>15.998200000000001</v>
      </c>
      <c r="Q13" s="66">
        <f>RANK(P13,P$8:P$40,0)</f>
        <v>3</v>
      </c>
      <c r="R13" s="65">
        <f>VLOOKUP($A13,'Return Data'!$B$7:$R$2843,16,0)</f>
        <v>16.4009</v>
      </c>
      <c r="S13" s="67">
        <f t="shared" si="5"/>
        <v>12</v>
      </c>
    </row>
    <row r="14" spans="1:20" x14ac:dyDescent="0.3">
      <c r="A14" s="63" t="s">
        <v>488</v>
      </c>
      <c r="B14" s="64">
        <f>VLOOKUP($A14,'Return Data'!$B$7:$R$2843,3,0)</f>
        <v>44462</v>
      </c>
      <c r="C14" s="65">
        <f>VLOOKUP($A14,'Return Data'!$B$7:$R$2843,4,0)</f>
        <v>260.15300000000002</v>
      </c>
      <c r="D14" s="65">
        <f>VLOOKUP($A14,'Return Data'!$B$7:$R$2843,10,0)</f>
        <v>10.783099999999999</v>
      </c>
      <c r="E14" s="66">
        <f t="shared" si="0"/>
        <v>17</v>
      </c>
      <c r="F14" s="65">
        <f>VLOOKUP($A14,'Return Data'!$B$7:$R$2843,11,0)</f>
        <v>19.655100000000001</v>
      </c>
      <c r="G14" s="66">
        <f t="shared" si="1"/>
        <v>14</v>
      </c>
      <c r="H14" s="65">
        <f>VLOOKUP($A14,'Return Data'!$B$7:$R$2843,12,0)</f>
        <v>28.9559</v>
      </c>
      <c r="I14" s="66">
        <f t="shared" si="2"/>
        <v>19</v>
      </c>
      <c r="J14" s="65">
        <f>VLOOKUP($A14,'Return Data'!$B$7:$R$2843,13,0)</f>
        <v>53.162700000000001</v>
      </c>
      <c r="K14" s="66">
        <f t="shared" si="3"/>
        <v>14</v>
      </c>
      <c r="L14" s="65">
        <f>VLOOKUP($A14,'Return Data'!$B$7:$R$2843,17,0)</f>
        <v>23.991399999999999</v>
      </c>
      <c r="M14" s="66">
        <f t="shared" si="4"/>
        <v>10</v>
      </c>
      <c r="N14" s="65">
        <f>VLOOKUP($A14,'Return Data'!$B$7:$R$2843,14,0)</f>
        <v>20.0151</v>
      </c>
      <c r="O14" s="66">
        <f t="shared" si="6"/>
        <v>4</v>
      </c>
      <c r="P14" s="65">
        <f>VLOOKUP($A14,'Return Data'!$B$7:$R$2843,15,0)</f>
        <v>14.863</v>
      </c>
      <c r="Q14" s="66">
        <f>RANK(P14,P$8:P$40,0)</f>
        <v>7</v>
      </c>
      <c r="R14" s="65">
        <f>VLOOKUP($A14,'Return Data'!$B$7:$R$2843,16,0)</f>
        <v>15.7959</v>
      </c>
      <c r="S14" s="67">
        <f t="shared" si="5"/>
        <v>13</v>
      </c>
    </row>
    <row r="15" spans="1:20" x14ac:dyDescent="0.3">
      <c r="A15" s="63" t="s">
        <v>490</v>
      </c>
      <c r="B15" s="64">
        <f>VLOOKUP($A15,'Return Data'!$B$7:$R$2843,3,0)</f>
        <v>44462</v>
      </c>
      <c r="C15" s="65">
        <f>VLOOKUP($A15,'Return Data'!$B$7:$R$2843,4,0)</f>
        <v>40.92</v>
      </c>
      <c r="D15" s="65">
        <f>VLOOKUP($A15,'Return Data'!$B$7:$R$2843,10,0)</f>
        <v>11.468299999999999</v>
      </c>
      <c r="E15" s="66">
        <f t="shared" si="0"/>
        <v>12</v>
      </c>
      <c r="F15" s="65">
        <f>VLOOKUP($A15,'Return Data'!$B$7:$R$2843,11,0)</f>
        <v>19.5093</v>
      </c>
      <c r="G15" s="66">
        <f t="shared" si="1"/>
        <v>15</v>
      </c>
      <c r="H15" s="65">
        <f>VLOOKUP($A15,'Return Data'!$B$7:$R$2843,12,0)</f>
        <v>29.534700000000001</v>
      </c>
      <c r="I15" s="66">
        <f t="shared" si="2"/>
        <v>16</v>
      </c>
      <c r="J15" s="65">
        <f>VLOOKUP($A15,'Return Data'!$B$7:$R$2843,13,0)</f>
        <v>52.9148</v>
      </c>
      <c r="K15" s="66">
        <f t="shared" si="3"/>
        <v>15</v>
      </c>
      <c r="L15" s="65">
        <f>VLOOKUP($A15,'Return Data'!$B$7:$R$2843,17,0)</f>
        <v>23.0501</v>
      </c>
      <c r="M15" s="66">
        <f t="shared" si="4"/>
        <v>14</v>
      </c>
      <c r="N15" s="65">
        <f>VLOOKUP($A15,'Return Data'!$B$7:$R$2843,14,0)</f>
        <v>16.948699999999999</v>
      </c>
      <c r="O15" s="66">
        <f t="shared" si="6"/>
        <v>11</v>
      </c>
      <c r="P15" s="65">
        <f>VLOOKUP($A15,'Return Data'!$B$7:$R$2843,15,0)</f>
        <v>13.6967</v>
      </c>
      <c r="Q15" s="66">
        <f>RANK(P15,P$8:P$40,0)</f>
        <v>11</v>
      </c>
      <c r="R15" s="65">
        <f>VLOOKUP($A15,'Return Data'!$B$7:$R$2843,16,0)</f>
        <v>14.1938</v>
      </c>
      <c r="S15" s="67">
        <f t="shared" si="5"/>
        <v>21</v>
      </c>
    </row>
    <row r="16" spans="1:20" x14ac:dyDescent="0.3">
      <c r="A16" s="63" t="s">
        <v>493</v>
      </c>
      <c r="B16" s="64">
        <f>VLOOKUP($A16,'Return Data'!$B$7:$R$2843,3,0)</f>
        <v>44462</v>
      </c>
      <c r="C16" s="65">
        <f>VLOOKUP($A16,'Return Data'!$B$7:$R$2843,4,0)</f>
        <v>195.7722</v>
      </c>
      <c r="D16" s="65">
        <f>VLOOKUP($A16,'Return Data'!$B$7:$R$2843,10,0)</f>
        <v>8.9133999999999993</v>
      </c>
      <c r="E16" s="66">
        <f t="shared" si="0"/>
        <v>30</v>
      </c>
      <c r="F16" s="65">
        <f>VLOOKUP($A16,'Return Data'!$B$7:$R$2843,11,0)</f>
        <v>16.979399999999998</v>
      </c>
      <c r="G16" s="66">
        <f t="shared" si="1"/>
        <v>23</v>
      </c>
      <c r="H16" s="65">
        <f>VLOOKUP($A16,'Return Data'!$B$7:$R$2843,12,0)</f>
        <v>29.031500000000001</v>
      </c>
      <c r="I16" s="66">
        <f t="shared" si="2"/>
        <v>18</v>
      </c>
      <c r="J16" s="65">
        <f>VLOOKUP($A16,'Return Data'!$B$7:$R$2843,13,0)</f>
        <v>55.0535</v>
      </c>
      <c r="K16" s="66">
        <f t="shared" si="3"/>
        <v>9</v>
      </c>
      <c r="L16" s="65">
        <f>VLOOKUP($A16,'Return Data'!$B$7:$R$2843,17,0)</f>
        <v>22.457000000000001</v>
      </c>
      <c r="M16" s="66">
        <f t="shared" si="4"/>
        <v>16</v>
      </c>
      <c r="N16" s="65">
        <f>VLOOKUP($A16,'Return Data'!$B$7:$R$2843,14,0)</f>
        <v>16.350000000000001</v>
      </c>
      <c r="O16" s="66">
        <f t="shared" si="6"/>
        <v>15</v>
      </c>
      <c r="P16" s="65">
        <f>VLOOKUP($A16,'Return Data'!$B$7:$R$2843,15,0)</f>
        <v>13.1966</v>
      </c>
      <c r="Q16" s="66">
        <f>RANK(P16,P$8:P$40,0)</f>
        <v>12</v>
      </c>
      <c r="R16" s="65">
        <f>VLOOKUP($A16,'Return Data'!$B$7:$R$2843,16,0)</f>
        <v>15.614100000000001</v>
      </c>
      <c r="S16" s="67">
        <f t="shared" si="5"/>
        <v>16</v>
      </c>
    </row>
    <row r="17" spans="1:19" x14ac:dyDescent="0.3">
      <c r="A17" s="63" t="s">
        <v>495</v>
      </c>
      <c r="B17" s="64">
        <f>VLOOKUP($A17,'Return Data'!$B$7:$R$2843,3,0)</f>
        <v>44462</v>
      </c>
      <c r="C17" s="65">
        <f>VLOOKUP($A17,'Return Data'!$B$7:$R$2843,4,0)</f>
        <v>83.623000000000005</v>
      </c>
      <c r="D17" s="65">
        <f>VLOOKUP($A17,'Return Data'!$B$7:$R$2843,10,0)</f>
        <v>9.2725000000000009</v>
      </c>
      <c r="E17" s="66">
        <f t="shared" si="0"/>
        <v>24</v>
      </c>
      <c r="F17" s="65">
        <f>VLOOKUP($A17,'Return Data'!$B$7:$R$2843,11,0)</f>
        <v>17.438099999999999</v>
      </c>
      <c r="G17" s="66">
        <f t="shared" si="1"/>
        <v>22</v>
      </c>
      <c r="H17" s="65">
        <f>VLOOKUP($A17,'Return Data'!$B$7:$R$2843,12,0)</f>
        <v>29.9099</v>
      </c>
      <c r="I17" s="66">
        <f t="shared" si="2"/>
        <v>14</v>
      </c>
      <c r="J17" s="65">
        <f>VLOOKUP($A17,'Return Data'!$B$7:$R$2843,13,0)</f>
        <v>54.348599999999998</v>
      </c>
      <c r="K17" s="66">
        <f t="shared" si="3"/>
        <v>10</v>
      </c>
      <c r="L17" s="65">
        <f>VLOOKUP($A17,'Return Data'!$B$7:$R$2843,17,0)</f>
        <v>21.487500000000001</v>
      </c>
      <c r="M17" s="66">
        <f t="shared" si="4"/>
        <v>20</v>
      </c>
      <c r="N17" s="65">
        <f>VLOOKUP($A17,'Return Data'!$B$7:$R$2843,14,0)</f>
        <v>16.459399999999999</v>
      </c>
      <c r="O17" s="66">
        <f t="shared" si="6"/>
        <v>13</v>
      </c>
      <c r="P17" s="65">
        <f>VLOOKUP($A17,'Return Data'!$B$7:$R$2843,15,0)</f>
        <v>13.969900000000001</v>
      </c>
      <c r="Q17" s="66">
        <f>RANK(P17,P$8:P$40,0)</f>
        <v>10</v>
      </c>
      <c r="R17" s="65">
        <f>VLOOKUP($A17,'Return Data'!$B$7:$R$2843,16,0)</f>
        <v>16.4907</v>
      </c>
      <c r="S17" s="67">
        <f t="shared" si="5"/>
        <v>11</v>
      </c>
    </row>
    <row r="18" spans="1:19" x14ac:dyDescent="0.3">
      <c r="A18" s="63" t="s">
        <v>496</v>
      </c>
      <c r="B18" s="64">
        <f>VLOOKUP($A18,'Return Data'!$B$7:$R$2843,3,0)</f>
        <v>44462</v>
      </c>
      <c r="C18" s="65">
        <f>VLOOKUP($A18,'Return Data'!$B$7:$R$2843,4,0)</f>
        <v>16.646799999999999</v>
      </c>
      <c r="D18" s="65">
        <f>VLOOKUP($A18,'Return Data'!$B$7:$R$2843,10,0)</f>
        <v>10.113899999999999</v>
      </c>
      <c r="E18" s="66">
        <f t="shared" si="0"/>
        <v>21</v>
      </c>
      <c r="F18" s="65">
        <f>VLOOKUP($A18,'Return Data'!$B$7:$R$2843,11,0)</f>
        <v>16.763100000000001</v>
      </c>
      <c r="G18" s="66">
        <f t="shared" si="1"/>
        <v>24</v>
      </c>
      <c r="H18" s="65">
        <f>VLOOKUP($A18,'Return Data'!$B$7:$R$2843,12,0)</f>
        <v>24.2224</v>
      </c>
      <c r="I18" s="66">
        <f t="shared" si="2"/>
        <v>27</v>
      </c>
      <c r="J18" s="65">
        <f>VLOOKUP($A18,'Return Data'!$B$7:$R$2843,13,0)</f>
        <v>44.7774</v>
      </c>
      <c r="K18" s="66">
        <f t="shared" si="3"/>
        <v>26</v>
      </c>
      <c r="L18" s="65"/>
      <c r="M18" s="66"/>
      <c r="N18" s="65"/>
      <c r="O18" s="66"/>
      <c r="P18" s="65"/>
      <c r="Q18" s="66"/>
      <c r="R18" s="65">
        <f>VLOOKUP($A18,'Return Data'!$B$7:$R$2843,16,0)</f>
        <v>19.045500000000001</v>
      </c>
      <c r="S18" s="67">
        <f t="shared" si="5"/>
        <v>2</v>
      </c>
    </row>
    <row r="19" spans="1:19" x14ac:dyDescent="0.3">
      <c r="A19" s="63" t="s">
        <v>499</v>
      </c>
      <c r="B19" s="64">
        <f>VLOOKUP($A19,'Return Data'!$B$7:$R$2843,3,0)</f>
        <v>44462</v>
      </c>
      <c r="C19" s="65">
        <f>VLOOKUP($A19,'Return Data'!$B$7:$R$2843,4,0)</f>
        <v>229.06</v>
      </c>
      <c r="D19" s="65">
        <f>VLOOKUP($A19,'Return Data'!$B$7:$R$2843,10,0)</f>
        <v>13.8752</v>
      </c>
      <c r="E19" s="66">
        <f t="shared" si="0"/>
        <v>4</v>
      </c>
      <c r="F19" s="65">
        <f>VLOOKUP($A19,'Return Data'!$B$7:$R$2843,11,0)</f>
        <v>23.542400000000001</v>
      </c>
      <c r="G19" s="66">
        <f t="shared" si="1"/>
        <v>3</v>
      </c>
      <c r="H19" s="65">
        <f>VLOOKUP($A19,'Return Data'!$B$7:$R$2843,12,0)</f>
        <v>41.613599999999998</v>
      </c>
      <c r="I19" s="66">
        <f t="shared" si="2"/>
        <v>3</v>
      </c>
      <c r="J19" s="65">
        <f>VLOOKUP($A19,'Return Data'!$B$7:$R$2843,13,0)</f>
        <v>69.850200000000001</v>
      </c>
      <c r="K19" s="66">
        <f t="shared" si="3"/>
        <v>3</v>
      </c>
      <c r="L19" s="65">
        <f>VLOOKUP($A19,'Return Data'!$B$7:$R$2843,17,0)</f>
        <v>26.491299999999999</v>
      </c>
      <c r="M19" s="66">
        <f>RANK(L19,L$8:L$40,0)</f>
        <v>4</v>
      </c>
      <c r="N19" s="65">
        <f>VLOOKUP($A19,'Return Data'!$B$7:$R$2843,14,0)</f>
        <v>18.006599999999999</v>
      </c>
      <c r="O19" s="66">
        <f>RANK(N19,N$8:N$40,0)</f>
        <v>9</v>
      </c>
      <c r="P19" s="65">
        <f>VLOOKUP($A19,'Return Data'!$B$7:$R$2843,15,0)</f>
        <v>15.5655</v>
      </c>
      <c r="Q19" s="66">
        <f>RANK(P19,P$8:P$40,0)</f>
        <v>4</v>
      </c>
      <c r="R19" s="65">
        <f>VLOOKUP($A19,'Return Data'!$B$7:$R$2843,16,0)</f>
        <v>17.466200000000001</v>
      </c>
      <c r="S19" s="67">
        <f t="shared" si="5"/>
        <v>7</v>
      </c>
    </row>
    <row r="20" spans="1:19" x14ac:dyDescent="0.3">
      <c r="A20" s="63" t="s">
        <v>501</v>
      </c>
      <c r="B20" s="64">
        <f>VLOOKUP($A20,'Return Data'!$B$7:$R$2843,3,0)</f>
        <v>44462</v>
      </c>
      <c r="C20" s="65">
        <f>VLOOKUP($A20,'Return Data'!$B$7:$R$2843,4,0)</f>
        <v>16.9709</v>
      </c>
      <c r="D20" s="65">
        <f>VLOOKUP($A20,'Return Data'!$B$7:$R$2843,10,0)</f>
        <v>9.0507000000000009</v>
      </c>
      <c r="E20" s="66">
        <f t="shared" si="0"/>
        <v>29</v>
      </c>
      <c r="F20" s="65">
        <f>VLOOKUP($A20,'Return Data'!$B$7:$R$2843,11,0)</f>
        <v>15.876300000000001</v>
      </c>
      <c r="G20" s="66">
        <f t="shared" si="1"/>
        <v>30</v>
      </c>
      <c r="H20" s="65">
        <f>VLOOKUP($A20,'Return Data'!$B$7:$R$2843,12,0)</f>
        <v>21.739799999999999</v>
      </c>
      <c r="I20" s="66">
        <f t="shared" si="2"/>
        <v>30</v>
      </c>
      <c r="J20" s="65">
        <f>VLOOKUP($A20,'Return Data'!$B$7:$R$2843,13,0)</f>
        <v>37.501899999999999</v>
      </c>
      <c r="K20" s="66">
        <f t="shared" si="3"/>
        <v>33</v>
      </c>
      <c r="L20" s="65">
        <f>VLOOKUP($A20,'Return Data'!$B$7:$R$2843,17,0)</f>
        <v>19.083600000000001</v>
      </c>
      <c r="M20" s="66">
        <f>RANK(L20,L$8:L$40,0)</f>
        <v>24</v>
      </c>
      <c r="N20" s="65">
        <f>VLOOKUP($A20,'Return Data'!$B$7:$R$2843,14,0)</f>
        <v>11.872</v>
      </c>
      <c r="O20" s="66">
        <f>RANK(N20,N$8:N$40,0)</f>
        <v>25</v>
      </c>
      <c r="P20" s="65"/>
      <c r="Q20" s="66"/>
      <c r="R20" s="65">
        <f>VLOOKUP($A20,'Return Data'!$B$7:$R$2843,16,0)</f>
        <v>11.354799999999999</v>
      </c>
      <c r="S20" s="67">
        <f t="shared" si="5"/>
        <v>32</v>
      </c>
    </row>
    <row r="21" spans="1:19" x14ac:dyDescent="0.3">
      <c r="A21" s="63" t="s">
        <v>502</v>
      </c>
      <c r="B21" s="64">
        <f>VLOOKUP($A21,'Return Data'!$B$7:$R$2843,3,0)</f>
        <v>44462</v>
      </c>
      <c r="C21" s="65">
        <f>VLOOKUP($A21,'Return Data'!$B$7:$R$2843,4,0)</f>
        <v>18.55</v>
      </c>
      <c r="D21" s="65">
        <f>VLOOKUP($A21,'Return Data'!$B$7:$R$2843,10,0)</f>
        <v>11.747</v>
      </c>
      <c r="E21" s="66">
        <f t="shared" si="0"/>
        <v>9</v>
      </c>
      <c r="F21" s="65">
        <f>VLOOKUP($A21,'Return Data'!$B$7:$R$2843,11,0)</f>
        <v>22.523099999999999</v>
      </c>
      <c r="G21" s="66">
        <f t="shared" si="1"/>
        <v>4</v>
      </c>
      <c r="H21" s="65">
        <f>VLOOKUP($A21,'Return Data'!$B$7:$R$2843,12,0)</f>
        <v>32.8797</v>
      </c>
      <c r="I21" s="66">
        <f t="shared" si="2"/>
        <v>6</v>
      </c>
      <c r="J21" s="65">
        <f>VLOOKUP($A21,'Return Data'!$B$7:$R$2843,13,0)</f>
        <v>53.686799999999998</v>
      </c>
      <c r="K21" s="66">
        <f t="shared" si="3"/>
        <v>13</v>
      </c>
      <c r="L21" s="65">
        <f>VLOOKUP($A21,'Return Data'!$B$7:$R$2843,17,0)</f>
        <v>23.8828</v>
      </c>
      <c r="M21" s="66">
        <f>RANK(L21,L$8:L$40,0)</f>
        <v>11</v>
      </c>
      <c r="N21" s="65">
        <f>VLOOKUP($A21,'Return Data'!$B$7:$R$2843,14,0)</f>
        <v>16.358599999999999</v>
      </c>
      <c r="O21" s="66">
        <f>RANK(N21,N$8:N$40,0)</f>
        <v>14</v>
      </c>
      <c r="P21" s="65"/>
      <c r="Q21" s="66"/>
      <c r="R21" s="65">
        <f>VLOOKUP($A21,'Return Data'!$B$7:$R$2843,16,0)</f>
        <v>13.9414</v>
      </c>
      <c r="S21" s="67">
        <f t="shared" si="5"/>
        <v>22</v>
      </c>
    </row>
    <row r="22" spans="1:19" x14ac:dyDescent="0.3">
      <c r="A22" s="63" t="s">
        <v>504</v>
      </c>
      <c r="B22" s="64">
        <f>VLOOKUP($A22,'Return Data'!$B$7:$R$2843,3,0)</f>
        <v>44462</v>
      </c>
      <c r="C22" s="65">
        <f>VLOOKUP($A22,'Return Data'!$B$7:$R$2843,4,0)</f>
        <v>15.5016</v>
      </c>
      <c r="D22" s="65">
        <f>VLOOKUP($A22,'Return Data'!$B$7:$R$2843,10,0)</f>
        <v>9.2193000000000005</v>
      </c>
      <c r="E22" s="66">
        <f t="shared" si="0"/>
        <v>26</v>
      </c>
      <c r="F22" s="65">
        <f>VLOOKUP($A22,'Return Data'!$B$7:$R$2843,11,0)</f>
        <v>13.101699999999999</v>
      </c>
      <c r="G22" s="66">
        <f t="shared" si="1"/>
        <v>33</v>
      </c>
      <c r="H22" s="65">
        <f>VLOOKUP($A22,'Return Data'!$B$7:$R$2843,12,0)</f>
        <v>21.4697</v>
      </c>
      <c r="I22" s="66">
        <f t="shared" si="2"/>
        <v>31</v>
      </c>
      <c r="J22" s="65">
        <f>VLOOKUP($A22,'Return Data'!$B$7:$R$2843,13,0)</f>
        <v>45.288899999999998</v>
      </c>
      <c r="K22" s="66">
        <f t="shared" si="3"/>
        <v>25</v>
      </c>
      <c r="L22" s="65"/>
      <c r="M22" s="66"/>
      <c r="N22" s="65"/>
      <c r="O22" s="66"/>
      <c r="P22" s="65"/>
      <c r="Q22" s="66"/>
      <c r="R22" s="65">
        <f>VLOOKUP($A22,'Return Data'!$B$7:$R$2843,16,0)</f>
        <v>17.074000000000002</v>
      </c>
      <c r="S22" s="67">
        <f t="shared" si="5"/>
        <v>8</v>
      </c>
    </row>
    <row r="23" spans="1:19" x14ac:dyDescent="0.3">
      <c r="A23" s="63" t="s">
        <v>506</v>
      </c>
      <c r="B23" s="64">
        <f>VLOOKUP($A23,'Return Data'!$B$7:$R$2843,3,0)</f>
        <v>44462</v>
      </c>
      <c r="C23" s="65">
        <f>VLOOKUP($A23,'Return Data'!$B$7:$R$2843,4,0)</f>
        <v>15.3828</v>
      </c>
      <c r="D23" s="65">
        <f>VLOOKUP($A23,'Return Data'!$B$7:$R$2843,10,0)</f>
        <v>10.208600000000001</v>
      </c>
      <c r="E23" s="66">
        <f t="shared" si="0"/>
        <v>20</v>
      </c>
      <c r="F23" s="65">
        <f>VLOOKUP($A23,'Return Data'!$B$7:$R$2843,11,0)</f>
        <v>16.7531</v>
      </c>
      <c r="G23" s="66">
        <f t="shared" si="1"/>
        <v>25</v>
      </c>
      <c r="H23" s="65">
        <f>VLOOKUP($A23,'Return Data'!$B$7:$R$2843,12,0)</f>
        <v>24.0518</v>
      </c>
      <c r="I23" s="66">
        <f t="shared" si="2"/>
        <v>28</v>
      </c>
      <c r="J23" s="65">
        <f>VLOOKUP($A23,'Return Data'!$B$7:$R$2843,13,0)</f>
        <v>39.92</v>
      </c>
      <c r="K23" s="66">
        <f t="shared" si="3"/>
        <v>31</v>
      </c>
      <c r="L23" s="65">
        <f>VLOOKUP($A23,'Return Data'!$B$7:$R$2843,17,0)</f>
        <v>18.639500000000002</v>
      </c>
      <c r="M23" s="66">
        <f>RANK(L23,L$8:L$40,0)</f>
        <v>26</v>
      </c>
      <c r="N23" s="65"/>
      <c r="O23" s="66"/>
      <c r="P23" s="65"/>
      <c r="Q23" s="66"/>
      <c r="R23" s="65">
        <f>VLOOKUP($A23,'Return Data'!$B$7:$R$2843,16,0)</f>
        <v>14.236599999999999</v>
      </c>
      <c r="S23" s="67">
        <f t="shared" si="5"/>
        <v>20</v>
      </c>
    </row>
    <row r="24" spans="1:19" x14ac:dyDescent="0.3">
      <c r="A24" s="63" t="s">
        <v>509</v>
      </c>
      <c r="B24" s="64">
        <f>VLOOKUP($A24,'Return Data'!$B$7:$R$2843,3,0)</f>
        <v>44462</v>
      </c>
      <c r="C24" s="65">
        <f>VLOOKUP($A24,'Return Data'!$B$7:$R$2843,4,0)</f>
        <v>76.610399999999998</v>
      </c>
      <c r="D24" s="65">
        <f>VLOOKUP($A24,'Return Data'!$B$7:$R$2843,10,0)</f>
        <v>12.4854</v>
      </c>
      <c r="E24" s="66">
        <f t="shared" si="0"/>
        <v>8</v>
      </c>
      <c r="F24" s="65">
        <f>VLOOKUP($A24,'Return Data'!$B$7:$R$2843,11,0)</f>
        <v>21.264700000000001</v>
      </c>
      <c r="G24" s="66">
        <f t="shared" si="1"/>
        <v>7</v>
      </c>
      <c r="H24" s="65">
        <f>VLOOKUP($A24,'Return Data'!$B$7:$R$2843,12,0)</f>
        <v>32.229199999999999</v>
      </c>
      <c r="I24" s="66">
        <f t="shared" si="2"/>
        <v>7</v>
      </c>
      <c r="J24" s="65">
        <f>VLOOKUP($A24,'Return Data'!$B$7:$R$2843,13,0)</f>
        <v>59.264899999999997</v>
      </c>
      <c r="K24" s="66">
        <f t="shared" si="3"/>
        <v>4</v>
      </c>
      <c r="L24" s="65">
        <f>VLOOKUP($A24,'Return Data'!$B$7:$R$2843,17,0)</f>
        <v>33.792700000000004</v>
      </c>
      <c r="M24" s="66">
        <f>RANK(L24,L$8:L$40,0)</f>
        <v>3</v>
      </c>
      <c r="N24" s="65">
        <f>VLOOKUP($A24,'Return Data'!$B$7:$R$2843,14,0)</f>
        <v>16.5168</v>
      </c>
      <c r="O24" s="66">
        <f>RANK(N24,N$8:N$40,0)</f>
        <v>12</v>
      </c>
      <c r="P24" s="65">
        <f>VLOOKUP($A24,'Return Data'!$B$7:$R$2843,15,0)</f>
        <v>12.9123</v>
      </c>
      <c r="Q24" s="66">
        <f>RANK(P24,P$8:P$40,0)</f>
        <v>14</v>
      </c>
      <c r="R24" s="65">
        <f>VLOOKUP($A24,'Return Data'!$B$7:$R$2843,16,0)</f>
        <v>13.683</v>
      </c>
      <c r="S24" s="67">
        <f t="shared" si="5"/>
        <v>24</v>
      </c>
    </row>
    <row r="25" spans="1:19" x14ac:dyDescent="0.3">
      <c r="A25" s="63" t="s">
        <v>1834</v>
      </c>
      <c r="B25" s="64">
        <f>VLOOKUP($A25,'Return Data'!$B$7:$R$2843,3,0)</f>
        <v>44462</v>
      </c>
      <c r="C25" s="65">
        <f>VLOOKUP($A25,'Return Data'!$B$7:$R$2843,4,0)</f>
        <v>43.606000000000002</v>
      </c>
      <c r="D25" s="65">
        <f>VLOOKUP($A25,'Return Data'!$B$7:$R$2843,10,0)</f>
        <v>8.3460000000000001</v>
      </c>
      <c r="E25" s="66">
        <f t="shared" si="0"/>
        <v>32</v>
      </c>
      <c r="F25" s="65">
        <f>VLOOKUP($A25,'Return Data'!$B$7:$R$2843,11,0)</f>
        <v>16.413</v>
      </c>
      <c r="G25" s="66">
        <f t="shared" si="1"/>
        <v>28</v>
      </c>
      <c r="H25" s="65">
        <f>VLOOKUP($A25,'Return Data'!$B$7:$R$2843,12,0)</f>
        <v>30.549099999999999</v>
      </c>
      <c r="I25" s="66">
        <f t="shared" si="2"/>
        <v>12</v>
      </c>
      <c r="J25" s="65">
        <f>VLOOKUP($A25,'Return Data'!$B$7:$R$2843,13,0)</f>
        <v>54.0304</v>
      </c>
      <c r="K25" s="66">
        <f t="shared" si="3"/>
        <v>11</v>
      </c>
      <c r="L25" s="65">
        <f>VLOOKUP($A25,'Return Data'!$B$7:$R$2843,17,0)</f>
        <v>25.183399999999999</v>
      </c>
      <c r="M25" s="66">
        <f>RANK(L25,L$8:L$40,0)</f>
        <v>6</v>
      </c>
      <c r="N25" s="65">
        <f>VLOOKUP($A25,'Return Data'!$B$7:$R$2843,14,0)</f>
        <v>19.541499999999999</v>
      </c>
      <c r="O25" s="66">
        <f>RANK(N25,N$8:N$40,0)</f>
        <v>6</v>
      </c>
      <c r="P25" s="65">
        <f>VLOOKUP($A25,'Return Data'!$B$7:$R$2843,15,0)</f>
        <v>14.5799</v>
      </c>
      <c r="Q25" s="66">
        <f>RANK(P25,P$8:P$40,0)</f>
        <v>9</v>
      </c>
      <c r="R25" s="65">
        <f>VLOOKUP($A25,'Return Data'!$B$7:$R$2843,16,0)</f>
        <v>13.757099999999999</v>
      </c>
      <c r="S25" s="67">
        <f t="shared" si="5"/>
        <v>23</v>
      </c>
    </row>
    <row r="26" spans="1:19" x14ac:dyDescent="0.3">
      <c r="A26" s="63" t="s">
        <v>510</v>
      </c>
      <c r="B26" s="64">
        <f>VLOOKUP($A26,'Return Data'!$B$7:$R$2843,3,0)</f>
        <v>44462</v>
      </c>
      <c r="C26" s="65">
        <f>VLOOKUP($A26,'Return Data'!$B$7:$R$2843,4,0)</f>
        <v>40.831000000000003</v>
      </c>
      <c r="D26" s="65">
        <f>VLOOKUP($A26,'Return Data'!$B$7:$R$2843,10,0)</f>
        <v>9.9528999999999996</v>
      </c>
      <c r="E26" s="66">
        <f t="shared" si="0"/>
        <v>22</v>
      </c>
      <c r="F26" s="65">
        <f>VLOOKUP($A26,'Return Data'!$B$7:$R$2843,11,0)</f>
        <v>16.510200000000001</v>
      </c>
      <c r="G26" s="66">
        <f t="shared" si="1"/>
        <v>26</v>
      </c>
      <c r="H26" s="65">
        <f>VLOOKUP($A26,'Return Data'!$B$7:$R$2843,12,0)</f>
        <v>24.405100000000001</v>
      </c>
      <c r="I26" s="66">
        <f t="shared" si="2"/>
        <v>26</v>
      </c>
      <c r="J26" s="65">
        <f>VLOOKUP($A26,'Return Data'!$B$7:$R$2843,13,0)</f>
        <v>43.493200000000002</v>
      </c>
      <c r="K26" s="66">
        <f t="shared" si="3"/>
        <v>27</v>
      </c>
      <c r="L26" s="65">
        <f>VLOOKUP($A26,'Return Data'!$B$7:$R$2843,17,0)</f>
        <v>20.5915</v>
      </c>
      <c r="M26" s="66">
        <f>RANK(L26,L$8:L$40,0)</f>
        <v>22</v>
      </c>
      <c r="N26" s="65">
        <f>VLOOKUP($A26,'Return Data'!$B$7:$R$2843,14,0)</f>
        <v>13.947900000000001</v>
      </c>
      <c r="O26" s="66">
        <f>RANK(N26,N$8:N$40,0)</f>
        <v>24</v>
      </c>
      <c r="P26" s="65">
        <f>VLOOKUP($A26,'Return Data'!$B$7:$R$2843,15,0)</f>
        <v>12.599500000000001</v>
      </c>
      <c r="Q26" s="66">
        <f>RANK(P26,P$8:P$40,0)</f>
        <v>15</v>
      </c>
      <c r="R26" s="65">
        <f>VLOOKUP($A26,'Return Data'!$B$7:$R$2843,16,0)</f>
        <v>15.574999999999999</v>
      </c>
      <c r="S26" s="67">
        <f t="shared" si="5"/>
        <v>17</v>
      </c>
    </row>
    <row r="27" spans="1:19" x14ac:dyDescent="0.3">
      <c r="A27" s="63" t="s">
        <v>513</v>
      </c>
      <c r="B27" s="64">
        <f>VLOOKUP($A27,'Return Data'!$B$7:$R$2843,3,0)</f>
        <v>44462</v>
      </c>
      <c r="C27" s="65">
        <f>VLOOKUP($A27,'Return Data'!$B$7:$R$2843,4,0)</f>
        <v>152.0368</v>
      </c>
      <c r="D27" s="65">
        <f>VLOOKUP($A27,'Return Data'!$B$7:$R$2843,10,0)</f>
        <v>8.6301000000000005</v>
      </c>
      <c r="E27" s="66">
        <f t="shared" si="0"/>
        <v>31</v>
      </c>
      <c r="F27" s="65">
        <f>VLOOKUP($A27,'Return Data'!$B$7:$R$2843,11,0)</f>
        <v>15.2347</v>
      </c>
      <c r="G27" s="66">
        <f t="shared" si="1"/>
        <v>31</v>
      </c>
      <c r="H27" s="65">
        <f>VLOOKUP($A27,'Return Data'!$B$7:$R$2843,12,0)</f>
        <v>18.935400000000001</v>
      </c>
      <c r="I27" s="66">
        <f t="shared" si="2"/>
        <v>33</v>
      </c>
      <c r="J27" s="65">
        <f>VLOOKUP($A27,'Return Data'!$B$7:$R$2843,13,0)</f>
        <v>39.465400000000002</v>
      </c>
      <c r="K27" s="66">
        <f t="shared" si="3"/>
        <v>32</v>
      </c>
      <c r="L27" s="65">
        <f>VLOOKUP($A27,'Return Data'!$B$7:$R$2843,17,0)</f>
        <v>16.0306</v>
      </c>
      <c r="M27" s="66">
        <f>RANK(L27,L$8:L$40,0)</f>
        <v>28</v>
      </c>
      <c r="N27" s="65">
        <f>VLOOKUP($A27,'Return Data'!$B$7:$R$2843,14,0)</f>
        <v>14.145899999999999</v>
      </c>
      <c r="O27" s="66">
        <f>RANK(N27,N$8:N$40,0)</f>
        <v>23</v>
      </c>
      <c r="P27" s="65">
        <f>VLOOKUP($A27,'Return Data'!$B$7:$R$2843,15,0)</f>
        <v>10.925000000000001</v>
      </c>
      <c r="Q27" s="66">
        <f>RANK(P27,P$8:P$40,0)</f>
        <v>21</v>
      </c>
      <c r="R27" s="65">
        <f>VLOOKUP($A27,'Return Data'!$B$7:$R$2843,16,0)</f>
        <v>11.260999999999999</v>
      </c>
      <c r="S27" s="67">
        <f t="shared" si="5"/>
        <v>33</v>
      </c>
    </row>
    <row r="28" spans="1:19" x14ac:dyDescent="0.3">
      <c r="A28" s="63" t="s">
        <v>514</v>
      </c>
      <c r="B28" s="64">
        <f>VLOOKUP($A28,'Return Data'!$B$7:$R$2843,3,0)</f>
        <v>44462</v>
      </c>
      <c r="C28" s="65">
        <f>VLOOKUP($A28,'Return Data'!$B$7:$R$2843,4,0)</f>
        <v>17.522500000000001</v>
      </c>
      <c r="D28" s="65">
        <f>VLOOKUP($A28,'Return Data'!$B$7:$R$2843,10,0)</f>
        <v>11.5223</v>
      </c>
      <c r="E28" s="66">
        <f t="shared" si="0"/>
        <v>11</v>
      </c>
      <c r="F28" s="65">
        <f>VLOOKUP($A28,'Return Data'!$B$7:$R$2843,11,0)</f>
        <v>21.158999999999999</v>
      </c>
      <c r="G28" s="66">
        <f t="shared" si="1"/>
        <v>8</v>
      </c>
      <c r="H28" s="65">
        <f>VLOOKUP($A28,'Return Data'!$B$7:$R$2843,12,0)</f>
        <v>35.232599999999998</v>
      </c>
      <c r="I28" s="66">
        <f t="shared" si="2"/>
        <v>4</v>
      </c>
      <c r="J28" s="65">
        <f>VLOOKUP($A28,'Return Data'!$B$7:$R$2843,13,0)</f>
        <v>58.3797</v>
      </c>
      <c r="K28" s="66">
        <f t="shared" si="3"/>
        <v>5</v>
      </c>
      <c r="L28" s="65"/>
      <c r="M28" s="66"/>
      <c r="N28" s="65"/>
      <c r="O28" s="66"/>
      <c r="P28" s="65"/>
      <c r="Q28" s="66"/>
      <c r="R28" s="65">
        <f>VLOOKUP($A28,'Return Data'!$B$7:$R$2843,16,0)</f>
        <v>29.2882</v>
      </c>
      <c r="S28" s="67">
        <f t="shared" si="5"/>
        <v>1</v>
      </c>
    </row>
    <row r="29" spans="1:19" x14ac:dyDescent="0.3">
      <c r="A29" s="63" t="s">
        <v>517</v>
      </c>
      <c r="B29" s="64">
        <f>VLOOKUP($A29,'Return Data'!$B$7:$R$2843,3,0)</f>
        <v>44462</v>
      </c>
      <c r="C29" s="65">
        <f>VLOOKUP($A29,'Return Data'!$B$7:$R$2843,4,0)</f>
        <v>24.61</v>
      </c>
      <c r="D29" s="65">
        <f>VLOOKUP($A29,'Return Data'!$B$7:$R$2843,10,0)</f>
        <v>10.6167</v>
      </c>
      <c r="E29" s="66">
        <f t="shared" si="0"/>
        <v>18</v>
      </c>
      <c r="F29" s="65">
        <f>VLOOKUP($A29,'Return Data'!$B$7:$R$2843,11,0)</f>
        <v>18.631</v>
      </c>
      <c r="G29" s="66">
        <f t="shared" si="1"/>
        <v>19</v>
      </c>
      <c r="H29" s="65">
        <f>VLOOKUP($A29,'Return Data'!$B$7:$R$2843,12,0)</f>
        <v>28.585599999999999</v>
      </c>
      <c r="I29" s="66">
        <f t="shared" si="2"/>
        <v>21</v>
      </c>
      <c r="J29" s="65">
        <f>VLOOKUP($A29,'Return Data'!$B$7:$R$2843,13,0)</f>
        <v>49.052100000000003</v>
      </c>
      <c r="K29" s="66">
        <f t="shared" si="3"/>
        <v>22</v>
      </c>
      <c r="L29" s="65">
        <f>VLOOKUP($A29,'Return Data'!$B$7:$R$2843,17,0)</f>
        <v>23.660900000000002</v>
      </c>
      <c r="M29" s="66">
        <f>RANK(L29,L$8:L$40,0)</f>
        <v>13</v>
      </c>
      <c r="N29" s="65">
        <f>VLOOKUP($A29,'Return Data'!$B$7:$R$2843,14,0)</f>
        <v>18.428000000000001</v>
      </c>
      <c r="O29" s="66">
        <f>RANK(N29,N$8:N$40,0)</f>
        <v>7</v>
      </c>
      <c r="P29" s="65">
        <f>VLOOKUP($A29,'Return Data'!$B$7:$R$2843,15,0)</f>
        <v>16.5001</v>
      </c>
      <c r="Q29" s="66">
        <f>RANK(P29,P$8:P$40,0)</f>
        <v>2</v>
      </c>
      <c r="R29" s="65">
        <f>VLOOKUP($A29,'Return Data'!$B$7:$R$2843,16,0)</f>
        <v>15.7453</v>
      </c>
      <c r="S29" s="67">
        <f t="shared" si="5"/>
        <v>15</v>
      </c>
    </row>
    <row r="30" spans="1:19" x14ac:dyDescent="0.3">
      <c r="A30" s="63" t="s">
        <v>519</v>
      </c>
      <c r="B30" s="64">
        <f>VLOOKUP($A30,'Return Data'!$B$7:$R$2843,3,0)</f>
        <v>44462</v>
      </c>
      <c r="C30" s="65">
        <f>VLOOKUP($A30,'Return Data'!$B$7:$R$2843,4,0)</f>
        <v>16.4406</v>
      </c>
      <c r="D30" s="65">
        <f>VLOOKUP($A30,'Return Data'!$B$7:$R$2843,10,0)</f>
        <v>9.2195</v>
      </c>
      <c r="E30" s="66">
        <f t="shared" si="0"/>
        <v>25</v>
      </c>
      <c r="F30" s="65">
        <f>VLOOKUP($A30,'Return Data'!$B$7:$R$2843,11,0)</f>
        <v>14.9901</v>
      </c>
      <c r="G30" s="66">
        <f t="shared" si="1"/>
        <v>32</v>
      </c>
      <c r="H30" s="65">
        <f>VLOOKUP($A30,'Return Data'!$B$7:$R$2843,12,0)</f>
        <v>20.436900000000001</v>
      </c>
      <c r="I30" s="66">
        <f t="shared" si="2"/>
        <v>32</v>
      </c>
      <c r="J30" s="65">
        <f>VLOOKUP($A30,'Return Data'!$B$7:$R$2843,13,0)</f>
        <v>40.3416</v>
      </c>
      <c r="K30" s="66">
        <f t="shared" si="3"/>
        <v>30</v>
      </c>
      <c r="L30" s="65"/>
      <c r="M30" s="66"/>
      <c r="N30" s="65"/>
      <c r="O30" s="66"/>
      <c r="P30" s="65"/>
      <c r="Q30" s="66"/>
      <c r="R30" s="65">
        <f>VLOOKUP($A30,'Return Data'!$B$7:$R$2843,16,0)</f>
        <v>17.8477</v>
      </c>
      <c r="S30" s="67">
        <f t="shared" si="5"/>
        <v>5</v>
      </c>
    </row>
    <row r="31" spans="1:19" x14ac:dyDescent="0.3">
      <c r="A31" s="63" t="s">
        <v>2007</v>
      </c>
      <c r="B31" s="64">
        <f>VLOOKUP($A31,'Return Data'!$B$7:$R$2843,3,0)</f>
        <v>44462</v>
      </c>
      <c r="C31" s="65">
        <f>VLOOKUP($A31,'Return Data'!$B$7:$R$2843,4,0)</f>
        <v>15.1652</v>
      </c>
      <c r="D31" s="65">
        <f>VLOOKUP($A31,'Return Data'!$B$7:$R$2843,10,0)</f>
        <v>11.2667</v>
      </c>
      <c r="E31" s="66">
        <f t="shared" si="0"/>
        <v>15</v>
      </c>
      <c r="F31" s="65">
        <f>VLOOKUP($A31,'Return Data'!$B$7:$R$2843,11,0)</f>
        <v>18.3431</v>
      </c>
      <c r="G31" s="66">
        <f t="shared" si="1"/>
        <v>20</v>
      </c>
      <c r="H31" s="65">
        <f>VLOOKUP($A31,'Return Data'!$B$7:$R$2843,12,0)</f>
        <v>25.243200000000002</v>
      </c>
      <c r="I31" s="66">
        <f t="shared" si="2"/>
        <v>25</v>
      </c>
      <c r="J31" s="65">
        <f>VLOOKUP($A31,'Return Data'!$B$7:$R$2843,13,0)</f>
        <v>41.529800000000002</v>
      </c>
      <c r="K31" s="66">
        <f t="shared" si="3"/>
        <v>29</v>
      </c>
      <c r="L31" s="65">
        <f>VLOOKUP($A31,'Return Data'!$B$7:$R$2843,17,0)</f>
        <v>17.3536</v>
      </c>
      <c r="M31" s="66">
        <f t="shared" ref="M31:M40" si="7">RANK(L31,L$8:L$40,0)</f>
        <v>27</v>
      </c>
      <c r="N31" s="65"/>
      <c r="O31" s="66"/>
      <c r="P31" s="65"/>
      <c r="Q31" s="66"/>
      <c r="R31" s="65">
        <f>VLOOKUP($A31,'Return Data'!$B$7:$R$2843,16,0)</f>
        <v>13.018000000000001</v>
      </c>
      <c r="S31" s="67">
        <f t="shared" si="5"/>
        <v>29</v>
      </c>
    </row>
    <row r="32" spans="1:19" x14ac:dyDescent="0.3">
      <c r="A32" s="63" t="s">
        <v>522</v>
      </c>
      <c r="B32" s="64">
        <f>VLOOKUP($A32,'Return Data'!$B$7:$R$2843,3,0)</f>
        <v>44462</v>
      </c>
      <c r="C32" s="65">
        <f>VLOOKUP($A32,'Return Data'!$B$7:$R$2843,4,0)</f>
        <v>72.118200000000002</v>
      </c>
      <c r="D32" s="65">
        <f>VLOOKUP($A32,'Return Data'!$B$7:$R$2843,10,0)</f>
        <v>7.7431000000000001</v>
      </c>
      <c r="E32" s="66">
        <f t="shared" si="0"/>
        <v>33</v>
      </c>
      <c r="F32" s="65">
        <f>VLOOKUP($A32,'Return Data'!$B$7:$R$2843,11,0)</f>
        <v>16.4282</v>
      </c>
      <c r="G32" s="66">
        <f t="shared" si="1"/>
        <v>27</v>
      </c>
      <c r="H32" s="65">
        <f>VLOOKUP($A32,'Return Data'!$B$7:$R$2843,12,0)</f>
        <v>31.351099999999999</v>
      </c>
      <c r="I32" s="66">
        <f t="shared" si="2"/>
        <v>9</v>
      </c>
      <c r="J32" s="65">
        <f>VLOOKUP($A32,'Return Data'!$B$7:$R$2843,13,0)</f>
        <v>55.1143</v>
      </c>
      <c r="K32" s="66">
        <f t="shared" si="3"/>
        <v>8</v>
      </c>
      <c r="L32" s="65">
        <f>VLOOKUP($A32,'Return Data'!$B$7:$R$2843,17,0)</f>
        <v>12.7271</v>
      </c>
      <c r="M32" s="66">
        <f t="shared" si="7"/>
        <v>29</v>
      </c>
      <c r="N32" s="65">
        <f>VLOOKUP($A32,'Return Data'!$B$7:$R$2843,14,0)</f>
        <v>7.0012999999999996</v>
      </c>
      <c r="O32" s="66">
        <f t="shared" ref="O32:O40" si="8">RANK(N32,N$8:N$40,0)</f>
        <v>26</v>
      </c>
      <c r="P32" s="65">
        <f>VLOOKUP($A32,'Return Data'!$B$7:$R$2843,15,0)</f>
        <v>9.0376999999999992</v>
      </c>
      <c r="Q32" s="66">
        <f t="shared" ref="Q32:Q40" si="9">RANK(P32,P$8:P$40,0)</f>
        <v>22</v>
      </c>
      <c r="R32" s="65">
        <f>VLOOKUP($A32,'Return Data'!$B$7:$R$2843,16,0)</f>
        <v>12.500400000000001</v>
      </c>
      <c r="S32" s="67">
        <f t="shared" si="5"/>
        <v>31</v>
      </c>
    </row>
    <row r="33" spans="1:19" x14ac:dyDescent="0.3">
      <c r="A33" s="63" t="s">
        <v>528</v>
      </c>
      <c r="B33" s="64">
        <f>VLOOKUP($A33,'Return Data'!$B$7:$R$2843,3,0)</f>
        <v>44462</v>
      </c>
      <c r="C33" s="65">
        <f>VLOOKUP($A33,'Return Data'!$B$7:$R$2843,4,0)</f>
        <v>110.89</v>
      </c>
      <c r="D33" s="65">
        <f>VLOOKUP($A33,'Return Data'!$B$7:$R$2843,10,0)</f>
        <v>9.2081999999999997</v>
      </c>
      <c r="E33" s="66">
        <f t="shared" si="0"/>
        <v>27</v>
      </c>
      <c r="F33" s="65">
        <f>VLOOKUP($A33,'Return Data'!$B$7:$R$2843,11,0)</f>
        <v>20.049800000000001</v>
      </c>
      <c r="G33" s="66">
        <f t="shared" si="1"/>
        <v>11</v>
      </c>
      <c r="H33" s="65">
        <f>VLOOKUP($A33,'Return Data'!$B$7:$R$2843,12,0)</f>
        <v>28.7622</v>
      </c>
      <c r="I33" s="66">
        <f t="shared" si="2"/>
        <v>20</v>
      </c>
      <c r="J33" s="65">
        <f>VLOOKUP($A33,'Return Data'!$B$7:$R$2843,13,0)</f>
        <v>48.566499999999998</v>
      </c>
      <c r="K33" s="66">
        <f t="shared" si="3"/>
        <v>23</v>
      </c>
      <c r="L33" s="65">
        <f>VLOOKUP($A33,'Return Data'!$B$7:$R$2843,17,0)</f>
        <v>22.091899999999999</v>
      </c>
      <c r="M33" s="66">
        <f t="shared" si="7"/>
        <v>18</v>
      </c>
      <c r="N33" s="65">
        <f>VLOOKUP($A33,'Return Data'!$B$7:$R$2843,14,0)</f>
        <v>15.754300000000001</v>
      </c>
      <c r="O33" s="66">
        <f t="shared" si="8"/>
        <v>17</v>
      </c>
      <c r="P33" s="65">
        <f>VLOOKUP($A33,'Return Data'!$B$7:$R$2843,15,0)</f>
        <v>12.2193</v>
      </c>
      <c r="Q33" s="66">
        <f t="shared" si="9"/>
        <v>17</v>
      </c>
      <c r="R33" s="65">
        <f>VLOOKUP($A33,'Return Data'!$B$7:$R$2843,16,0)</f>
        <v>13.440799999999999</v>
      </c>
      <c r="S33" s="67">
        <f t="shared" si="5"/>
        <v>26</v>
      </c>
    </row>
    <row r="34" spans="1:19" x14ac:dyDescent="0.3">
      <c r="A34" s="63" t="s">
        <v>530</v>
      </c>
      <c r="B34" s="64">
        <f>VLOOKUP($A34,'Return Data'!$B$7:$R$2843,3,0)</f>
        <v>44462</v>
      </c>
      <c r="C34" s="65">
        <f>VLOOKUP($A34,'Return Data'!$B$7:$R$2843,4,0)</f>
        <v>123.55</v>
      </c>
      <c r="D34" s="65">
        <f>VLOOKUP($A34,'Return Data'!$B$7:$R$2843,10,0)</f>
        <v>12.9445</v>
      </c>
      <c r="E34" s="66">
        <f t="shared" si="0"/>
        <v>5</v>
      </c>
      <c r="F34" s="65">
        <f>VLOOKUP($A34,'Return Data'!$B$7:$R$2843,11,0)</f>
        <v>19.998100000000001</v>
      </c>
      <c r="G34" s="66">
        <f t="shared" si="1"/>
        <v>12</v>
      </c>
      <c r="H34" s="65">
        <f>VLOOKUP($A34,'Return Data'!$B$7:$R$2843,12,0)</f>
        <v>29.8613</v>
      </c>
      <c r="I34" s="66">
        <f t="shared" si="2"/>
        <v>15</v>
      </c>
      <c r="J34" s="65">
        <f>VLOOKUP($A34,'Return Data'!$B$7:$R$2843,13,0)</f>
        <v>52.323999999999998</v>
      </c>
      <c r="K34" s="66">
        <f t="shared" si="3"/>
        <v>16</v>
      </c>
      <c r="L34" s="65">
        <f>VLOOKUP($A34,'Return Data'!$B$7:$R$2843,17,0)</f>
        <v>24.096599999999999</v>
      </c>
      <c r="M34" s="66">
        <f t="shared" si="7"/>
        <v>9</v>
      </c>
      <c r="N34" s="65">
        <f>VLOOKUP($A34,'Return Data'!$B$7:$R$2843,14,0)</f>
        <v>15.2094</v>
      </c>
      <c r="O34" s="66">
        <f t="shared" si="8"/>
        <v>19</v>
      </c>
      <c r="P34" s="65">
        <f>VLOOKUP($A34,'Return Data'!$B$7:$R$2843,15,0)</f>
        <v>15.1929</v>
      </c>
      <c r="Q34" s="66">
        <f t="shared" si="9"/>
        <v>5</v>
      </c>
      <c r="R34" s="65">
        <f>VLOOKUP($A34,'Return Data'!$B$7:$R$2843,16,0)</f>
        <v>15.7583</v>
      </c>
      <c r="S34" s="67">
        <f t="shared" si="5"/>
        <v>14</v>
      </c>
    </row>
    <row r="35" spans="1:19" x14ac:dyDescent="0.3">
      <c r="A35" s="63" t="s">
        <v>532</v>
      </c>
      <c r="B35" s="64">
        <f>VLOOKUP($A35,'Return Data'!$B$7:$R$2843,3,0)</f>
        <v>44462</v>
      </c>
      <c r="C35" s="65">
        <f>VLOOKUP($A35,'Return Data'!$B$7:$R$2843,4,0)</f>
        <v>281.2629</v>
      </c>
      <c r="D35" s="65">
        <f>VLOOKUP($A35,'Return Data'!$B$7:$R$2843,10,0)</f>
        <v>9.93</v>
      </c>
      <c r="E35" s="66">
        <f t="shared" si="0"/>
        <v>23</v>
      </c>
      <c r="F35" s="65">
        <f>VLOOKUP($A35,'Return Data'!$B$7:$R$2843,11,0)</f>
        <v>29.4221</v>
      </c>
      <c r="G35" s="66">
        <f t="shared" si="1"/>
        <v>2</v>
      </c>
      <c r="H35" s="65">
        <f>VLOOKUP($A35,'Return Data'!$B$7:$R$2843,12,0)</f>
        <v>46.378</v>
      </c>
      <c r="I35" s="66">
        <f t="shared" si="2"/>
        <v>2</v>
      </c>
      <c r="J35" s="65">
        <f>VLOOKUP($A35,'Return Data'!$B$7:$R$2843,13,0)</f>
        <v>73.988600000000005</v>
      </c>
      <c r="K35" s="66">
        <f t="shared" si="3"/>
        <v>2</v>
      </c>
      <c r="L35" s="65">
        <f>VLOOKUP($A35,'Return Data'!$B$7:$R$2843,17,0)</f>
        <v>41.642699999999998</v>
      </c>
      <c r="M35" s="66">
        <f t="shared" si="7"/>
        <v>1</v>
      </c>
      <c r="N35" s="65">
        <f>VLOOKUP($A35,'Return Data'!$B$7:$R$2843,14,0)</f>
        <v>28.557300000000001</v>
      </c>
      <c r="O35" s="66">
        <f t="shared" si="8"/>
        <v>1</v>
      </c>
      <c r="P35" s="65">
        <f>VLOOKUP($A35,'Return Data'!$B$7:$R$2843,15,0)</f>
        <v>19.5672</v>
      </c>
      <c r="Q35" s="66">
        <f t="shared" si="9"/>
        <v>1</v>
      </c>
      <c r="R35" s="65">
        <f>VLOOKUP($A35,'Return Data'!$B$7:$R$2843,16,0)</f>
        <v>18.621400000000001</v>
      </c>
      <c r="S35" s="67">
        <f t="shared" si="5"/>
        <v>3</v>
      </c>
    </row>
    <row r="36" spans="1:19" x14ac:dyDescent="0.3">
      <c r="A36" s="63" t="s">
        <v>1838</v>
      </c>
      <c r="B36" s="64">
        <f>VLOOKUP($A36,'Return Data'!$B$7:$R$2843,3,0)</f>
        <v>44462</v>
      </c>
      <c r="C36" s="65">
        <f>VLOOKUP($A36,'Return Data'!$B$7:$R$2843,4,0)</f>
        <v>220.92009999999999</v>
      </c>
      <c r="D36" s="65">
        <f>VLOOKUP($A36,'Return Data'!$B$7:$R$2843,10,0)</f>
        <v>11.7255</v>
      </c>
      <c r="E36" s="66">
        <f t="shared" si="0"/>
        <v>10</v>
      </c>
      <c r="F36" s="65">
        <f>VLOOKUP($A36,'Return Data'!$B$7:$R$2843,11,0)</f>
        <v>18.961500000000001</v>
      </c>
      <c r="G36" s="66">
        <f t="shared" si="1"/>
        <v>16</v>
      </c>
      <c r="H36" s="65">
        <f>VLOOKUP($A36,'Return Data'!$B$7:$R$2843,12,0)</f>
        <v>27.9026</v>
      </c>
      <c r="I36" s="66">
        <f t="shared" si="2"/>
        <v>22</v>
      </c>
      <c r="J36" s="65">
        <f>VLOOKUP($A36,'Return Data'!$B$7:$R$2843,13,0)</f>
        <v>50.191899999999997</v>
      </c>
      <c r="K36" s="66">
        <f t="shared" si="3"/>
        <v>20</v>
      </c>
      <c r="L36" s="65">
        <f>VLOOKUP($A36,'Return Data'!$B$7:$R$2843,17,0)</f>
        <v>21.8475</v>
      </c>
      <c r="M36" s="66">
        <f t="shared" si="7"/>
        <v>19</v>
      </c>
      <c r="N36" s="65">
        <f>VLOOKUP($A36,'Return Data'!$B$7:$R$2843,14,0)</f>
        <v>18.064399999999999</v>
      </c>
      <c r="O36" s="66">
        <f t="shared" si="8"/>
        <v>8</v>
      </c>
      <c r="P36" s="65">
        <f>VLOOKUP($A36,'Return Data'!$B$7:$R$2843,15,0)</f>
        <v>14.958600000000001</v>
      </c>
      <c r="Q36" s="66">
        <f t="shared" si="9"/>
        <v>6</v>
      </c>
      <c r="R36" s="65">
        <f>VLOOKUP($A36,'Return Data'!$B$7:$R$2843,16,0)</f>
        <v>16.850000000000001</v>
      </c>
      <c r="S36" s="67">
        <f t="shared" si="5"/>
        <v>9</v>
      </c>
    </row>
    <row r="37" spans="1:19" x14ac:dyDescent="0.3">
      <c r="A37" s="63" t="s">
        <v>533</v>
      </c>
      <c r="B37" s="64">
        <f>VLOOKUP($A37,'Return Data'!$B$7:$R$2843,3,0)</f>
        <v>44462</v>
      </c>
      <c r="C37" s="65">
        <f>VLOOKUP($A37,'Return Data'!$B$7:$R$2843,4,0)</f>
        <v>25.3123</v>
      </c>
      <c r="D37" s="65">
        <f>VLOOKUP($A37,'Return Data'!$B$7:$R$2843,10,0)</f>
        <v>10.5679</v>
      </c>
      <c r="E37" s="66">
        <f t="shared" si="0"/>
        <v>19</v>
      </c>
      <c r="F37" s="65">
        <f>VLOOKUP($A37,'Return Data'!$B$7:$R$2843,11,0)</f>
        <v>16.326499999999999</v>
      </c>
      <c r="G37" s="66">
        <f t="shared" si="1"/>
        <v>29</v>
      </c>
      <c r="H37" s="65">
        <f>VLOOKUP($A37,'Return Data'!$B$7:$R$2843,12,0)</f>
        <v>22.217300000000002</v>
      </c>
      <c r="I37" s="66">
        <f t="shared" si="2"/>
        <v>29</v>
      </c>
      <c r="J37" s="65">
        <f>VLOOKUP($A37,'Return Data'!$B$7:$R$2843,13,0)</f>
        <v>41.851700000000001</v>
      </c>
      <c r="K37" s="66">
        <f t="shared" si="3"/>
        <v>28</v>
      </c>
      <c r="L37" s="65">
        <f>VLOOKUP($A37,'Return Data'!$B$7:$R$2843,17,0)</f>
        <v>18.6587</v>
      </c>
      <c r="M37" s="66">
        <f t="shared" si="7"/>
        <v>25</v>
      </c>
      <c r="N37" s="65">
        <f>VLOOKUP($A37,'Return Data'!$B$7:$R$2843,14,0)</f>
        <v>14.3757</v>
      </c>
      <c r="O37" s="66">
        <f t="shared" si="8"/>
        <v>22</v>
      </c>
      <c r="P37" s="65">
        <f>VLOOKUP($A37,'Return Data'!$B$7:$R$2843,15,0)</f>
        <v>11.8673</v>
      </c>
      <c r="Q37" s="66">
        <f t="shared" si="9"/>
        <v>19</v>
      </c>
      <c r="R37" s="65">
        <f>VLOOKUP($A37,'Return Data'!$B$7:$R$2843,16,0)</f>
        <v>12.6478</v>
      </c>
      <c r="S37" s="67">
        <f t="shared" si="5"/>
        <v>30</v>
      </c>
    </row>
    <row r="38" spans="1:19" x14ac:dyDescent="0.3">
      <c r="A38" s="63" t="s">
        <v>536</v>
      </c>
      <c r="B38" s="64">
        <f>VLOOKUP($A38,'Return Data'!$B$7:$R$2843,3,0)</f>
        <v>44462</v>
      </c>
      <c r="C38" s="65">
        <f>VLOOKUP($A38,'Return Data'!$B$7:$R$2843,4,0)</f>
        <v>146.6163</v>
      </c>
      <c r="D38" s="65">
        <f>VLOOKUP($A38,'Return Data'!$B$7:$R$2843,10,0)</f>
        <v>12.704000000000001</v>
      </c>
      <c r="E38" s="66">
        <f t="shared" si="0"/>
        <v>6</v>
      </c>
      <c r="F38" s="65">
        <f>VLOOKUP($A38,'Return Data'!$B$7:$R$2843,11,0)</f>
        <v>21.5305</v>
      </c>
      <c r="G38" s="66">
        <f t="shared" si="1"/>
        <v>6</v>
      </c>
      <c r="H38" s="65">
        <f>VLOOKUP($A38,'Return Data'!$B$7:$R$2843,12,0)</f>
        <v>31.863700000000001</v>
      </c>
      <c r="I38" s="66">
        <f t="shared" si="2"/>
        <v>8</v>
      </c>
      <c r="J38" s="65">
        <f>VLOOKUP($A38,'Return Data'!$B$7:$R$2843,13,0)</f>
        <v>51.576599999999999</v>
      </c>
      <c r="K38" s="66">
        <f t="shared" si="3"/>
        <v>17</v>
      </c>
      <c r="L38" s="65">
        <f>VLOOKUP($A38,'Return Data'!$B$7:$R$2843,17,0)</f>
        <v>22.179300000000001</v>
      </c>
      <c r="M38" s="66">
        <f t="shared" si="7"/>
        <v>17</v>
      </c>
      <c r="N38" s="65">
        <f>VLOOKUP($A38,'Return Data'!$B$7:$R$2843,14,0)</f>
        <v>16.996400000000001</v>
      </c>
      <c r="O38" s="66">
        <f t="shared" si="8"/>
        <v>10</v>
      </c>
      <c r="P38" s="65">
        <f>VLOOKUP($A38,'Return Data'!$B$7:$R$2843,15,0)</f>
        <v>14.786300000000001</v>
      </c>
      <c r="Q38" s="66">
        <f t="shared" si="9"/>
        <v>8</v>
      </c>
      <c r="R38" s="65">
        <f>VLOOKUP($A38,'Return Data'!$B$7:$R$2843,16,0)</f>
        <v>13.043100000000001</v>
      </c>
      <c r="S38" s="67">
        <f t="shared" si="5"/>
        <v>28</v>
      </c>
    </row>
    <row r="39" spans="1:19" x14ac:dyDescent="0.3">
      <c r="A39" s="63" t="s">
        <v>537</v>
      </c>
      <c r="B39" s="64">
        <f>VLOOKUP($A39,'Return Data'!$B$7:$R$2843,3,0)</f>
        <v>44462</v>
      </c>
      <c r="C39" s="65">
        <f>VLOOKUP($A39,'Return Data'!$B$7:$R$2843,4,0)</f>
        <v>331.52519999999998</v>
      </c>
      <c r="D39" s="65">
        <f>VLOOKUP($A39,'Return Data'!$B$7:$R$2843,10,0)</f>
        <v>10.988799999999999</v>
      </c>
      <c r="E39" s="66">
        <f t="shared" si="0"/>
        <v>16</v>
      </c>
      <c r="F39" s="65">
        <f>VLOOKUP($A39,'Return Data'!$B$7:$R$2843,11,0)</f>
        <v>18.150700000000001</v>
      </c>
      <c r="G39" s="66">
        <f t="shared" si="1"/>
        <v>21</v>
      </c>
      <c r="H39" s="65">
        <f>VLOOKUP($A39,'Return Data'!$B$7:$R$2843,12,0)</f>
        <v>29.956099999999999</v>
      </c>
      <c r="I39" s="66">
        <f t="shared" si="2"/>
        <v>13</v>
      </c>
      <c r="J39" s="65">
        <f>VLOOKUP($A39,'Return Data'!$B$7:$R$2843,13,0)</f>
        <v>51.4084</v>
      </c>
      <c r="K39" s="66">
        <f t="shared" si="3"/>
        <v>18</v>
      </c>
      <c r="L39" s="65">
        <f>VLOOKUP($A39,'Return Data'!$B$7:$R$2843,17,0)</f>
        <v>20.482099999999999</v>
      </c>
      <c r="M39" s="66">
        <f t="shared" si="7"/>
        <v>23</v>
      </c>
      <c r="N39" s="65">
        <f>VLOOKUP($A39,'Return Data'!$B$7:$R$2843,14,0)</f>
        <v>15.624000000000001</v>
      </c>
      <c r="O39" s="66">
        <f t="shared" si="8"/>
        <v>18</v>
      </c>
      <c r="P39" s="65">
        <f>VLOOKUP($A39,'Return Data'!$B$7:$R$2843,15,0)</f>
        <v>11.6288</v>
      </c>
      <c r="Q39" s="66">
        <f t="shared" si="9"/>
        <v>20</v>
      </c>
      <c r="R39" s="65">
        <f>VLOOKUP($A39,'Return Data'!$B$7:$R$2843,16,0)</f>
        <v>14.818199999999999</v>
      </c>
      <c r="S39" s="67">
        <f t="shared" si="5"/>
        <v>19</v>
      </c>
    </row>
    <row r="40" spans="1:19" x14ac:dyDescent="0.3">
      <c r="A40" s="63" t="s">
        <v>539</v>
      </c>
      <c r="B40" s="64">
        <f>VLOOKUP($A40,'Return Data'!$B$7:$R$2843,3,0)</f>
        <v>44462</v>
      </c>
      <c r="C40" s="65">
        <f>VLOOKUP($A40,'Return Data'!$B$7:$R$2843,4,0)</f>
        <v>261.90309999999999</v>
      </c>
      <c r="D40" s="65">
        <f>VLOOKUP($A40,'Return Data'!$B$7:$R$2843,10,0)</f>
        <v>11.3307</v>
      </c>
      <c r="E40" s="66">
        <f t="shared" si="0"/>
        <v>14</v>
      </c>
      <c r="F40" s="65">
        <f>VLOOKUP($A40,'Return Data'!$B$7:$R$2843,11,0)</f>
        <v>20.963000000000001</v>
      </c>
      <c r="G40" s="66">
        <f t="shared" si="1"/>
        <v>9</v>
      </c>
      <c r="H40" s="65">
        <f>VLOOKUP($A40,'Return Data'!$B$7:$R$2843,12,0)</f>
        <v>34.197299999999998</v>
      </c>
      <c r="I40" s="66">
        <f t="shared" si="2"/>
        <v>5</v>
      </c>
      <c r="J40" s="65">
        <f>VLOOKUP($A40,'Return Data'!$B$7:$R$2843,13,0)</f>
        <v>56.747399999999999</v>
      </c>
      <c r="K40" s="66">
        <f t="shared" si="3"/>
        <v>6</v>
      </c>
      <c r="L40" s="65">
        <f>VLOOKUP($A40,'Return Data'!$B$7:$R$2843,17,0)</f>
        <v>23.684799999999999</v>
      </c>
      <c r="M40" s="66">
        <f t="shared" si="7"/>
        <v>12</v>
      </c>
      <c r="N40" s="65">
        <f>VLOOKUP($A40,'Return Data'!$B$7:$R$2843,14,0)</f>
        <v>14.5578</v>
      </c>
      <c r="O40" s="66">
        <f t="shared" si="8"/>
        <v>21</v>
      </c>
      <c r="P40" s="65">
        <f>VLOOKUP($A40,'Return Data'!$B$7:$R$2843,15,0)</f>
        <v>12.4634</v>
      </c>
      <c r="Q40" s="66">
        <f t="shared" si="9"/>
        <v>16</v>
      </c>
      <c r="R40" s="65">
        <f>VLOOKUP($A40,'Return Data'!$B$7:$R$2843,16,0)</f>
        <v>13.280900000000001</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10.963918181818183</v>
      </c>
      <c r="E42" s="74"/>
      <c r="F42" s="75">
        <f>AVERAGE(F8:F40)</f>
        <v>19.430245454545453</v>
      </c>
      <c r="G42" s="74"/>
      <c r="H42" s="75">
        <f>AVERAGE(H8:H40)</f>
        <v>29.641784848484853</v>
      </c>
      <c r="I42" s="74"/>
      <c r="J42" s="75">
        <f>AVERAGE(J8:J40)</f>
        <v>51.684196969696963</v>
      </c>
      <c r="K42" s="74"/>
      <c r="L42" s="75">
        <f>AVERAGE(L8:L40)</f>
        <v>23.563793103448273</v>
      </c>
      <c r="M42" s="74"/>
      <c r="N42" s="75">
        <f>AVERAGE(N8:N40)</f>
        <v>16.815899999999999</v>
      </c>
      <c r="O42" s="74"/>
      <c r="P42" s="75">
        <f>AVERAGE(P8:P40)</f>
        <v>13.716481818181819</v>
      </c>
      <c r="Q42" s="74"/>
      <c r="R42" s="75">
        <f>AVERAGE(R8:R40)</f>
        <v>15.587684848484848</v>
      </c>
      <c r="S42" s="76"/>
    </row>
    <row r="43" spans="1:19" x14ac:dyDescent="0.3">
      <c r="A43" s="73" t="s">
        <v>28</v>
      </c>
      <c r="B43" s="74"/>
      <c r="C43" s="74"/>
      <c r="D43" s="75">
        <f>MIN(D8:D40)</f>
        <v>7.7431000000000001</v>
      </c>
      <c r="E43" s="74"/>
      <c r="F43" s="75">
        <f>MIN(F8:F40)</f>
        <v>13.101699999999999</v>
      </c>
      <c r="G43" s="74"/>
      <c r="H43" s="75">
        <f>MIN(H8:H40)</f>
        <v>18.935400000000001</v>
      </c>
      <c r="I43" s="74"/>
      <c r="J43" s="75">
        <f>MIN(J8:J40)</f>
        <v>37.501899999999999</v>
      </c>
      <c r="K43" s="74"/>
      <c r="L43" s="75">
        <f>MIN(L8:L40)</f>
        <v>12.7271</v>
      </c>
      <c r="M43" s="74"/>
      <c r="N43" s="75">
        <f>MIN(N8:N40)</f>
        <v>7.0012999999999996</v>
      </c>
      <c r="O43" s="74"/>
      <c r="P43" s="75">
        <f>MIN(P8:P40)</f>
        <v>9.0376999999999992</v>
      </c>
      <c r="Q43" s="74"/>
      <c r="R43" s="75">
        <f>MIN(R8:R40)</f>
        <v>11.260999999999999</v>
      </c>
      <c r="S43" s="76"/>
    </row>
    <row r="44" spans="1:19" ht="15" thickBot="1" x14ac:dyDescent="0.35">
      <c r="A44" s="77" t="s">
        <v>29</v>
      </c>
      <c r="B44" s="78"/>
      <c r="C44" s="78"/>
      <c r="D44" s="79">
        <f>MAX(D8:D40)</f>
        <v>15.5214</v>
      </c>
      <c r="E44" s="78"/>
      <c r="F44" s="79">
        <f>MAX(F8:F40)</f>
        <v>34.753399999999999</v>
      </c>
      <c r="G44" s="78"/>
      <c r="H44" s="79">
        <f>MAX(H8:H40)</f>
        <v>50.062399999999997</v>
      </c>
      <c r="I44" s="78"/>
      <c r="J44" s="79">
        <f>MAX(J8:J40)</f>
        <v>74.2029</v>
      </c>
      <c r="K44" s="78"/>
      <c r="L44" s="79">
        <f>MAX(L8:L40)</f>
        <v>41.642699999999998</v>
      </c>
      <c r="M44" s="78"/>
      <c r="N44" s="79">
        <f>MAX(N8:N40)</f>
        <v>28.557300000000001</v>
      </c>
      <c r="O44" s="78"/>
      <c r="P44" s="79">
        <f>MAX(P8:P40)</f>
        <v>19.5672</v>
      </c>
      <c r="Q44" s="78"/>
      <c r="R44" s="79">
        <f>MAX(R8:R40)</f>
        <v>29.2882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44462</v>
      </c>
      <c r="C8" s="65">
        <f>VLOOKUP($A8,'Return Data'!$B$7:$R$2843,4,0)</f>
        <v>1096.26</v>
      </c>
      <c r="D8" s="65">
        <f>VLOOKUP($A8,'Return Data'!$B$7:$R$2843,10,0)</f>
        <v>12.363200000000001</v>
      </c>
      <c r="E8" s="66">
        <f t="shared" ref="E8:E40" si="0">RANK(D8,D$8:D$40,0)</f>
        <v>6</v>
      </c>
      <c r="F8" s="65">
        <f>VLOOKUP($A8,'Return Data'!$B$7:$R$2843,11,0)</f>
        <v>19.762699999999999</v>
      </c>
      <c r="G8" s="66">
        <f t="shared" ref="G8:G40" si="1">RANK(F8,F$8:F$40,0)</f>
        <v>10</v>
      </c>
      <c r="H8" s="65">
        <f>VLOOKUP($A8,'Return Data'!$B$7:$R$2843,12,0)</f>
        <v>30.3659</v>
      </c>
      <c r="I8" s="66">
        <f t="shared" ref="I8:I40" si="2">RANK(H8,H$8:H$40,0)</f>
        <v>11</v>
      </c>
      <c r="J8" s="65">
        <f>VLOOKUP($A8,'Return Data'!$B$7:$R$2843,13,0)</f>
        <v>54.773400000000002</v>
      </c>
      <c r="K8" s="66">
        <f t="shared" ref="K8:K40" si="3">RANK(J8,J$8:J$40,0)</f>
        <v>7</v>
      </c>
      <c r="L8" s="65">
        <f>VLOOKUP($A8,'Return Data'!$B$7:$R$2843,17,0)</f>
        <v>20.5017</v>
      </c>
      <c r="M8" s="66">
        <f t="shared" ref="M8:M17" si="4">RANK(L8,L$8:L$40,0)</f>
        <v>20</v>
      </c>
      <c r="N8" s="65">
        <f>VLOOKUP($A8,'Return Data'!$B$7:$R$2843,14,0)</f>
        <v>13.9001</v>
      </c>
      <c r="O8" s="66">
        <f>RANK(N8,N$8:N$40,0)</f>
        <v>19</v>
      </c>
      <c r="P8" s="65">
        <f>VLOOKUP($A8,'Return Data'!$B$7:$R$2843,15,0)</f>
        <v>11.082100000000001</v>
      </c>
      <c r="Q8" s="66">
        <f>RANK(P8,P$8:P$40,0)</f>
        <v>17</v>
      </c>
      <c r="R8" s="65">
        <f>VLOOKUP($A8,'Return Data'!$B$7:$R$2843,16,0)</f>
        <v>19.285</v>
      </c>
      <c r="S8" s="67">
        <f t="shared" ref="S8:S40" si="5">RANK(R8,R$8:R$40,0)</f>
        <v>2</v>
      </c>
    </row>
    <row r="9" spans="1:20" x14ac:dyDescent="0.3">
      <c r="A9" s="63" t="s">
        <v>481</v>
      </c>
      <c r="B9" s="64">
        <f>VLOOKUP($A9,'Return Data'!$B$7:$R$2843,3,0)</f>
        <v>44462</v>
      </c>
      <c r="C9" s="65">
        <f>VLOOKUP($A9,'Return Data'!$B$7:$R$2843,4,0)</f>
        <v>15.95</v>
      </c>
      <c r="D9" s="65">
        <f>VLOOKUP($A9,'Return Data'!$B$7:$R$2843,10,0)</f>
        <v>14.583299999999999</v>
      </c>
      <c r="E9" s="66">
        <f t="shared" si="0"/>
        <v>2</v>
      </c>
      <c r="F9" s="65">
        <f>VLOOKUP($A9,'Return Data'!$B$7:$R$2843,11,0)</f>
        <v>21.5701</v>
      </c>
      <c r="G9" s="66">
        <f t="shared" si="1"/>
        <v>5</v>
      </c>
      <c r="H9" s="65">
        <f>VLOOKUP($A9,'Return Data'!$B$7:$R$2843,12,0)</f>
        <v>25.987400000000001</v>
      </c>
      <c r="I9" s="66">
        <f t="shared" si="2"/>
        <v>24</v>
      </c>
      <c r="J9" s="65">
        <f>VLOOKUP($A9,'Return Data'!$B$7:$R$2843,13,0)</f>
        <v>48.926200000000001</v>
      </c>
      <c r="K9" s="66">
        <f t="shared" si="3"/>
        <v>20</v>
      </c>
      <c r="L9" s="65">
        <f>VLOOKUP($A9,'Return Data'!$B$7:$R$2843,17,0)</f>
        <v>21.2135</v>
      </c>
      <c r="M9" s="66">
        <f t="shared" si="4"/>
        <v>15</v>
      </c>
      <c r="N9" s="65"/>
      <c r="O9" s="66"/>
      <c r="P9" s="65"/>
      <c r="Q9" s="66"/>
      <c r="R9" s="65">
        <f>VLOOKUP($A9,'Return Data'!$B$7:$R$2843,16,0)</f>
        <v>16.108000000000001</v>
      </c>
      <c r="S9" s="67">
        <f t="shared" si="5"/>
        <v>7</v>
      </c>
    </row>
    <row r="10" spans="1:20" x14ac:dyDescent="0.3">
      <c r="A10" s="63" t="s">
        <v>482</v>
      </c>
      <c r="B10" s="64">
        <f>VLOOKUP($A10,'Return Data'!$B$7:$R$2843,3,0)</f>
        <v>44462</v>
      </c>
      <c r="C10" s="65">
        <f>VLOOKUP($A10,'Return Data'!$B$7:$R$2843,4,0)</f>
        <v>83.16</v>
      </c>
      <c r="D10" s="65">
        <f>VLOOKUP($A10,'Return Data'!$B$7:$R$2843,10,0)</f>
        <v>14.199400000000001</v>
      </c>
      <c r="E10" s="66">
        <f t="shared" si="0"/>
        <v>3</v>
      </c>
      <c r="F10" s="65">
        <f>VLOOKUP($A10,'Return Data'!$B$7:$R$2843,11,0)</f>
        <v>19.396999999999998</v>
      </c>
      <c r="G10" s="66">
        <f t="shared" si="1"/>
        <v>11</v>
      </c>
      <c r="H10" s="65">
        <f>VLOOKUP($A10,'Return Data'!$B$7:$R$2843,12,0)</f>
        <v>30.672499999999999</v>
      </c>
      <c r="I10" s="66">
        <f t="shared" si="2"/>
        <v>8</v>
      </c>
      <c r="J10" s="65">
        <f>VLOOKUP($A10,'Return Data'!$B$7:$R$2843,13,0)</f>
        <v>52.671199999999999</v>
      </c>
      <c r="K10" s="66">
        <f t="shared" si="3"/>
        <v>11</v>
      </c>
      <c r="L10" s="65">
        <f>VLOOKUP($A10,'Return Data'!$B$7:$R$2843,17,0)</f>
        <v>23.615100000000002</v>
      </c>
      <c r="M10" s="66">
        <f t="shared" si="4"/>
        <v>6</v>
      </c>
      <c r="N10" s="65">
        <f>VLOOKUP($A10,'Return Data'!$B$7:$R$2843,14,0)</f>
        <v>14.9415</v>
      </c>
      <c r="O10" s="66">
        <f t="shared" ref="O10:O17" si="6">RANK(N10,N$8:N$40,0)</f>
        <v>15</v>
      </c>
      <c r="P10" s="65">
        <f>VLOOKUP($A10,'Return Data'!$B$7:$R$2843,15,0)</f>
        <v>11.864100000000001</v>
      </c>
      <c r="Q10" s="66">
        <f>RANK(P10,P$8:P$40,0)</f>
        <v>12</v>
      </c>
      <c r="R10" s="65">
        <f>VLOOKUP($A10,'Return Data'!$B$7:$R$2843,16,0)</f>
        <v>12.4559</v>
      </c>
      <c r="S10" s="67">
        <f t="shared" si="5"/>
        <v>22</v>
      </c>
    </row>
    <row r="11" spans="1:20" x14ac:dyDescent="0.3">
      <c r="A11" s="63" t="s">
        <v>1777</v>
      </c>
      <c r="B11" s="64">
        <f>VLOOKUP($A11,'Return Data'!$B$7:$R$2843,3,0)</f>
        <v>44462</v>
      </c>
      <c r="C11" s="65">
        <f>VLOOKUP($A11,'Return Data'!$B$7:$R$2843,4,0)</f>
        <v>18.635300000000001</v>
      </c>
      <c r="D11" s="65">
        <f>VLOOKUP($A11,'Return Data'!$B$7:$R$2843,10,0)</f>
        <v>8.6967999999999996</v>
      </c>
      <c r="E11" s="66">
        <f t="shared" si="0"/>
        <v>28</v>
      </c>
      <c r="F11" s="65">
        <f>VLOOKUP($A11,'Return Data'!$B$7:$R$2843,11,0)</f>
        <v>17.603999999999999</v>
      </c>
      <c r="G11" s="66">
        <f t="shared" si="1"/>
        <v>19</v>
      </c>
      <c r="H11" s="65">
        <f>VLOOKUP($A11,'Return Data'!$B$7:$R$2843,12,0)</f>
        <v>27.646000000000001</v>
      </c>
      <c r="I11" s="66">
        <f t="shared" si="2"/>
        <v>19</v>
      </c>
      <c r="J11" s="65">
        <f>VLOOKUP($A11,'Return Data'!$B$7:$R$2843,13,0)</f>
        <v>47.205199999999998</v>
      </c>
      <c r="K11" s="66">
        <f t="shared" si="3"/>
        <v>21</v>
      </c>
      <c r="L11" s="65">
        <f>VLOOKUP($A11,'Return Data'!$B$7:$R$2843,17,0)</f>
        <v>22.952200000000001</v>
      </c>
      <c r="M11" s="66">
        <f t="shared" si="4"/>
        <v>8</v>
      </c>
      <c r="N11" s="65">
        <f>VLOOKUP($A11,'Return Data'!$B$7:$R$2843,14,0)</f>
        <v>19.1663</v>
      </c>
      <c r="O11" s="66">
        <f t="shared" si="6"/>
        <v>3</v>
      </c>
      <c r="P11" s="65"/>
      <c r="Q11" s="66"/>
      <c r="R11" s="65">
        <f>VLOOKUP($A11,'Return Data'!$B$7:$R$2843,16,0)</f>
        <v>14.957000000000001</v>
      </c>
      <c r="S11" s="67">
        <f t="shared" si="5"/>
        <v>11</v>
      </c>
    </row>
    <row r="12" spans="1:20" x14ac:dyDescent="0.3">
      <c r="A12" s="63" t="s">
        <v>485</v>
      </c>
      <c r="B12" s="64">
        <f>VLOOKUP($A12,'Return Data'!$B$7:$R$2843,3,0)</f>
        <v>44462</v>
      </c>
      <c r="C12" s="65">
        <f>VLOOKUP($A12,'Return Data'!$B$7:$R$2843,4,0)</f>
        <v>22.99</v>
      </c>
      <c r="D12" s="65">
        <f>VLOOKUP($A12,'Return Data'!$B$7:$R$2843,10,0)</f>
        <v>15.3537</v>
      </c>
      <c r="E12" s="66">
        <f t="shared" si="0"/>
        <v>1</v>
      </c>
      <c r="F12" s="65">
        <f>VLOOKUP($A12,'Return Data'!$B$7:$R$2843,11,0)</f>
        <v>34.209000000000003</v>
      </c>
      <c r="G12" s="66">
        <f t="shared" si="1"/>
        <v>1</v>
      </c>
      <c r="H12" s="65">
        <f>VLOOKUP($A12,'Return Data'!$B$7:$R$2843,12,0)</f>
        <v>49.092100000000002</v>
      </c>
      <c r="I12" s="66">
        <f t="shared" si="2"/>
        <v>1</v>
      </c>
      <c r="J12" s="65">
        <f>VLOOKUP($A12,'Return Data'!$B$7:$R$2843,13,0)</f>
        <v>72.7273</v>
      </c>
      <c r="K12" s="66">
        <f t="shared" si="3"/>
        <v>2</v>
      </c>
      <c r="L12" s="65">
        <f>VLOOKUP($A12,'Return Data'!$B$7:$R$2843,17,0)</f>
        <v>39.636299999999999</v>
      </c>
      <c r="M12" s="66">
        <f t="shared" si="4"/>
        <v>2</v>
      </c>
      <c r="N12" s="65">
        <f>VLOOKUP($A12,'Return Data'!$B$7:$R$2843,14,0)</f>
        <v>19.923500000000001</v>
      </c>
      <c r="O12" s="66">
        <f t="shared" si="6"/>
        <v>2</v>
      </c>
      <c r="P12" s="65"/>
      <c r="Q12" s="66"/>
      <c r="R12" s="65">
        <f>VLOOKUP($A12,'Return Data'!$B$7:$R$2843,16,0)</f>
        <v>17.4314</v>
      </c>
      <c r="S12" s="67">
        <f t="shared" si="5"/>
        <v>4</v>
      </c>
    </row>
    <row r="13" spans="1:20" x14ac:dyDescent="0.3">
      <c r="A13" s="63" t="s">
        <v>487</v>
      </c>
      <c r="B13" s="64">
        <f>VLOOKUP($A13,'Return Data'!$B$7:$R$2843,3,0)</f>
        <v>44462</v>
      </c>
      <c r="C13" s="65">
        <f>VLOOKUP($A13,'Return Data'!$B$7:$R$2843,4,0)</f>
        <v>249.47</v>
      </c>
      <c r="D13" s="65">
        <f>VLOOKUP($A13,'Return Data'!$B$7:$R$2843,10,0)</f>
        <v>10.998900000000001</v>
      </c>
      <c r="E13" s="66">
        <f t="shared" si="0"/>
        <v>12</v>
      </c>
      <c r="F13" s="65">
        <f>VLOOKUP($A13,'Return Data'!$B$7:$R$2843,11,0)</f>
        <v>18.176200000000001</v>
      </c>
      <c r="G13" s="66">
        <f t="shared" si="1"/>
        <v>17</v>
      </c>
      <c r="H13" s="65">
        <f>VLOOKUP($A13,'Return Data'!$B$7:$R$2843,12,0)</f>
        <v>26.4099</v>
      </c>
      <c r="I13" s="66">
        <f t="shared" si="2"/>
        <v>23</v>
      </c>
      <c r="J13" s="65">
        <f>VLOOKUP($A13,'Return Data'!$B$7:$R$2843,13,0)</f>
        <v>45.421199999999999</v>
      </c>
      <c r="K13" s="66">
        <f t="shared" si="3"/>
        <v>24</v>
      </c>
      <c r="L13" s="65">
        <f>VLOOKUP($A13,'Return Data'!$B$7:$R$2843,17,0)</f>
        <v>24.214700000000001</v>
      </c>
      <c r="M13" s="66">
        <f t="shared" si="4"/>
        <v>5</v>
      </c>
      <c r="N13" s="65">
        <f>VLOOKUP($A13,'Return Data'!$B$7:$R$2843,14,0)</f>
        <v>18.432300000000001</v>
      </c>
      <c r="O13" s="66">
        <f t="shared" si="6"/>
        <v>5</v>
      </c>
      <c r="P13" s="65">
        <f>VLOOKUP($A13,'Return Data'!$B$7:$R$2843,15,0)</f>
        <v>14.587899999999999</v>
      </c>
      <c r="Q13" s="66">
        <f>RANK(P13,P$8:P$40,0)</f>
        <v>3</v>
      </c>
      <c r="R13" s="65">
        <f>VLOOKUP($A13,'Return Data'!$B$7:$R$2843,16,0)</f>
        <v>11.877800000000001</v>
      </c>
      <c r="S13" s="67">
        <f t="shared" si="5"/>
        <v>27</v>
      </c>
    </row>
    <row r="14" spans="1:20" x14ac:dyDescent="0.3">
      <c r="A14" s="63" t="s">
        <v>489</v>
      </c>
      <c r="B14" s="64">
        <f>VLOOKUP($A14,'Return Data'!$B$7:$R$2843,3,0)</f>
        <v>44462</v>
      </c>
      <c r="C14" s="65">
        <f>VLOOKUP($A14,'Return Data'!$B$7:$R$2843,4,0)</f>
        <v>240.73500000000001</v>
      </c>
      <c r="D14" s="65">
        <f>VLOOKUP($A14,'Return Data'!$B$7:$R$2843,10,0)</f>
        <v>10.5044</v>
      </c>
      <c r="E14" s="66">
        <f t="shared" si="0"/>
        <v>17</v>
      </c>
      <c r="F14" s="65">
        <f>VLOOKUP($A14,'Return Data'!$B$7:$R$2843,11,0)</f>
        <v>19.0443</v>
      </c>
      <c r="G14" s="66">
        <f t="shared" si="1"/>
        <v>13</v>
      </c>
      <c r="H14" s="65">
        <f>VLOOKUP($A14,'Return Data'!$B$7:$R$2843,12,0)</f>
        <v>27.981100000000001</v>
      </c>
      <c r="I14" s="66">
        <f t="shared" si="2"/>
        <v>17</v>
      </c>
      <c r="J14" s="65">
        <f>VLOOKUP($A14,'Return Data'!$B$7:$R$2843,13,0)</f>
        <v>51.617400000000004</v>
      </c>
      <c r="K14" s="66">
        <f t="shared" si="3"/>
        <v>14</v>
      </c>
      <c r="L14" s="65">
        <f>VLOOKUP($A14,'Return Data'!$B$7:$R$2843,17,0)</f>
        <v>22.771799999999999</v>
      </c>
      <c r="M14" s="66">
        <f t="shared" si="4"/>
        <v>10</v>
      </c>
      <c r="N14" s="65">
        <f>VLOOKUP($A14,'Return Data'!$B$7:$R$2843,14,0)</f>
        <v>18.821899999999999</v>
      </c>
      <c r="O14" s="66">
        <f t="shared" si="6"/>
        <v>4</v>
      </c>
      <c r="P14" s="65">
        <f>VLOOKUP($A14,'Return Data'!$B$7:$R$2843,15,0)</f>
        <v>13.6555</v>
      </c>
      <c r="Q14" s="66">
        <f>RANK(P14,P$8:P$40,0)</f>
        <v>7</v>
      </c>
      <c r="R14" s="65">
        <f>VLOOKUP($A14,'Return Data'!$B$7:$R$2843,16,0)</f>
        <v>15.301399999999999</v>
      </c>
      <c r="S14" s="67">
        <f t="shared" si="5"/>
        <v>10</v>
      </c>
    </row>
    <row r="15" spans="1:20" x14ac:dyDescent="0.3">
      <c r="A15" s="63" t="s">
        <v>491</v>
      </c>
      <c r="B15" s="64">
        <f>VLOOKUP($A15,'Return Data'!$B$7:$R$2843,3,0)</f>
        <v>44462</v>
      </c>
      <c r="C15" s="65">
        <f>VLOOKUP($A15,'Return Data'!$B$7:$R$2843,4,0)</f>
        <v>38.04</v>
      </c>
      <c r="D15" s="65">
        <f>VLOOKUP($A15,'Return Data'!$B$7:$R$2843,10,0)</f>
        <v>10.968500000000001</v>
      </c>
      <c r="E15" s="66">
        <f t="shared" si="0"/>
        <v>14</v>
      </c>
      <c r="F15" s="65">
        <f>VLOOKUP($A15,'Return Data'!$B$7:$R$2843,11,0)</f>
        <v>18.430900000000001</v>
      </c>
      <c r="G15" s="66">
        <f t="shared" si="1"/>
        <v>16</v>
      </c>
      <c r="H15" s="65">
        <f>VLOOKUP($A15,'Return Data'!$B$7:$R$2843,12,0)</f>
        <v>27.779599999999999</v>
      </c>
      <c r="I15" s="66">
        <f t="shared" si="2"/>
        <v>18</v>
      </c>
      <c r="J15" s="65">
        <f>VLOOKUP($A15,'Return Data'!$B$7:$R$2843,13,0)</f>
        <v>50.177700000000002</v>
      </c>
      <c r="K15" s="66">
        <f t="shared" si="3"/>
        <v>16</v>
      </c>
      <c r="L15" s="65">
        <f>VLOOKUP($A15,'Return Data'!$B$7:$R$2843,17,0)</f>
        <v>20.9727</v>
      </c>
      <c r="M15" s="66">
        <f t="shared" si="4"/>
        <v>17</v>
      </c>
      <c r="N15" s="65">
        <f>VLOOKUP($A15,'Return Data'!$B$7:$R$2843,14,0)</f>
        <v>15.127599999999999</v>
      </c>
      <c r="O15" s="66">
        <f t="shared" si="6"/>
        <v>14</v>
      </c>
      <c r="P15" s="65">
        <f>VLOOKUP($A15,'Return Data'!$B$7:$R$2843,15,0)</f>
        <v>12.3437</v>
      </c>
      <c r="Q15" s="66">
        <f>RANK(P15,P$8:P$40,0)</f>
        <v>10</v>
      </c>
      <c r="R15" s="65">
        <f>VLOOKUP($A15,'Return Data'!$B$7:$R$2843,16,0)</f>
        <v>11.648</v>
      </c>
      <c r="S15" s="67">
        <f t="shared" si="5"/>
        <v>29</v>
      </c>
    </row>
    <row r="16" spans="1:20" x14ac:dyDescent="0.3">
      <c r="A16" s="63" t="s">
        <v>492</v>
      </c>
      <c r="B16" s="64">
        <f>VLOOKUP($A16,'Return Data'!$B$7:$R$2843,3,0)</f>
        <v>44462</v>
      </c>
      <c r="C16" s="65">
        <f>VLOOKUP($A16,'Return Data'!$B$7:$R$2843,4,0)</f>
        <v>178.28620000000001</v>
      </c>
      <c r="D16" s="65">
        <f>VLOOKUP($A16,'Return Data'!$B$7:$R$2843,10,0)</f>
        <v>8.6328999999999994</v>
      </c>
      <c r="E16" s="66">
        <f t="shared" si="0"/>
        <v>30</v>
      </c>
      <c r="F16" s="65">
        <f>VLOOKUP($A16,'Return Data'!$B$7:$R$2843,11,0)</f>
        <v>16.388999999999999</v>
      </c>
      <c r="G16" s="66">
        <f t="shared" si="1"/>
        <v>23</v>
      </c>
      <c r="H16" s="65">
        <f>VLOOKUP($A16,'Return Data'!$B$7:$R$2843,12,0)</f>
        <v>28.062200000000001</v>
      </c>
      <c r="I16" s="66">
        <f t="shared" si="2"/>
        <v>16</v>
      </c>
      <c r="J16" s="65">
        <f>VLOOKUP($A16,'Return Data'!$B$7:$R$2843,13,0)</f>
        <v>53.507199999999997</v>
      </c>
      <c r="K16" s="66">
        <f t="shared" si="3"/>
        <v>9</v>
      </c>
      <c r="L16" s="65">
        <f>VLOOKUP($A16,'Return Data'!$B$7:$R$2843,17,0)</f>
        <v>21.228300000000001</v>
      </c>
      <c r="M16" s="66">
        <f t="shared" si="4"/>
        <v>14</v>
      </c>
      <c r="N16" s="65">
        <f>VLOOKUP($A16,'Return Data'!$B$7:$R$2843,14,0)</f>
        <v>15.145799999999999</v>
      </c>
      <c r="O16" s="66">
        <f t="shared" si="6"/>
        <v>13</v>
      </c>
      <c r="P16" s="65">
        <f>VLOOKUP($A16,'Return Data'!$B$7:$R$2843,15,0)</f>
        <v>11.845000000000001</v>
      </c>
      <c r="Q16" s="66">
        <f>RANK(P16,P$8:P$40,0)</f>
        <v>13</v>
      </c>
      <c r="R16" s="65">
        <f>VLOOKUP($A16,'Return Data'!$B$7:$R$2843,16,0)</f>
        <v>14.1257</v>
      </c>
      <c r="S16" s="67">
        <f t="shared" si="5"/>
        <v>14</v>
      </c>
    </row>
    <row r="17" spans="1:19" x14ac:dyDescent="0.3">
      <c r="A17" s="63" t="s">
        <v>494</v>
      </c>
      <c r="B17" s="64">
        <f>VLOOKUP($A17,'Return Data'!$B$7:$R$2843,3,0)</f>
        <v>44462</v>
      </c>
      <c r="C17" s="65">
        <f>VLOOKUP($A17,'Return Data'!$B$7:$R$2843,4,0)</f>
        <v>79.06</v>
      </c>
      <c r="D17" s="65">
        <f>VLOOKUP($A17,'Return Data'!$B$7:$R$2843,10,0)</f>
        <v>9.0978999999999992</v>
      </c>
      <c r="E17" s="66">
        <f t="shared" si="0"/>
        <v>24</v>
      </c>
      <c r="F17" s="65">
        <f>VLOOKUP($A17,'Return Data'!$B$7:$R$2843,11,0)</f>
        <v>17.065200000000001</v>
      </c>
      <c r="G17" s="66">
        <f t="shared" si="1"/>
        <v>22</v>
      </c>
      <c r="H17" s="65">
        <f>VLOOKUP($A17,'Return Data'!$B$7:$R$2843,12,0)</f>
        <v>29.2971</v>
      </c>
      <c r="I17" s="66">
        <f t="shared" si="2"/>
        <v>12</v>
      </c>
      <c r="J17" s="65">
        <f>VLOOKUP($A17,'Return Data'!$B$7:$R$2843,13,0)</f>
        <v>53.392400000000002</v>
      </c>
      <c r="K17" s="66">
        <f t="shared" si="3"/>
        <v>10</v>
      </c>
      <c r="L17" s="65">
        <f>VLOOKUP($A17,'Return Data'!$B$7:$R$2843,17,0)</f>
        <v>20.7254</v>
      </c>
      <c r="M17" s="66">
        <f t="shared" si="4"/>
        <v>19</v>
      </c>
      <c r="N17" s="65">
        <f>VLOOKUP($A17,'Return Data'!$B$7:$R$2843,14,0)</f>
        <v>15.6783</v>
      </c>
      <c r="O17" s="66">
        <f t="shared" si="6"/>
        <v>11</v>
      </c>
      <c r="P17" s="65">
        <f>VLOOKUP($A17,'Return Data'!$B$7:$R$2843,15,0)</f>
        <v>11.4893</v>
      </c>
      <c r="Q17" s="66">
        <f>RANK(P17,P$8:P$40,0)</f>
        <v>15</v>
      </c>
      <c r="R17" s="65">
        <f>VLOOKUP($A17,'Return Data'!$B$7:$R$2843,16,0)</f>
        <v>13.370100000000001</v>
      </c>
      <c r="S17" s="67">
        <f t="shared" si="5"/>
        <v>17</v>
      </c>
    </row>
    <row r="18" spans="1:19" x14ac:dyDescent="0.3">
      <c r="A18" s="63" t="s">
        <v>497</v>
      </c>
      <c r="B18" s="64">
        <f>VLOOKUP($A18,'Return Data'!$B$7:$R$2843,3,0)</f>
        <v>44462</v>
      </c>
      <c r="C18" s="65">
        <f>VLOOKUP($A18,'Return Data'!$B$7:$R$2843,4,0)</f>
        <v>15.968299999999999</v>
      </c>
      <c r="D18" s="65">
        <f>VLOOKUP($A18,'Return Data'!$B$7:$R$2843,10,0)</f>
        <v>9.7048000000000005</v>
      </c>
      <c r="E18" s="66">
        <f t="shared" si="0"/>
        <v>22</v>
      </c>
      <c r="F18" s="65">
        <f>VLOOKUP($A18,'Return Data'!$B$7:$R$2843,11,0)</f>
        <v>15.8979</v>
      </c>
      <c r="G18" s="66">
        <f t="shared" si="1"/>
        <v>26</v>
      </c>
      <c r="H18" s="65">
        <f>VLOOKUP($A18,'Return Data'!$B$7:$R$2843,12,0)</f>
        <v>22.850100000000001</v>
      </c>
      <c r="I18" s="66">
        <f t="shared" si="2"/>
        <v>27</v>
      </c>
      <c r="J18" s="65">
        <f>VLOOKUP($A18,'Return Data'!$B$7:$R$2843,13,0)</f>
        <v>42.649299999999997</v>
      </c>
      <c r="K18" s="66">
        <f t="shared" si="3"/>
        <v>25</v>
      </c>
      <c r="L18" s="65"/>
      <c r="M18" s="66"/>
      <c r="N18" s="65"/>
      <c r="O18" s="66"/>
      <c r="P18" s="65"/>
      <c r="Q18" s="66"/>
      <c r="R18" s="65">
        <f>VLOOKUP($A18,'Return Data'!$B$7:$R$2843,16,0)</f>
        <v>17.3629</v>
      </c>
      <c r="S18" s="67">
        <f t="shared" si="5"/>
        <v>5</v>
      </c>
    </row>
    <row r="19" spans="1:19" x14ac:dyDescent="0.3">
      <c r="A19" s="63" t="s">
        <v>498</v>
      </c>
      <c r="B19" s="64">
        <f>VLOOKUP($A19,'Return Data'!$B$7:$R$2843,3,0)</f>
        <v>44462</v>
      </c>
      <c r="C19" s="65">
        <f>VLOOKUP($A19,'Return Data'!$B$7:$R$2843,4,0)</f>
        <v>211.04</v>
      </c>
      <c r="D19" s="65">
        <f>VLOOKUP($A19,'Return Data'!$B$7:$R$2843,10,0)</f>
        <v>13.737500000000001</v>
      </c>
      <c r="E19" s="66">
        <f t="shared" si="0"/>
        <v>4</v>
      </c>
      <c r="F19" s="65">
        <f>VLOOKUP($A19,'Return Data'!$B$7:$R$2843,11,0)</f>
        <v>23.256599999999999</v>
      </c>
      <c r="G19" s="66">
        <f t="shared" si="1"/>
        <v>3</v>
      </c>
      <c r="H19" s="65">
        <f>VLOOKUP($A19,'Return Data'!$B$7:$R$2843,12,0)</f>
        <v>41.126100000000001</v>
      </c>
      <c r="I19" s="66">
        <f t="shared" si="2"/>
        <v>3</v>
      </c>
      <c r="J19" s="65">
        <f>VLOOKUP($A19,'Return Data'!$B$7:$R$2843,13,0)</f>
        <v>69.048400000000001</v>
      </c>
      <c r="K19" s="66">
        <f t="shared" si="3"/>
        <v>3</v>
      </c>
      <c r="L19" s="65">
        <f>VLOOKUP($A19,'Return Data'!$B$7:$R$2843,17,0)</f>
        <v>25.8657</v>
      </c>
      <c r="M19" s="66">
        <f>RANK(L19,L$8:L$40,0)</f>
        <v>4</v>
      </c>
      <c r="N19" s="65">
        <f>VLOOKUP($A19,'Return Data'!$B$7:$R$2843,14,0)</f>
        <v>17.311199999999999</v>
      </c>
      <c r="O19" s="66">
        <f>RANK(N19,N$8:N$40,0)</f>
        <v>7</v>
      </c>
      <c r="P19" s="65">
        <f>VLOOKUP($A19,'Return Data'!$B$7:$R$2843,15,0)</f>
        <v>14.5289</v>
      </c>
      <c r="Q19" s="66">
        <f>RANK(P19,P$8:P$40,0)</f>
        <v>4</v>
      </c>
      <c r="R19" s="65">
        <f>VLOOKUP($A19,'Return Data'!$B$7:$R$2843,16,0)</f>
        <v>14.9375</v>
      </c>
      <c r="S19" s="67">
        <f t="shared" si="5"/>
        <v>12</v>
      </c>
    </row>
    <row r="20" spans="1:19" x14ac:dyDescent="0.3">
      <c r="A20" s="63" t="s">
        <v>500</v>
      </c>
      <c r="B20" s="64">
        <f>VLOOKUP($A20,'Return Data'!$B$7:$R$2843,3,0)</f>
        <v>44462</v>
      </c>
      <c r="C20" s="65">
        <f>VLOOKUP($A20,'Return Data'!$B$7:$R$2843,4,0)</f>
        <v>15.822900000000001</v>
      </c>
      <c r="D20" s="65">
        <f>VLOOKUP($A20,'Return Data'!$B$7:$R$2843,10,0)</f>
        <v>8.8008000000000006</v>
      </c>
      <c r="E20" s="66">
        <f t="shared" si="0"/>
        <v>25</v>
      </c>
      <c r="F20" s="65">
        <f>VLOOKUP($A20,'Return Data'!$B$7:$R$2843,11,0)</f>
        <v>15.4046</v>
      </c>
      <c r="G20" s="66">
        <f t="shared" si="1"/>
        <v>30</v>
      </c>
      <c r="H20" s="65">
        <f>VLOOKUP($A20,'Return Data'!$B$7:$R$2843,12,0)</f>
        <v>20.9878</v>
      </c>
      <c r="I20" s="66">
        <f t="shared" si="2"/>
        <v>29</v>
      </c>
      <c r="J20" s="65">
        <f>VLOOKUP($A20,'Return Data'!$B$7:$R$2843,13,0)</f>
        <v>36.3643</v>
      </c>
      <c r="K20" s="66">
        <f t="shared" si="3"/>
        <v>33</v>
      </c>
      <c r="L20" s="65">
        <f>VLOOKUP($A20,'Return Data'!$B$7:$R$2843,17,0)</f>
        <v>18.091999999999999</v>
      </c>
      <c r="M20" s="66">
        <f>RANK(L20,L$8:L$40,0)</f>
        <v>24</v>
      </c>
      <c r="N20" s="65">
        <f>VLOOKUP($A20,'Return Data'!$B$7:$R$2843,14,0)</f>
        <v>10.6752</v>
      </c>
      <c r="O20" s="66">
        <f>RANK(N20,N$8:N$40,0)</f>
        <v>25</v>
      </c>
      <c r="P20" s="65"/>
      <c r="Q20" s="66"/>
      <c r="R20" s="65">
        <f>VLOOKUP($A20,'Return Data'!$B$7:$R$2843,16,0)</f>
        <v>9.7799999999999994</v>
      </c>
      <c r="S20" s="67">
        <f t="shared" si="5"/>
        <v>32</v>
      </c>
    </row>
    <row r="21" spans="1:19" x14ac:dyDescent="0.3">
      <c r="A21" s="63" t="s">
        <v>503</v>
      </c>
      <c r="B21" s="64">
        <f>VLOOKUP($A21,'Return Data'!$B$7:$R$2843,3,0)</f>
        <v>44462</v>
      </c>
      <c r="C21" s="65">
        <f>VLOOKUP($A21,'Return Data'!$B$7:$R$2843,4,0)</f>
        <v>17.25</v>
      </c>
      <c r="D21" s="65">
        <f>VLOOKUP($A21,'Return Data'!$B$7:$R$2843,10,0)</f>
        <v>11.434100000000001</v>
      </c>
      <c r="E21" s="66">
        <f t="shared" si="0"/>
        <v>10</v>
      </c>
      <c r="F21" s="65">
        <f>VLOOKUP($A21,'Return Data'!$B$7:$R$2843,11,0)</f>
        <v>21.7361</v>
      </c>
      <c r="G21" s="66">
        <f t="shared" si="1"/>
        <v>4</v>
      </c>
      <c r="H21" s="65">
        <f>VLOOKUP($A21,'Return Data'!$B$7:$R$2843,12,0)</f>
        <v>31.679400000000001</v>
      </c>
      <c r="I21" s="66">
        <f t="shared" si="2"/>
        <v>6</v>
      </c>
      <c r="J21" s="65">
        <f>VLOOKUP($A21,'Return Data'!$B$7:$R$2843,13,0)</f>
        <v>51.715000000000003</v>
      </c>
      <c r="K21" s="66">
        <f t="shared" si="3"/>
        <v>13</v>
      </c>
      <c r="L21" s="65">
        <f>VLOOKUP($A21,'Return Data'!$B$7:$R$2843,17,0)</f>
        <v>22.281300000000002</v>
      </c>
      <c r="M21" s="66">
        <f>RANK(L21,L$8:L$40,0)</f>
        <v>12</v>
      </c>
      <c r="N21" s="65">
        <f>VLOOKUP($A21,'Return Data'!$B$7:$R$2843,14,0)</f>
        <v>14.828900000000001</v>
      </c>
      <c r="O21" s="66">
        <f>RANK(N21,N$8:N$40,0)</f>
        <v>16</v>
      </c>
      <c r="P21" s="65"/>
      <c r="Q21" s="66"/>
      <c r="R21" s="65">
        <f>VLOOKUP($A21,'Return Data'!$B$7:$R$2843,16,0)</f>
        <v>12.206</v>
      </c>
      <c r="S21" s="67">
        <f t="shared" si="5"/>
        <v>25</v>
      </c>
    </row>
    <row r="22" spans="1:19" x14ac:dyDescent="0.3">
      <c r="A22" s="63" t="s">
        <v>505</v>
      </c>
      <c r="B22" s="64">
        <f>VLOOKUP($A22,'Return Data'!$B$7:$R$2843,3,0)</f>
        <v>44462</v>
      </c>
      <c r="C22" s="65">
        <f>VLOOKUP($A22,'Return Data'!$B$7:$R$2843,4,0)</f>
        <v>14.653700000000001</v>
      </c>
      <c r="D22" s="65">
        <f>VLOOKUP($A22,'Return Data'!$B$7:$R$2843,10,0)</f>
        <v>8.6770999999999994</v>
      </c>
      <c r="E22" s="66">
        <f t="shared" si="0"/>
        <v>29</v>
      </c>
      <c r="F22" s="65">
        <f>VLOOKUP($A22,'Return Data'!$B$7:$R$2843,11,0)</f>
        <v>11.986800000000001</v>
      </c>
      <c r="G22" s="66">
        <f t="shared" si="1"/>
        <v>33</v>
      </c>
      <c r="H22" s="65">
        <f>VLOOKUP($A22,'Return Data'!$B$7:$R$2843,12,0)</f>
        <v>19.677700000000002</v>
      </c>
      <c r="I22" s="66">
        <f t="shared" si="2"/>
        <v>31</v>
      </c>
      <c r="J22" s="65">
        <f>VLOOKUP($A22,'Return Data'!$B$7:$R$2843,13,0)</f>
        <v>42.440399999999997</v>
      </c>
      <c r="K22" s="66">
        <f t="shared" si="3"/>
        <v>26</v>
      </c>
      <c r="L22" s="65"/>
      <c r="M22" s="66"/>
      <c r="N22" s="65"/>
      <c r="O22" s="66"/>
      <c r="P22" s="65"/>
      <c r="Q22" s="66"/>
      <c r="R22" s="65">
        <f>VLOOKUP($A22,'Return Data'!$B$7:$R$2843,16,0)</f>
        <v>14.7296</v>
      </c>
      <c r="S22" s="67">
        <f t="shared" si="5"/>
        <v>13</v>
      </c>
    </row>
    <row r="23" spans="1:19" x14ac:dyDescent="0.3">
      <c r="A23" s="63" t="s">
        <v>507</v>
      </c>
      <c r="B23" s="64">
        <f>VLOOKUP($A23,'Return Data'!$B$7:$R$2843,3,0)</f>
        <v>44462</v>
      </c>
      <c r="C23" s="65">
        <f>VLOOKUP($A23,'Return Data'!$B$7:$R$2843,4,0)</f>
        <v>14.6412</v>
      </c>
      <c r="D23" s="65">
        <f>VLOOKUP($A23,'Return Data'!$B$7:$R$2843,10,0)</f>
        <v>9.7655999999999992</v>
      </c>
      <c r="E23" s="66">
        <f t="shared" si="0"/>
        <v>21</v>
      </c>
      <c r="F23" s="65">
        <f>VLOOKUP($A23,'Return Data'!$B$7:$R$2843,11,0)</f>
        <v>15.793799999999999</v>
      </c>
      <c r="G23" s="66">
        <f t="shared" si="1"/>
        <v>27</v>
      </c>
      <c r="H23" s="65">
        <f>VLOOKUP($A23,'Return Data'!$B$7:$R$2843,12,0)</f>
        <v>22.519500000000001</v>
      </c>
      <c r="I23" s="66">
        <f t="shared" si="2"/>
        <v>28</v>
      </c>
      <c r="J23" s="65">
        <f>VLOOKUP($A23,'Return Data'!$B$7:$R$2843,13,0)</f>
        <v>37.623399999999997</v>
      </c>
      <c r="K23" s="66">
        <f t="shared" si="3"/>
        <v>32</v>
      </c>
      <c r="L23" s="65">
        <f>VLOOKUP($A23,'Return Data'!$B$7:$R$2843,17,0)</f>
        <v>16.824999999999999</v>
      </c>
      <c r="M23" s="66">
        <f>RANK(L23,L$8:L$40,0)</f>
        <v>26</v>
      </c>
      <c r="N23" s="65"/>
      <c r="O23" s="66"/>
      <c r="P23" s="65"/>
      <c r="Q23" s="66"/>
      <c r="R23" s="65">
        <f>VLOOKUP($A23,'Return Data'!$B$7:$R$2843,16,0)</f>
        <v>12.5053</v>
      </c>
      <c r="S23" s="67">
        <f t="shared" si="5"/>
        <v>21</v>
      </c>
    </row>
    <row r="24" spans="1:19" x14ac:dyDescent="0.3">
      <c r="A24" s="63" t="s">
        <v>508</v>
      </c>
      <c r="B24" s="64">
        <f>VLOOKUP($A24,'Return Data'!$B$7:$R$2843,3,0)</f>
        <v>44462</v>
      </c>
      <c r="C24" s="65">
        <f>VLOOKUP($A24,'Return Data'!$B$7:$R$2843,4,0)</f>
        <v>210.02705333155799</v>
      </c>
      <c r="D24" s="65">
        <f>VLOOKUP($A24,'Return Data'!$B$7:$R$2843,10,0)</f>
        <v>12.2645</v>
      </c>
      <c r="E24" s="66">
        <f t="shared" si="0"/>
        <v>8</v>
      </c>
      <c r="F24" s="65">
        <f>VLOOKUP($A24,'Return Data'!$B$7:$R$2843,11,0)</f>
        <v>20.788699999999999</v>
      </c>
      <c r="G24" s="66">
        <f t="shared" si="1"/>
        <v>6</v>
      </c>
      <c r="H24" s="65">
        <f>VLOOKUP($A24,'Return Data'!$B$7:$R$2843,12,0)</f>
        <v>31.457899999999999</v>
      </c>
      <c r="I24" s="66">
        <f t="shared" si="2"/>
        <v>7</v>
      </c>
      <c r="J24" s="65">
        <f>VLOOKUP($A24,'Return Data'!$B$7:$R$2843,13,0)</f>
        <v>58.028799999999997</v>
      </c>
      <c r="K24" s="66">
        <f t="shared" si="3"/>
        <v>4</v>
      </c>
      <c r="L24" s="65">
        <f>VLOOKUP($A24,'Return Data'!$B$7:$R$2843,17,0)</f>
        <v>32.7395</v>
      </c>
      <c r="M24" s="66">
        <f>RANK(L24,L$8:L$40,0)</f>
        <v>3</v>
      </c>
      <c r="N24" s="65">
        <f>VLOOKUP($A24,'Return Data'!$B$7:$R$2843,14,0)</f>
        <v>15.364699999999999</v>
      </c>
      <c r="O24" s="66">
        <f>RANK(N24,N$8:N$40,0)</f>
        <v>12</v>
      </c>
      <c r="P24" s="65">
        <f>VLOOKUP($A24,'Return Data'!$B$7:$R$2843,15,0)</f>
        <v>12.0716</v>
      </c>
      <c r="Q24" s="66">
        <f>RANK(P24,P$8:P$40,0)</f>
        <v>11</v>
      </c>
      <c r="R24" s="65">
        <f>VLOOKUP($A24,'Return Data'!$B$7:$R$2843,16,0)</f>
        <v>12.176</v>
      </c>
      <c r="S24" s="67">
        <f t="shared" si="5"/>
        <v>26</v>
      </c>
    </row>
    <row r="25" spans="1:19" x14ac:dyDescent="0.3">
      <c r="A25" s="63" t="s">
        <v>1833</v>
      </c>
      <c r="B25" s="64">
        <f>VLOOKUP($A25,'Return Data'!$B$7:$R$2843,3,0)</f>
        <v>44462</v>
      </c>
      <c r="C25" s="65">
        <f>VLOOKUP($A25,'Return Data'!$B$7:$R$2843,4,0)</f>
        <v>39.119</v>
      </c>
      <c r="D25" s="65">
        <f>VLOOKUP($A25,'Return Data'!$B$7:$R$2843,10,0)</f>
        <v>7.9621000000000004</v>
      </c>
      <c r="E25" s="66">
        <f t="shared" si="0"/>
        <v>32</v>
      </c>
      <c r="F25" s="65">
        <f>VLOOKUP($A25,'Return Data'!$B$7:$R$2843,11,0)</f>
        <v>15.6067</v>
      </c>
      <c r="G25" s="66">
        <f t="shared" si="1"/>
        <v>28</v>
      </c>
      <c r="H25" s="65">
        <f>VLOOKUP($A25,'Return Data'!$B$7:$R$2843,12,0)</f>
        <v>29.229299999999999</v>
      </c>
      <c r="I25" s="66">
        <f t="shared" si="2"/>
        <v>13</v>
      </c>
      <c r="J25" s="65">
        <f>VLOOKUP($A25,'Return Data'!$B$7:$R$2843,13,0)</f>
        <v>51.9893</v>
      </c>
      <c r="K25" s="66">
        <f t="shared" si="3"/>
        <v>12</v>
      </c>
      <c r="L25" s="65">
        <f>VLOOKUP($A25,'Return Data'!$B$7:$R$2843,17,0)</f>
        <v>23.558199999999999</v>
      </c>
      <c r="M25" s="66">
        <f>RANK(L25,L$8:L$40,0)</f>
        <v>7</v>
      </c>
      <c r="N25" s="65">
        <f>VLOOKUP($A25,'Return Data'!$B$7:$R$2843,14,0)</f>
        <v>18.0275</v>
      </c>
      <c r="O25" s="66">
        <f>RANK(N25,N$8:N$40,0)</f>
        <v>6</v>
      </c>
      <c r="P25" s="65">
        <f>VLOOKUP($A25,'Return Data'!$B$7:$R$2843,15,0)</f>
        <v>13.0502</v>
      </c>
      <c r="Q25" s="66">
        <f>RANK(P25,P$8:P$40,0)</f>
        <v>9</v>
      </c>
      <c r="R25" s="65">
        <f>VLOOKUP($A25,'Return Data'!$B$7:$R$2843,16,0)</f>
        <v>12.2102</v>
      </c>
      <c r="S25" s="67">
        <f t="shared" si="5"/>
        <v>24</v>
      </c>
    </row>
    <row r="26" spans="1:19" x14ac:dyDescent="0.3">
      <c r="A26" s="63" t="s">
        <v>511</v>
      </c>
      <c r="B26" s="64">
        <f>VLOOKUP($A26,'Return Data'!$B$7:$R$2843,3,0)</f>
        <v>44462</v>
      </c>
      <c r="C26" s="65">
        <f>VLOOKUP($A26,'Return Data'!$B$7:$R$2843,4,0)</f>
        <v>37.378</v>
      </c>
      <c r="D26" s="65">
        <f>VLOOKUP($A26,'Return Data'!$B$7:$R$2843,10,0)</f>
        <v>9.6771999999999991</v>
      </c>
      <c r="E26" s="66">
        <f t="shared" si="0"/>
        <v>23</v>
      </c>
      <c r="F26" s="65">
        <f>VLOOKUP($A26,'Return Data'!$B$7:$R$2843,11,0)</f>
        <v>15.9152</v>
      </c>
      <c r="G26" s="66">
        <f t="shared" si="1"/>
        <v>25</v>
      </c>
      <c r="H26" s="65">
        <f>VLOOKUP($A26,'Return Data'!$B$7:$R$2843,12,0)</f>
        <v>23.473800000000001</v>
      </c>
      <c r="I26" s="66">
        <f t="shared" si="2"/>
        <v>26</v>
      </c>
      <c r="J26" s="65">
        <f>VLOOKUP($A26,'Return Data'!$B$7:$R$2843,13,0)</f>
        <v>42.040700000000001</v>
      </c>
      <c r="K26" s="66">
        <f t="shared" si="3"/>
        <v>27</v>
      </c>
      <c r="L26" s="65">
        <f>VLOOKUP($A26,'Return Data'!$B$7:$R$2843,17,0)</f>
        <v>19.324400000000001</v>
      </c>
      <c r="M26" s="66">
        <f>RANK(L26,L$8:L$40,0)</f>
        <v>22</v>
      </c>
      <c r="N26" s="65">
        <f>VLOOKUP($A26,'Return Data'!$B$7:$R$2843,14,0)</f>
        <v>12.78</v>
      </c>
      <c r="O26" s="66">
        <f>RANK(N26,N$8:N$40,0)</f>
        <v>23</v>
      </c>
      <c r="P26" s="65">
        <f>VLOOKUP($A26,'Return Data'!$B$7:$R$2843,15,0)</f>
        <v>11.425800000000001</v>
      </c>
      <c r="Q26" s="66">
        <f>RANK(P26,P$8:P$40,0)</f>
        <v>16</v>
      </c>
      <c r="R26" s="65">
        <f>VLOOKUP($A26,'Return Data'!$B$7:$R$2843,16,0)</f>
        <v>13.2018</v>
      </c>
      <c r="S26" s="67">
        <f t="shared" si="5"/>
        <v>18</v>
      </c>
    </row>
    <row r="27" spans="1:19" x14ac:dyDescent="0.3">
      <c r="A27" s="63" t="s">
        <v>512</v>
      </c>
      <c r="B27" s="64">
        <f>VLOOKUP($A27,'Return Data'!$B$7:$R$2843,3,0)</f>
        <v>44462</v>
      </c>
      <c r="C27" s="65">
        <f>VLOOKUP($A27,'Return Data'!$B$7:$R$2843,4,0)</f>
        <v>139.6317</v>
      </c>
      <c r="D27" s="65">
        <f>VLOOKUP($A27,'Return Data'!$B$7:$R$2843,10,0)</f>
        <v>8.2949999999999999</v>
      </c>
      <c r="E27" s="66">
        <f t="shared" si="0"/>
        <v>31</v>
      </c>
      <c r="F27" s="65">
        <f>VLOOKUP($A27,'Return Data'!$B$7:$R$2843,11,0)</f>
        <v>14.5252</v>
      </c>
      <c r="G27" s="66">
        <f t="shared" si="1"/>
        <v>31</v>
      </c>
      <c r="H27" s="65">
        <f>VLOOKUP($A27,'Return Data'!$B$7:$R$2843,12,0)</f>
        <v>17.854800000000001</v>
      </c>
      <c r="I27" s="66">
        <f t="shared" si="2"/>
        <v>33</v>
      </c>
      <c r="J27" s="65">
        <f>VLOOKUP($A27,'Return Data'!$B$7:$R$2843,13,0)</f>
        <v>37.798000000000002</v>
      </c>
      <c r="K27" s="66">
        <f t="shared" si="3"/>
        <v>31</v>
      </c>
      <c r="L27" s="65">
        <f>VLOOKUP($A27,'Return Data'!$B$7:$R$2843,17,0)</f>
        <v>14.6975</v>
      </c>
      <c r="M27" s="66">
        <f>RANK(L27,L$8:L$40,0)</f>
        <v>28</v>
      </c>
      <c r="N27" s="65">
        <f>VLOOKUP($A27,'Return Data'!$B$7:$R$2843,14,0)</f>
        <v>12.9221</v>
      </c>
      <c r="O27" s="66">
        <f>RANK(N27,N$8:N$40,0)</f>
        <v>22</v>
      </c>
      <c r="P27" s="65">
        <f>VLOOKUP($A27,'Return Data'!$B$7:$R$2843,15,0)</f>
        <v>9.5969999999999995</v>
      </c>
      <c r="Q27" s="66">
        <f>RANK(P27,P$8:P$40,0)</f>
        <v>21</v>
      </c>
      <c r="R27" s="65">
        <f>VLOOKUP($A27,'Return Data'!$B$7:$R$2843,16,0)</f>
        <v>8.9526000000000003</v>
      </c>
      <c r="S27" s="67">
        <f t="shared" si="5"/>
        <v>33</v>
      </c>
    </row>
    <row r="28" spans="1:19" x14ac:dyDescent="0.3">
      <c r="A28" s="63" t="s">
        <v>515</v>
      </c>
      <c r="B28" s="64">
        <f>VLOOKUP($A28,'Return Data'!$B$7:$R$2843,3,0)</f>
        <v>44462</v>
      </c>
      <c r="C28" s="65">
        <f>VLOOKUP($A28,'Return Data'!$B$7:$R$2843,4,0)</f>
        <v>16.824999999999999</v>
      </c>
      <c r="D28" s="65">
        <f>VLOOKUP($A28,'Return Data'!$B$7:$R$2843,10,0)</f>
        <v>10.9689</v>
      </c>
      <c r="E28" s="66">
        <f t="shared" si="0"/>
        <v>13</v>
      </c>
      <c r="F28" s="65">
        <f>VLOOKUP($A28,'Return Data'!$B$7:$R$2843,11,0)</f>
        <v>19.978899999999999</v>
      </c>
      <c r="G28" s="66">
        <f t="shared" si="1"/>
        <v>9</v>
      </c>
      <c r="H28" s="65">
        <f>VLOOKUP($A28,'Return Data'!$B$7:$R$2843,12,0)</f>
        <v>33.310600000000001</v>
      </c>
      <c r="I28" s="66">
        <f t="shared" si="2"/>
        <v>5</v>
      </c>
      <c r="J28" s="65">
        <f>VLOOKUP($A28,'Return Data'!$B$7:$R$2843,13,0)</f>
        <v>55.430100000000003</v>
      </c>
      <c r="K28" s="66">
        <f t="shared" si="3"/>
        <v>6</v>
      </c>
      <c r="L28" s="65"/>
      <c r="M28" s="66"/>
      <c r="N28" s="65"/>
      <c r="O28" s="66"/>
      <c r="P28" s="65"/>
      <c r="Q28" s="66"/>
      <c r="R28" s="65">
        <f>VLOOKUP($A28,'Return Data'!$B$7:$R$2843,16,0)</f>
        <v>26.9054</v>
      </c>
      <c r="S28" s="67">
        <f t="shared" si="5"/>
        <v>1</v>
      </c>
    </row>
    <row r="29" spans="1:19" x14ac:dyDescent="0.3">
      <c r="A29" s="63" t="s">
        <v>518</v>
      </c>
      <c r="B29" s="64">
        <f>VLOOKUP($A29,'Return Data'!$B$7:$R$2843,3,0)</f>
        <v>44462</v>
      </c>
      <c r="C29" s="65">
        <f>VLOOKUP($A29,'Return Data'!$B$7:$R$2843,4,0)</f>
        <v>22.216999999999999</v>
      </c>
      <c r="D29" s="65">
        <f>VLOOKUP($A29,'Return Data'!$B$7:$R$2843,10,0)</f>
        <v>10.2143</v>
      </c>
      <c r="E29" s="66">
        <f t="shared" si="0"/>
        <v>18</v>
      </c>
      <c r="F29" s="65">
        <f>VLOOKUP($A29,'Return Data'!$B$7:$R$2843,11,0)</f>
        <v>17.780799999999999</v>
      </c>
      <c r="G29" s="66">
        <f t="shared" si="1"/>
        <v>18</v>
      </c>
      <c r="H29" s="65">
        <f>VLOOKUP($A29,'Return Data'!$B$7:$R$2843,12,0)</f>
        <v>27.194099999999999</v>
      </c>
      <c r="I29" s="66">
        <f t="shared" si="2"/>
        <v>21</v>
      </c>
      <c r="J29" s="65">
        <f>VLOOKUP($A29,'Return Data'!$B$7:$R$2843,13,0)</f>
        <v>46.899000000000001</v>
      </c>
      <c r="K29" s="66">
        <f t="shared" si="3"/>
        <v>22</v>
      </c>
      <c r="L29" s="65">
        <f>VLOOKUP($A29,'Return Data'!$B$7:$R$2843,17,0)</f>
        <v>21.8355</v>
      </c>
      <c r="M29" s="66">
        <f>RANK(L29,L$8:L$40,0)</f>
        <v>13</v>
      </c>
      <c r="N29" s="65">
        <f>VLOOKUP($A29,'Return Data'!$B$7:$R$2843,14,0)</f>
        <v>16.606100000000001</v>
      </c>
      <c r="O29" s="66">
        <f>RANK(N29,N$8:N$40,0)</f>
        <v>9</v>
      </c>
      <c r="P29" s="65">
        <f>VLOOKUP($A29,'Return Data'!$B$7:$R$2843,15,0)</f>
        <v>14.6035</v>
      </c>
      <c r="Q29" s="66">
        <f>RANK(P29,P$8:P$40,0)</f>
        <v>2</v>
      </c>
      <c r="R29" s="65">
        <f>VLOOKUP($A29,'Return Data'!$B$7:$R$2843,16,0)</f>
        <v>13.838699999999999</v>
      </c>
      <c r="S29" s="67">
        <f t="shared" si="5"/>
        <v>16</v>
      </c>
    </row>
    <row r="30" spans="1:19" x14ac:dyDescent="0.3">
      <c r="A30" s="63" t="s">
        <v>520</v>
      </c>
      <c r="B30" s="64">
        <f>VLOOKUP($A30,'Return Data'!$B$7:$R$2843,3,0)</f>
        <v>44462</v>
      </c>
      <c r="C30" s="65">
        <f>VLOOKUP($A30,'Return Data'!$B$7:$R$2843,4,0)</f>
        <v>15.660500000000001</v>
      </c>
      <c r="D30" s="65">
        <f>VLOOKUP($A30,'Return Data'!$B$7:$R$2843,10,0)</f>
        <v>8.7859999999999996</v>
      </c>
      <c r="E30" s="66">
        <f t="shared" si="0"/>
        <v>26</v>
      </c>
      <c r="F30" s="65">
        <f>VLOOKUP($A30,'Return Data'!$B$7:$R$2843,11,0)</f>
        <v>14.0771</v>
      </c>
      <c r="G30" s="66">
        <f t="shared" si="1"/>
        <v>32</v>
      </c>
      <c r="H30" s="65">
        <f>VLOOKUP($A30,'Return Data'!$B$7:$R$2843,12,0)</f>
        <v>19.008900000000001</v>
      </c>
      <c r="I30" s="66">
        <f t="shared" si="2"/>
        <v>32</v>
      </c>
      <c r="J30" s="65">
        <f>VLOOKUP($A30,'Return Data'!$B$7:$R$2843,13,0)</f>
        <v>38.116700000000002</v>
      </c>
      <c r="K30" s="66">
        <f t="shared" si="3"/>
        <v>30</v>
      </c>
      <c r="L30" s="65"/>
      <c r="M30" s="66"/>
      <c r="N30" s="65"/>
      <c r="O30" s="66"/>
      <c r="P30" s="65"/>
      <c r="Q30" s="66"/>
      <c r="R30" s="65">
        <f>VLOOKUP($A30,'Return Data'!$B$7:$R$2843,16,0)</f>
        <v>15.970499999999999</v>
      </c>
      <c r="S30" s="67">
        <f t="shared" si="5"/>
        <v>8</v>
      </c>
    </row>
    <row r="31" spans="1:19" x14ac:dyDescent="0.3">
      <c r="A31" s="63" t="s">
        <v>2008</v>
      </c>
      <c r="B31" s="64">
        <f>VLOOKUP($A31,'Return Data'!$B$7:$R$2843,3,0)</f>
        <v>44462</v>
      </c>
      <c r="C31" s="65">
        <f>VLOOKUP($A31,'Return Data'!$B$7:$R$2843,4,0)</f>
        <v>14.2921</v>
      </c>
      <c r="D31" s="65">
        <f>VLOOKUP($A31,'Return Data'!$B$7:$R$2843,10,0)</f>
        <v>10.765700000000001</v>
      </c>
      <c r="E31" s="66">
        <f t="shared" si="0"/>
        <v>15</v>
      </c>
      <c r="F31" s="65">
        <f>VLOOKUP($A31,'Return Data'!$B$7:$R$2843,11,0)</f>
        <v>17.247299999999999</v>
      </c>
      <c r="G31" s="66">
        <f t="shared" si="1"/>
        <v>21</v>
      </c>
      <c r="H31" s="65">
        <f>VLOOKUP($A31,'Return Data'!$B$7:$R$2843,12,0)</f>
        <v>23.518699999999999</v>
      </c>
      <c r="I31" s="66">
        <f t="shared" si="2"/>
        <v>25</v>
      </c>
      <c r="J31" s="65">
        <f>VLOOKUP($A31,'Return Data'!$B$7:$R$2843,13,0)</f>
        <v>38.922800000000002</v>
      </c>
      <c r="K31" s="66">
        <f t="shared" si="3"/>
        <v>29</v>
      </c>
      <c r="L31" s="65">
        <f>VLOOKUP($A31,'Return Data'!$B$7:$R$2843,17,0)</f>
        <v>15.3001</v>
      </c>
      <c r="M31" s="66">
        <f t="shared" ref="M31:M40" si="7">RANK(L31,L$8:L$40,0)</f>
        <v>27</v>
      </c>
      <c r="N31" s="65"/>
      <c r="O31" s="66"/>
      <c r="P31" s="65"/>
      <c r="Q31" s="66"/>
      <c r="R31" s="65">
        <f>VLOOKUP($A31,'Return Data'!$B$7:$R$2843,16,0)</f>
        <v>11.0656</v>
      </c>
      <c r="S31" s="67">
        <f t="shared" si="5"/>
        <v>31</v>
      </c>
    </row>
    <row r="32" spans="1:19" x14ac:dyDescent="0.3">
      <c r="A32" s="63" t="s">
        <v>521</v>
      </c>
      <c r="B32" s="64">
        <f>VLOOKUP($A32,'Return Data'!$B$7:$R$2843,3,0)</f>
        <v>44462</v>
      </c>
      <c r="C32" s="65">
        <f>VLOOKUP($A32,'Return Data'!$B$7:$R$2843,4,0)</f>
        <v>65.951800000000006</v>
      </c>
      <c r="D32" s="65">
        <f>VLOOKUP($A32,'Return Data'!$B$7:$R$2843,10,0)</f>
        <v>7.5444000000000004</v>
      </c>
      <c r="E32" s="66">
        <f t="shared" si="0"/>
        <v>33</v>
      </c>
      <c r="F32" s="65">
        <f>VLOOKUP($A32,'Return Data'!$B$7:$R$2843,11,0)</f>
        <v>15.973699999999999</v>
      </c>
      <c r="G32" s="66">
        <f t="shared" si="1"/>
        <v>24</v>
      </c>
      <c r="H32" s="65">
        <f>VLOOKUP($A32,'Return Data'!$B$7:$R$2843,12,0)</f>
        <v>30.5715</v>
      </c>
      <c r="I32" s="66">
        <f t="shared" si="2"/>
        <v>10</v>
      </c>
      <c r="J32" s="65">
        <f>VLOOKUP($A32,'Return Data'!$B$7:$R$2843,13,0)</f>
        <v>53.900300000000001</v>
      </c>
      <c r="K32" s="66">
        <f t="shared" si="3"/>
        <v>8</v>
      </c>
      <c r="L32" s="65">
        <f>VLOOKUP($A32,'Return Data'!$B$7:$R$2843,17,0)</f>
        <v>11.851800000000001</v>
      </c>
      <c r="M32" s="66">
        <f t="shared" si="7"/>
        <v>29</v>
      </c>
      <c r="N32" s="65">
        <f>VLOOKUP($A32,'Return Data'!$B$7:$R$2843,14,0)</f>
        <v>6.1452</v>
      </c>
      <c r="O32" s="66">
        <f t="shared" ref="O32:O40" si="8">RANK(N32,N$8:N$40,0)</f>
        <v>26</v>
      </c>
      <c r="P32" s="65">
        <f>VLOOKUP($A32,'Return Data'!$B$7:$R$2843,15,0)</f>
        <v>7.8657000000000004</v>
      </c>
      <c r="Q32" s="66">
        <f t="shared" ref="Q32:Q40" si="9">RANK(P32,P$8:P$40,0)</f>
        <v>22</v>
      </c>
      <c r="R32" s="65">
        <f>VLOOKUP($A32,'Return Data'!$B$7:$R$2843,16,0)</f>
        <v>12.2699</v>
      </c>
      <c r="S32" s="67">
        <f t="shared" si="5"/>
        <v>23</v>
      </c>
    </row>
    <row r="33" spans="1:19" x14ac:dyDescent="0.3">
      <c r="A33" s="63" t="s">
        <v>527</v>
      </c>
      <c r="B33" s="64">
        <f>VLOOKUP($A33,'Return Data'!$B$7:$R$2843,3,0)</f>
        <v>44462</v>
      </c>
      <c r="C33" s="65">
        <f>VLOOKUP($A33,'Return Data'!$B$7:$R$2843,4,0)</f>
        <v>98.76</v>
      </c>
      <c r="D33" s="65">
        <f>VLOOKUP($A33,'Return Data'!$B$7:$R$2843,10,0)</f>
        <v>8.7306000000000008</v>
      </c>
      <c r="E33" s="66">
        <f t="shared" si="0"/>
        <v>27</v>
      </c>
      <c r="F33" s="65">
        <f>VLOOKUP($A33,'Return Data'!$B$7:$R$2843,11,0)</f>
        <v>19.030999999999999</v>
      </c>
      <c r="G33" s="66">
        <f t="shared" si="1"/>
        <v>14</v>
      </c>
      <c r="H33" s="65">
        <f>VLOOKUP($A33,'Return Data'!$B$7:$R$2843,12,0)</f>
        <v>27.153300000000002</v>
      </c>
      <c r="I33" s="66">
        <f t="shared" si="2"/>
        <v>22</v>
      </c>
      <c r="J33" s="65">
        <f>VLOOKUP($A33,'Return Data'!$B$7:$R$2843,13,0)</f>
        <v>46.116300000000003</v>
      </c>
      <c r="K33" s="66">
        <f t="shared" si="3"/>
        <v>23</v>
      </c>
      <c r="L33" s="65">
        <f>VLOOKUP($A33,'Return Data'!$B$7:$R$2843,17,0)</f>
        <v>20.1218</v>
      </c>
      <c r="M33" s="66">
        <f t="shared" si="7"/>
        <v>21</v>
      </c>
      <c r="N33" s="65">
        <f>VLOOKUP($A33,'Return Data'!$B$7:$R$2843,14,0)</f>
        <v>13.947900000000001</v>
      </c>
      <c r="O33" s="66">
        <f t="shared" si="8"/>
        <v>18</v>
      </c>
      <c r="P33" s="65">
        <f>VLOOKUP($A33,'Return Data'!$B$7:$R$2843,15,0)</f>
        <v>10.5335</v>
      </c>
      <c r="Q33" s="66">
        <f t="shared" si="9"/>
        <v>19</v>
      </c>
      <c r="R33" s="65">
        <f>VLOOKUP($A33,'Return Data'!$B$7:$R$2843,16,0)</f>
        <v>13.8597</v>
      </c>
      <c r="S33" s="67">
        <f t="shared" si="5"/>
        <v>15</v>
      </c>
    </row>
    <row r="34" spans="1:19" x14ac:dyDescent="0.3">
      <c r="A34" s="63" t="s">
        <v>529</v>
      </c>
      <c r="B34" s="64">
        <f>VLOOKUP($A34,'Return Data'!$B$7:$R$2843,3,0)</f>
        <v>44462</v>
      </c>
      <c r="C34" s="65">
        <f>VLOOKUP($A34,'Return Data'!$B$7:$R$2843,4,0)</f>
        <v>112.75</v>
      </c>
      <c r="D34" s="65">
        <f>VLOOKUP($A34,'Return Data'!$B$7:$R$2843,10,0)</f>
        <v>12.5924</v>
      </c>
      <c r="E34" s="66">
        <f t="shared" si="0"/>
        <v>5</v>
      </c>
      <c r="F34" s="65">
        <f>VLOOKUP($A34,'Return Data'!$B$7:$R$2843,11,0)</f>
        <v>19.261700000000001</v>
      </c>
      <c r="G34" s="66">
        <f t="shared" si="1"/>
        <v>12</v>
      </c>
      <c r="H34" s="65">
        <f>VLOOKUP($A34,'Return Data'!$B$7:$R$2843,12,0)</f>
        <v>28.666</v>
      </c>
      <c r="I34" s="66">
        <f t="shared" si="2"/>
        <v>15</v>
      </c>
      <c r="J34" s="65">
        <f>VLOOKUP($A34,'Return Data'!$B$7:$R$2843,13,0)</f>
        <v>50.453699999999998</v>
      </c>
      <c r="K34" s="66">
        <f t="shared" si="3"/>
        <v>15</v>
      </c>
      <c r="L34" s="65">
        <f>VLOOKUP($A34,'Return Data'!$B$7:$R$2843,17,0)</f>
        <v>22.568100000000001</v>
      </c>
      <c r="M34" s="66">
        <f t="shared" si="7"/>
        <v>11</v>
      </c>
      <c r="N34" s="65">
        <f>VLOOKUP($A34,'Return Data'!$B$7:$R$2843,14,0)</f>
        <v>13.8118</v>
      </c>
      <c r="O34" s="66">
        <f t="shared" si="8"/>
        <v>20</v>
      </c>
      <c r="P34" s="65">
        <f>VLOOKUP($A34,'Return Data'!$B$7:$R$2843,15,0)</f>
        <v>13.786199999999999</v>
      </c>
      <c r="Q34" s="66">
        <f t="shared" si="9"/>
        <v>6</v>
      </c>
      <c r="R34" s="65">
        <f>VLOOKUP($A34,'Return Data'!$B$7:$R$2843,16,0)</f>
        <v>11.8071</v>
      </c>
      <c r="S34" s="67">
        <f t="shared" si="5"/>
        <v>28</v>
      </c>
    </row>
    <row r="35" spans="1:19" x14ac:dyDescent="0.3">
      <c r="A35" s="63" t="s">
        <v>531</v>
      </c>
      <c r="B35" s="64">
        <f>VLOOKUP($A35,'Return Data'!$B$7:$R$2843,3,0)</f>
        <v>44462</v>
      </c>
      <c r="C35" s="65">
        <f>VLOOKUP($A35,'Return Data'!$B$7:$R$2843,4,0)</f>
        <v>271.9699</v>
      </c>
      <c r="D35" s="65">
        <f>VLOOKUP($A35,'Return Data'!$B$7:$R$2843,10,0)</f>
        <v>9.9152000000000005</v>
      </c>
      <c r="E35" s="66">
        <f t="shared" si="0"/>
        <v>20</v>
      </c>
      <c r="F35" s="65">
        <f>VLOOKUP($A35,'Return Data'!$B$7:$R$2843,11,0)</f>
        <v>29.4267</v>
      </c>
      <c r="G35" s="66">
        <f t="shared" si="1"/>
        <v>2</v>
      </c>
      <c r="H35" s="65">
        <f>VLOOKUP($A35,'Return Data'!$B$7:$R$2843,12,0)</f>
        <v>46.317799999999998</v>
      </c>
      <c r="I35" s="66">
        <f t="shared" si="2"/>
        <v>2</v>
      </c>
      <c r="J35" s="65">
        <f>VLOOKUP($A35,'Return Data'!$B$7:$R$2843,13,0)</f>
        <v>73.860399999999998</v>
      </c>
      <c r="K35" s="66">
        <f t="shared" si="3"/>
        <v>1</v>
      </c>
      <c r="L35" s="65">
        <f>VLOOKUP($A35,'Return Data'!$B$7:$R$2843,17,0)</f>
        <v>40.555900000000001</v>
      </c>
      <c r="M35" s="66">
        <f t="shared" si="7"/>
        <v>1</v>
      </c>
      <c r="N35" s="65">
        <f>VLOOKUP($A35,'Return Data'!$B$7:$R$2843,14,0)</f>
        <v>27.517800000000001</v>
      </c>
      <c r="O35" s="66">
        <f t="shared" si="8"/>
        <v>1</v>
      </c>
      <c r="P35" s="65">
        <f>VLOOKUP($A35,'Return Data'!$B$7:$R$2843,15,0)</f>
        <v>18.8627</v>
      </c>
      <c r="Q35" s="66">
        <f t="shared" si="9"/>
        <v>1</v>
      </c>
      <c r="R35" s="65">
        <f>VLOOKUP($A35,'Return Data'!$B$7:$R$2843,16,0)</f>
        <v>17.459399999999999</v>
      </c>
      <c r="S35" s="67">
        <f t="shared" si="5"/>
        <v>3</v>
      </c>
    </row>
    <row r="36" spans="1:19" x14ac:dyDescent="0.3">
      <c r="A36" s="63" t="s">
        <v>1839</v>
      </c>
      <c r="B36" s="64">
        <f>VLOOKUP($A36,'Return Data'!$B$7:$R$2843,3,0)</f>
        <v>44462</v>
      </c>
      <c r="C36" s="65">
        <f>VLOOKUP($A36,'Return Data'!$B$7:$R$2843,4,0)</f>
        <v>487.62166319428502</v>
      </c>
      <c r="D36" s="65">
        <f>VLOOKUP($A36,'Return Data'!$B$7:$R$2843,10,0)</f>
        <v>11.524800000000001</v>
      </c>
      <c r="E36" s="66">
        <f t="shared" si="0"/>
        <v>9</v>
      </c>
      <c r="F36" s="65">
        <f>VLOOKUP($A36,'Return Data'!$B$7:$R$2843,11,0)</f>
        <v>18.534700000000001</v>
      </c>
      <c r="G36" s="66">
        <f t="shared" si="1"/>
        <v>15</v>
      </c>
      <c r="H36" s="65">
        <f>VLOOKUP($A36,'Return Data'!$B$7:$R$2843,12,0)</f>
        <v>27.217099999999999</v>
      </c>
      <c r="I36" s="66">
        <f t="shared" si="2"/>
        <v>20</v>
      </c>
      <c r="J36" s="65">
        <f>VLOOKUP($A36,'Return Data'!$B$7:$R$2843,13,0)</f>
        <v>49.146299999999997</v>
      </c>
      <c r="K36" s="66">
        <f t="shared" si="3"/>
        <v>19</v>
      </c>
      <c r="L36" s="65">
        <f>VLOOKUP($A36,'Return Data'!$B$7:$R$2843,17,0)</f>
        <v>21.0276</v>
      </c>
      <c r="M36" s="66">
        <f t="shared" si="7"/>
        <v>16</v>
      </c>
      <c r="N36" s="65">
        <f>VLOOKUP($A36,'Return Data'!$B$7:$R$2843,14,0)</f>
        <v>17.2637</v>
      </c>
      <c r="O36" s="66">
        <f t="shared" si="8"/>
        <v>8</v>
      </c>
      <c r="P36" s="65">
        <f>VLOOKUP($A36,'Return Data'!$B$7:$R$2843,15,0)</f>
        <v>14.003299999999999</v>
      </c>
      <c r="Q36" s="66">
        <f t="shared" si="9"/>
        <v>5</v>
      </c>
      <c r="R36" s="65">
        <f>VLOOKUP($A36,'Return Data'!$B$7:$R$2843,16,0)</f>
        <v>16.277799999999999</v>
      </c>
      <c r="S36" s="67">
        <f t="shared" si="5"/>
        <v>6</v>
      </c>
    </row>
    <row r="37" spans="1:19" x14ac:dyDescent="0.3">
      <c r="A37" s="63" t="s">
        <v>534</v>
      </c>
      <c r="B37" s="64">
        <f>VLOOKUP($A37,'Return Data'!$B$7:$R$2843,3,0)</f>
        <v>44462</v>
      </c>
      <c r="C37" s="65">
        <f>VLOOKUP($A37,'Return Data'!$B$7:$R$2843,4,0)</f>
        <v>23.5045</v>
      </c>
      <c r="D37" s="65">
        <f>VLOOKUP($A37,'Return Data'!$B$7:$R$2843,10,0)</f>
        <v>10.147600000000001</v>
      </c>
      <c r="E37" s="66">
        <f t="shared" si="0"/>
        <v>19</v>
      </c>
      <c r="F37" s="65">
        <f>VLOOKUP($A37,'Return Data'!$B$7:$R$2843,11,0)</f>
        <v>15.4428</v>
      </c>
      <c r="G37" s="66">
        <f t="shared" si="1"/>
        <v>29</v>
      </c>
      <c r="H37" s="65">
        <f>VLOOKUP($A37,'Return Data'!$B$7:$R$2843,12,0)</f>
        <v>20.840800000000002</v>
      </c>
      <c r="I37" s="66">
        <f t="shared" si="2"/>
        <v>30</v>
      </c>
      <c r="J37" s="65">
        <f>VLOOKUP($A37,'Return Data'!$B$7:$R$2843,13,0)</f>
        <v>39.726399999999998</v>
      </c>
      <c r="K37" s="66">
        <f t="shared" si="3"/>
        <v>28</v>
      </c>
      <c r="L37" s="65">
        <f>VLOOKUP($A37,'Return Data'!$B$7:$R$2843,17,0)</f>
        <v>16.877600000000001</v>
      </c>
      <c r="M37" s="66">
        <f t="shared" si="7"/>
        <v>25</v>
      </c>
      <c r="N37" s="65">
        <f>VLOOKUP($A37,'Return Data'!$B$7:$R$2843,14,0)</f>
        <v>12.669600000000001</v>
      </c>
      <c r="O37" s="66">
        <f t="shared" si="8"/>
        <v>24</v>
      </c>
      <c r="P37" s="65">
        <f>VLOOKUP($A37,'Return Data'!$B$7:$R$2843,15,0)</f>
        <v>10.580299999999999</v>
      </c>
      <c r="Q37" s="66">
        <f t="shared" si="9"/>
        <v>18</v>
      </c>
      <c r="R37" s="65">
        <f>VLOOKUP($A37,'Return Data'!$B$7:$R$2843,16,0)</f>
        <v>11.5847</v>
      </c>
      <c r="S37" s="67">
        <f t="shared" si="5"/>
        <v>30</v>
      </c>
    </row>
    <row r="38" spans="1:19" x14ac:dyDescent="0.3">
      <c r="A38" s="63" t="s">
        <v>535</v>
      </c>
      <c r="B38" s="64">
        <f>VLOOKUP($A38,'Return Data'!$B$7:$R$2843,3,0)</f>
        <v>44462</v>
      </c>
      <c r="C38" s="65">
        <f>VLOOKUP($A38,'Return Data'!$B$7:$R$2843,4,0)</f>
        <v>135.87520000000001</v>
      </c>
      <c r="D38" s="65">
        <f>VLOOKUP($A38,'Return Data'!$B$7:$R$2843,10,0)</f>
        <v>12.3306</v>
      </c>
      <c r="E38" s="66">
        <f t="shared" si="0"/>
        <v>7</v>
      </c>
      <c r="F38" s="65">
        <f>VLOOKUP($A38,'Return Data'!$B$7:$R$2843,11,0)</f>
        <v>20.7377</v>
      </c>
      <c r="G38" s="66">
        <f t="shared" si="1"/>
        <v>7</v>
      </c>
      <c r="H38" s="65">
        <f>VLOOKUP($A38,'Return Data'!$B$7:$R$2843,12,0)</f>
        <v>30.5975</v>
      </c>
      <c r="I38" s="66">
        <f t="shared" si="2"/>
        <v>9</v>
      </c>
      <c r="J38" s="65">
        <f>VLOOKUP($A38,'Return Data'!$B$7:$R$2843,13,0)</f>
        <v>49.720100000000002</v>
      </c>
      <c r="K38" s="66">
        <f t="shared" si="3"/>
        <v>18</v>
      </c>
      <c r="L38" s="65">
        <f>VLOOKUP($A38,'Return Data'!$B$7:$R$2843,17,0)</f>
        <v>20.831700000000001</v>
      </c>
      <c r="M38" s="66">
        <f t="shared" si="7"/>
        <v>18</v>
      </c>
      <c r="N38" s="65">
        <f>VLOOKUP($A38,'Return Data'!$B$7:$R$2843,14,0)</f>
        <v>15.7196</v>
      </c>
      <c r="O38" s="66">
        <f t="shared" si="8"/>
        <v>10</v>
      </c>
      <c r="P38" s="65">
        <f>VLOOKUP($A38,'Return Data'!$B$7:$R$2843,15,0)</f>
        <v>13.455</v>
      </c>
      <c r="Q38" s="66">
        <f t="shared" si="9"/>
        <v>8</v>
      </c>
      <c r="R38" s="65">
        <f>VLOOKUP($A38,'Return Data'!$B$7:$R$2843,16,0)</f>
        <v>13.039400000000001</v>
      </c>
      <c r="S38" s="67">
        <f t="shared" si="5"/>
        <v>19</v>
      </c>
    </row>
    <row r="39" spans="1:19" x14ac:dyDescent="0.3">
      <c r="A39" s="63" t="s">
        <v>538</v>
      </c>
      <c r="B39" s="64">
        <f>VLOOKUP($A39,'Return Data'!$B$7:$R$2843,3,0)</f>
        <v>44462</v>
      </c>
      <c r="C39" s="65">
        <f>VLOOKUP($A39,'Return Data'!$B$7:$R$2843,4,0)</f>
        <v>417.21634923055001</v>
      </c>
      <c r="D39" s="65">
        <f>VLOOKUP($A39,'Return Data'!$B$7:$R$2843,10,0)</f>
        <v>10.724299999999999</v>
      </c>
      <c r="E39" s="66">
        <f t="shared" si="0"/>
        <v>16</v>
      </c>
      <c r="F39" s="65">
        <f>VLOOKUP($A39,'Return Data'!$B$7:$R$2843,11,0)</f>
        <v>17.5977</v>
      </c>
      <c r="G39" s="66">
        <f t="shared" si="1"/>
        <v>20</v>
      </c>
      <c r="H39" s="65">
        <f>VLOOKUP($A39,'Return Data'!$B$7:$R$2843,12,0)</f>
        <v>29.018000000000001</v>
      </c>
      <c r="I39" s="66">
        <f t="shared" si="2"/>
        <v>14</v>
      </c>
      <c r="J39" s="65">
        <f>VLOOKUP($A39,'Return Data'!$B$7:$R$2843,13,0)</f>
        <v>49.924100000000003</v>
      </c>
      <c r="K39" s="66">
        <f t="shared" si="3"/>
        <v>17</v>
      </c>
      <c r="L39" s="65">
        <f>VLOOKUP($A39,'Return Data'!$B$7:$R$2843,17,0)</f>
        <v>19.262599999999999</v>
      </c>
      <c r="M39" s="66">
        <f t="shared" si="7"/>
        <v>23</v>
      </c>
      <c r="N39" s="65">
        <f>VLOOKUP($A39,'Return Data'!$B$7:$R$2843,14,0)</f>
        <v>14.3573</v>
      </c>
      <c r="O39" s="66">
        <f t="shared" si="8"/>
        <v>17</v>
      </c>
      <c r="P39" s="65">
        <f>VLOOKUP($A39,'Return Data'!$B$7:$R$2843,15,0)</f>
        <v>10.3</v>
      </c>
      <c r="Q39" s="66">
        <f t="shared" si="9"/>
        <v>20</v>
      </c>
      <c r="R39" s="65">
        <f>VLOOKUP($A39,'Return Data'!$B$7:$R$2843,16,0)</f>
        <v>15.444699999999999</v>
      </c>
      <c r="S39" s="67">
        <f t="shared" si="5"/>
        <v>9</v>
      </c>
    </row>
    <row r="40" spans="1:19" x14ac:dyDescent="0.3">
      <c r="A40" s="63" t="s">
        <v>540</v>
      </c>
      <c r="B40" s="64">
        <f>VLOOKUP($A40,'Return Data'!$B$7:$R$2843,3,0)</f>
        <v>44462</v>
      </c>
      <c r="C40" s="65">
        <f>VLOOKUP($A40,'Return Data'!$B$7:$R$2843,4,0)</f>
        <v>255.74715996632099</v>
      </c>
      <c r="D40" s="65">
        <f>VLOOKUP($A40,'Return Data'!$B$7:$R$2843,10,0)</f>
        <v>11.1531</v>
      </c>
      <c r="E40" s="66">
        <f t="shared" si="0"/>
        <v>11</v>
      </c>
      <c r="F40" s="65">
        <f>VLOOKUP($A40,'Return Data'!$B$7:$R$2843,11,0)</f>
        <v>20.568100000000001</v>
      </c>
      <c r="G40" s="66">
        <f t="shared" si="1"/>
        <v>8</v>
      </c>
      <c r="H40" s="65">
        <f>VLOOKUP($A40,'Return Data'!$B$7:$R$2843,12,0)</f>
        <v>33.5398</v>
      </c>
      <c r="I40" s="66">
        <f t="shared" si="2"/>
        <v>4</v>
      </c>
      <c r="J40" s="65">
        <f>VLOOKUP($A40,'Return Data'!$B$7:$R$2843,13,0)</f>
        <v>55.720100000000002</v>
      </c>
      <c r="K40" s="66">
        <f t="shared" si="3"/>
        <v>5</v>
      </c>
      <c r="L40" s="65">
        <f>VLOOKUP($A40,'Return Data'!$B$7:$R$2843,17,0)</f>
        <v>22.779199999999999</v>
      </c>
      <c r="M40" s="66">
        <f t="shared" si="7"/>
        <v>9</v>
      </c>
      <c r="N40" s="65">
        <f>VLOOKUP($A40,'Return Data'!$B$7:$R$2843,14,0)</f>
        <v>13.7669</v>
      </c>
      <c r="O40" s="66">
        <f t="shared" si="8"/>
        <v>21</v>
      </c>
      <c r="P40" s="65">
        <f>VLOOKUP($A40,'Return Data'!$B$7:$R$2843,15,0)</f>
        <v>11.6676</v>
      </c>
      <c r="Q40" s="66">
        <f t="shared" si="9"/>
        <v>14</v>
      </c>
      <c r="R40" s="65">
        <f>VLOOKUP($A40,'Return Data'!$B$7:$R$2843,16,0)</f>
        <v>12.886799999999999</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10.63986666666667</v>
      </c>
      <c r="E42" s="74"/>
      <c r="F42" s="75">
        <f>AVERAGE(F8:F40)</f>
        <v>18.733884848484852</v>
      </c>
      <c r="G42" s="74"/>
      <c r="H42" s="75">
        <f>AVERAGE(H8:H40)</f>
        <v>28.518312121212123</v>
      </c>
      <c r="I42" s="74"/>
      <c r="J42" s="75">
        <f>AVERAGE(J8:J40)</f>
        <v>49.941003030303037</v>
      </c>
      <c r="K42" s="74"/>
      <c r="L42" s="75">
        <f>AVERAGE(L8:L40)</f>
        <v>22.21473103448276</v>
      </c>
      <c r="M42" s="74"/>
      <c r="N42" s="75">
        <f>AVERAGE(N8:N40)</f>
        <v>15.571261538461544</v>
      </c>
      <c r="O42" s="74"/>
      <c r="P42" s="75">
        <f>AVERAGE(P8:P40)</f>
        <v>12.41813181818182</v>
      </c>
      <c r="Q42" s="74"/>
      <c r="R42" s="75">
        <f>AVERAGE(R8:R40)</f>
        <v>14.152481818181821</v>
      </c>
      <c r="S42" s="76"/>
    </row>
    <row r="43" spans="1:19" x14ac:dyDescent="0.3">
      <c r="A43" s="73" t="s">
        <v>28</v>
      </c>
      <c r="B43" s="74"/>
      <c r="C43" s="74"/>
      <c r="D43" s="75">
        <f>MIN(D8:D40)</f>
        <v>7.5444000000000004</v>
      </c>
      <c r="E43" s="74"/>
      <c r="F43" s="75">
        <f>MIN(F8:F40)</f>
        <v>11.986800000000001</v>
      </c>
      <c r="G43" s="74"/>
      <c r="H43" s="75">
        <f>MIN(H8:H40)</f>
        <v>17.854800000000001</v>
      </c>
      <c r="I43" s="74"/>
      <c r="J43" s="75">
        <f>MIN(J8:J40)</f>
        <v>36.3643</v>
      </c>
      <c r="K43" s="74"/>
      <c r="L43" s="75">
        <f>MIN(L8:L40)</f>
        <v>11.851800000000001</v>
      </c>
      <c r="M43" s="74"/>
      <c r="N43" s="75">
        <f>MIN(N8:N40)</f>
        <v>6.1452</v>
      </c>
      <c r="O43" s="74"/>
      <c r="P43" s="75">
        <f>MIN(P8:P40)</f>
        <v>7.8657000000000004</v>
      </c>
      <c r="Q43" s="74"/>
      <c r="R43" s="75">
        <f>MIN(R8:R40)</f>
        <v>8.9526000000000003</v>
      </c>
      <c r="S43" s="76"/>
    </row>
    <row r="44" spans="1:19" ht="15" thickBot="1" x14ac:dyDescent="0.35">
      <c r="A44" s="77" t="s">
        <v>29</v>
      </c>
      <c r="B44" s="78"/>
      <c r="C44" s="78"/>
      <c r="D44" s="79">
        <f>MAX(D8:D40)</f>
        <v>15.3537</v>
      </c>
      <c r="E44" s="78"/>
      <c r="F44" s="79">
        <f>MAX(F8:F40)</f>
        <v>34.209000000000003</v>
      </c>
      <c r="G44" s="78"/>
      <c r="H44" s="79">
        <f>MAX(H8:H40)</f>
        <v>49.092100000000002</v>
      </c>
      <c r="I44" s="78"/>
      <c r="J44" s="79">
        <f>MAX(J8:J40)</f>
        <v>73.860399999999998</v>
      </c>
      <c r="K44" s="78"/>
      <c r="L44" s="79">
        <f>MAX(L8:L40)</f>
        <v>40.555900000000001</v>
      </c>
      <c r="M44" s="78"/>
      <c r="N44" s="79">
        <f>MAX(N8:N40)</f>
        <v>27.517800000000001</v>
      </c>
      <c r="O44" s="78"/>
      <c r="P44" s="79">
        <f>MAX(P8:P40)</f>
        <v>18.8627</v>
      </c>
      <c r="Q44" s="78"/>
      <c r="R44" s="79">
        <f>MAX(R8:R40)</f>
        <v>26.9054</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44462</v>
      </c>
      <c r="C8" s="65">
        <f>VLOOKUP($A8,'Return Data'!$B$7:$R$2843,4,0)</f>
        <v>53.992600000000003</v>
      </c>
      <c r="D8" s="65">
        <f>VLOOKUP($A8,'Return Data'!$B$7:$R$2843,10,0)</f>
        <v>21.729199999999999</v>
      </c>
      <c r="E8" s="66">
        <f t="shared" ref="E8:E29" si="0">RANK(D8,D$8:D$29,0)</f>
        <v>6</v>
      </c>
      <c r="F8" s="65">
        <f>VLOOKUP($A8,'Return Data'!$B$7:$R$2843,11,0)</f>
        <v>17.635200000000001</v>
      </c>
      <c r="G8" s="66">
        <f t="shared" ref="G8:G29" si="1">RANK(F8,F$8:F$29,0)</f>
        <v>7</v>
      </c>
      <c r="H8" s="65">
        <f>VLOOKUP($A8,'Return Data'!$B$7:$R$2843,12,0)</f>
        <v>19.636900000000001</v>
      </c>
      <c r="I8" s="66">
        <f t="shared" ref="I8:I29" si="2">RANK(H8,H$8:H$29,0)</f>
        <v>2</v>
      </c>
      <c r="J8" s="65">
        <f>VLOOKUP($A8,'Return Data'!$B$7:$R$2843,13,0)</f>
        <v>26.194299999999998</v>
      </c>
      <c r="K8" s="66">
        <f t="shared" ref="K8:K29" si="3">RANK(J8,J$8:J$29,0)</f>
        <v>1</v>
      </c>
      <c r="L8" s="65">
        <f>VLOOKUP($A8,'Return Data'!$B$7:$R$2843,17,0)</f>
        <v>12.985099999999999</v>
      </c>
      <c r="M8" s="66">
        <f t="shared" ref="M8:M27" si="4">RANK(L8,L$8:L$29,0)</f>
        <v>6</v>
      </c>
      <c r="N8" s="65">
        <f>VLOOKUP($A8,'Return Data'!$B$7:$R$2843,14,0)</f>
        <v>10.426299999999999</v>
      </c>
      <c r="O8" s="66">
        <f t="shared" ref="O8:O27" si="5">RANK(N8,N$8:N$29,0)</f>
        <v>9</v>
      </c>
      <c r="P8" s="65">
        <f>VLOOKUP($A8,'Return Data'!$B$7:$R$2843,15,0)</f>
        <v>8.6992999999999991</v>
      </c>
      <c r="Q8" s="66">
        <f t="shared" ref="Q8:Q27" si="6">RANK(P8,P$8:P$29,0)</f>
        <v>11</v>
      </c>
      <c r="R8" s="65">
        <f>VLOOKUP($A8,'Return Data'!$B$7:$R$2843,16,0)</f>
        <v>11.460800000000001</v>
      </c>
      <c r="S8" s="67">
        <f t="shared" ref="S8:S29" si="7">RANK(R8,R$8:R$29,0)</f>
        <v>1</v>
      </c>
    </row>
    <row r="9" spans="1:20" x14ac:dyDescent="0.3">
      <c r="A9" s="63" t="s">
        <v>1612</v>
      </c>
      <c r="B9" s="64">
        <f>VLOOKUP($A9,'Return Data'!$B$7:$R$2843,3,0)</f>
        <v>44462</v>
      </c>
      <c r="C9" s="65">
        <f>VLOOKUP($A9,'Return Data'!$B$7:$R$2843,4,0)</f>
        <v>27.082100000000001</v>
      </c>
      <c r="D9" s="65">
        <f>VLOOKUP($A9,'Return Data'!$B$7:$R$2843,10,0)</f>
        <v>22.872299999999999</v>
      </c>
      <c r="E9" s="66">
        <f t="shared" si="0"/>
        <v>4</v>
      </c>
      <c r="F9" s="65">
        <f>VLOOKUP($A9,'Return Data'!$B$7:$R$2843,11,0)</f>
        <v>18.774999999999999</v>
      </c>
      <c r="G9" s="66">
        <f t="shared" si="1"/>
        <v>5</v>
      </c>
      <c r="H9" s="65">
        <f>VLOOKUP($A9,'Return Data'!$B$7:$R$2843,12,0)</f>
        <v>15.6846</v>
      </c>
      <c r="I9" s="66">
        <f t="shared" si="2"/>
        <v>7</v>
      </c>
      <c r="J9" s="65">
        <f>VLOOKUP($A9,'Return Data'!$B$7:$R$2843,13,0)</f>
        <v>20.229700000000001</v>
      </c>
      <c r="K9" s="66">
        <f t="shared" si="3"/>
        <v>6</v>
      </c>
      <c r="L9" s="65">
        <f>VLOOKUP($A9,'Return Data'!$B$7:$R$2843,17,0)</f>
        <v>14.1646</v>
      </c>
      <c r="M9" s="66">
        <f t="shared" si="4"/>
        <v>3</v>
      </c>
      <c r="N9" s="65">
        <f>VLOOKUP($A9,'Return Data'!$B$7:$R$2843,14,0)</f>
        <v>9.9420999999999999</v>
      </c>
      <c r="O9" s="66">
        <f t="shared" si="5"/>
        <v>10</v>
      </c>
      <c r="P9" s="65">
        <f>VLOOKUP($A9,'Return Data'!$B$7:$R$2843,15,0)</f>
        <v>8.8023000000000007</v>
      </c>
      <c r="Q9" s="66">
        <f t="shared" si="6"/>
        <v>8</v>
      </c>
      <c r="R9" s="65">
        <f>VLOOKUP($A9,'Return Data'!$B$7:$R$2843,16,0)</f>
        <v>10.0222</v>
      </c>
      <c r="S9" s="67">
        <f t="shared" si="7"/>
        <v>10</v>
      </c>
    </row>
    <row r="10" spans="1:20" x14ac:dyDescent="0.3">
      <c r="A10" s="63" t="s">
        <v>1613</v>
      </c>
      <c r="B10" s="64">
        <f>VLOOKUP($A10,'Return Data'!$B$7:$R$2843,3,0)</f>
        <v>44462</v>
      </c>
      <c r="C10" s="65">
        <f>VLOOKUP($A10,'Return Data'!$B$7:$R$2843,4,0)</f>
        <v>33.1374</v>
      </c>
      <c r="D10" s="65">
        <f>VLOOKUP($A10,'Return Data'!$B$7:$R$2843,10,0)</f>
        <v>17.721699999999998</v>
      </c>
      <c r="E10" s="66">
        <f t="shared" si="0"/>
        <v>15</v>
      </c>
      <c r="F10" s="65">
        <f>VLOOKUP($A10,'Return Data'!$B$7:$R$2843,11,0)</f>
        <v>11.267099999999999</v>
      </c>
      <c r="G10" s="66">
        <f t="shared" si="1"/>
        <v>19</v>
      </c>
      <c r="H10" s="65">
        <f>VLOOKUP($A10,'Return Data'!$B$7:$R$2843,12,0)</f>
        <v>9.4986999999999995</v>
      </c>
      <c r="I10" s="66">
        <f t="shared" si="2"/>
        <v>21</v>
      </c>
      <c r="J10" s="65">
        <f>VLOOKUP($A10,'Return Data'!$B$7:$R$2843,13,0)</f>
        <v>12.6471</v>
      </c>
      <c r="K10" s="66">
        <f t="shared" si="3"/>
        <v>21</v>
      </c>
      <c r="L10" s="65">
        <f>VLOOKUP($A10,'Return Data'!$B$7:$R$2843,17,0)</f>
        <v>11.426</v>
      </c>
      <c r="M10" s="66">
        <f t="shared" si="4"/>
        <v>13</v>
      </c>
      <c r="N10" s="65">
        <f>VLOOKUP($A10,'Return Data'!$B$7:$R$2843,14,0)</f>
        <v>12.7013</v>
      </c>
      <c r="O10" s="66">
        <f t="shared" si="5"/>
        <v>3</v>
      </c>
      <c r="P10" s="65">
        <f>VLOOKUP($A10,'Return Data'!$B$7:$R$2843,15,0)</f>
        <v>9.3931000000000004</v>
      </c>
      <c r="Q10" s="66">
        <f t="shared" si="6"/>
        <v>5</v>
      </c>
      <c r="R10" s="65">
        <f>VLOOKUP($A10,'Return Data'!$B$7:$R$2843,16,0)</f>
        <v>9.7449999999999992</v>
      </c>
      <c r="S10" s="67">
        <f t="shared" si="7"/>
        <v>11</v>
      </c>
    </row>
    <row r="11" spans="1:20" x14ac:dyDescent="0.3">
      <c r="A11" s="63" t="s">
        <v>1614</v>
      </c>
      <c r="B11" s="64">
        <f>VLOOKUP($A11,'Return Data'!$B$7:$R$2843,3,0)</f>
        <v>44462</v>
      </c>
      <c r="C11" s="65">
        <f>VLOOKUP($A11,'Return Data'!$B$7:$R$2843,4,0)</f>
        <v>40.222200000000001</v>
      </c>
      <c r="D11" s="65">
        <f>VLOOKUP($A11,'Return Data'!$B$7:$R$2843,10,0)</f>
        <v>17.7439</v>
      </c>
      <c r="E11" s="66">
        <f t="shared" si="0"/>
        <v>14</v>
      </c>
      <c r="F11" s="65">
        <f>VLOOKUP($A11,'Return Data'!$B$7:$R$2843,11,0)</f>
        <v>13.866899999999999</v>
      </c>
      <c r="G11" s="66">
        <f t="shared" si="1"/>
        <v>14</v>
      </c>
      <c r="H11" s="65">
        <f>VLOOKUP($A11,'Return Data'!$B$7:$R$2843,12,0)</f>
        <v>12.6829</v>
      </c>
      <c r="I11" s="66">
        <f t="shared" si="2"/>
        <v>13</v>
      </c>
      <c r="J11" s="65">
        <f>VLOOKUP($A11,'Return Data'!$B$7:$R$2843,13,0)</f>
        <v>15.6402</v>
      </c>
      <c r="K11" s="66">
        <f t="shared" si="3"/>
        <v>14</v>
      </c>
      <c r="L11" s="65">
        <f>VLOOKUP($A11,'Return Data'!$B$7:$R$2843,17,0)</f>
        <v>10.944000000000001</v>
      </c>
      <c r="M11" s="66">
        <f t="shared" si="4"/>
        <v>14</v>
      </c>
      <c r="N11" s="65">
        <f>VLOOKUP($A11,'Return Data'!$B$7:$R$2843,14,0)</f>
        <v>10.539</v>
      </c>
      <c r="O11" s="66">
        <f t="shared" si="5"/>
        <v>8</v>
      </c>
      <c r="P11" s="65">
        <f>VLOOKUP($A11,'Return Data'!$B$7:$R$2843,15,0)</f>
        <v>9.2902000000000005</v>
      </c>
      <c r="Q11" s="66">
        <f t="shared" si="6"/>
        <v>6</v>
      </c>
      <c r="R11" s="65">
        <f>VLOOKUP($A11,'Return Data'!$B$7:$R$2843,16,0)</f>
        <v>10.281499999999999</v>
      </c>
      <c r="S11" s="67">
        <f t="shared" si="7"/>
        <v>5</v>
      </c>
    </row>
    <row r="12" spans="1:20" x14ac:dyDescent="0.3">
      <c r="A12" s="63" t="s">
        <v>1615</v>
      </c>
      <c r="B12" s="64">
        <f>VLOOKUP($A12,'Return Data'!$B$7:$R$2843,3,0)</f>
        <v>44462</v>
      </c>
      <c r="C12" s="65">
        <f>VLOOKUP($A12,'Return Data'!$B$7:$R$2843,4,0)</f>
        <v>23.964600000000001</v>
      </c>
      <c r="D12" s="65">
        <f>VLOOKUP($A12,'Return Data'!$B$7:$R$2843,10,0)</f>
        <v>18.0564</v>
      </c>
      <c r="E12" s="66">
        <f t="shared" si="0"/>
        <v>13</v>
      </c>
      <c r="F12" s="65">
        <f>VLOOKUP($A12,'Return Data'!$B$7:$R$2843,11,0)</f>
        <v>16.226900000000001</v>
      </c>
      <c r="G12" s="66">
        <f t="shared" si="1"/>
        <v>11</v>
      </c>
      <c r="H12" s="65">
        <f>VLOOKUP($A12,'Return Data'!$B$7:$R$2843,12,0)</f>
        <v>11.7035</v>
      </c>
      <c r="I12" s="66">
        <f t="shared" si="2"/>
        <v>16</v>
      </c>
      <c r="J12" s="65">
        <f>VLOOKUP($A12,'Return Data'!$B$7:$R$2843,13,0)</f>
        <v>13.7197</v>
      </c>
      <c r="K12" s="66">
        <f t="shared" si="3"/>
        <v>19</v>
      </c>
      <c r="L12" s="65">
        <f>VLOOKUP($A12,'Return Data'!$B$7:$R$2843,17,0)</f>
        <v>11.499700000000001</v>
      </c>
      <c r="M12" s="66">
        <f t="shared" si="4"/>
        <v>12</v>
      </c>
      <c r="N12" s="65">
        <f>VLOOKUP($A12,'Return Data'!$B$7:$R$2843,14,0)</f>
        <v>4.0159000000000002</v>
      </c>
      <c r="O12" s="66">
        <f t="shared" si="5"/>
        <v>20</v>
      </c>
      <c r="P12" s="65">
        <f>VLOOKUP($A12,'Return Data'!$B$7:$R$2843,15,0)</f>
        <v>5.0195999999999996</v>
      </c>
      <c r="Q12" s="66">
        <f t="shared" si="6"/>
        <v>20</v>
      </c>
      <c r="R12" s="65">
        <f>VLOOKUP($A12,'Return Data'!$B$7:$R$2843,16,0)</f>
        <v>7.2375999999999996</v>
      </c>
      <c r="S12" s="67">
        <f t="shared" si="7"/>
        <v>20</v>
      </c>
    </row>
    <row r="13" spans="1:20" x14ac:dyDescent="0.3">
      <c r="A13" s="63" t="s">
        <v>1616</v>
      </c>
      <c r="B13" s="64">
        <f>VLOOKUP($A13,'Return Data'!$B$7:$R$2843,3,0)</f>
        <v>44462</v>
      </c>
      <c r="C13" s="65">
        <f>VLOOKUP($A13,'Return Data'!$B$7:$R$2843,4,0)</f>
        <v>82.597999999999999</v>
      </c>
      <c r="D13" s="65">
        <f>VLOOKUP($A13,'Return Data'!$B$7:$R$2843,10,0)</f>
        <v>19.429400000000001</v>
      </c>
      <c r="E13" s="66">
        <f t="shared" si="0"/>
        <v>8</v>
      </c>
      <c r="F13" s="65">
        <f>VLOOKUP($A13,'Return Data'!$B$7:$R$2843,11,0)</f>
        <v>17.251100000000001</v>
      </c>
      <c r="G13" s="66">
        <f t="shared" si="1"/>
        <v>9</v>
      </c>
      <c r="H13" s="65">
        <f>VLOOKUP($A13,'Return Data'!$B$7:$R$2843,12,0)</f>
        <v>15.584899999999999</v>
      </c>
      <c r="I13" s="66">
        <f t="shared" si="2"/>
        <v>8</v>
      </c>
      <c r="J13" s="65">
        <f>VLOOKUP($A13,'Return Data'!$B$7:$R$2843,13,0)</f>
        <v>18.7471</v>
      </c>
      <c r="K13" s="66">
        <f t="shared" si="3"/>
        <v>8</v>
      </c>
      <c r="L13" s="65">
        <f>VLOOKUP($A13,'Return Data'!$B$7:$R$2843,17,0)</f>
        <v>14.7013</v>
      </c>
      <c r="M13" s="66">
        <f t="shared" si="4"/>
        <v>2</v>
      </c>
      <c r="N13" s="65">
        <f>VLOOKUP($A13,'Return Data'!$B$7:$R$2843,14,0)</f>
        <v>13.5261</v>
      </c>
      <c r="O13" s="66">
        <f t="shared" si="5"/>
        <v>2</v>
      </c>
      <c r="P13" s="65">
        <f>VLOOKUP($A13,'Return Data'!$B$7:$R$2843,15,0)</f>
        <v>10.198</v>
      </c>
      <c r="Q13" s="66">
        <f t="shared" si="6"/>
        <v>3</v>
      </c>
      <c r="R13" s="65">
        <f>VLOOKUP($A13,'Return Data'!$B$7:$R$2843,16,0)</f>
        <v>10.680999999999999</v>
      </c>
      <c r="S13" s="67">
        <f t="shared" si="7"/>
        <v>4</v>
      </c>
    </row>
    <row r="14" spans="1:20" x14ac:dyDescent="0.3">
      <c r="A14" s="63" t="s">
        <v>1617</v>
      </c>
      <c r="B14" s="64">
        <f>VLOOKUP($A14,'Return Data'!$B$7:$R$2843,3,0)</f>
        <v>44462</v>
      </c>
      <c r="C14" s="65">
        <f>VLOOKUP($A14,'Return Data'!$B$7:$R$2843,4,0)</f>
        <v>48.371400000000001</v>
      </c>
      <c r="D14" s="65">
        <f>VLOOKUP($A14,'Return Data'!$B$7:$R$2843,10,0)</f>
        <v>16.279499999999999</v>
      </c>
      <c r="E14" s="66">
        <f t="shared" si="0"/>
        <v>17</v>
      </c>
      <c r="F14" s="65">
        <f>VLOOKUP($A14,'Return Data'!$B$7:$R$2843,11,0)</f>
        <v>17.245100000000001</v>
      </c>
      <c r="G14" s="66">
        <f t="shared" si="1"/>
        <v>10</v>
      </c>
      <c r="H14" s="65">
        <f>VLOOKUP($A14,'Return Data'!$B$7:$R$2843,12,0)</f>
        <v>14.559799999999999</v>
      </c>
      <c r="I14" s="66">
        <f t="shared" si="2"/>
        <v>9</v>
      </c>
      <c r="J14" s="65">
        <f>VLOOKUP($A14,'Return Data'!$B$7:$R$2843,13,0)</f>
        <v>18.106100000000001</v>
      </c>
      <c r="K14" s="66">
        <f t="shared" si="3"/>
        <v>10</v>
      </c>
      <c r="L14" s="65">
        <f>VLOOKUP($A14,'Return Data'!$B$7:$R$2843,17,0)</f>
        <v>12.0306</v>
      </c>
      <c r="M14" s="66">
        <f t="shared" si="4"/>
        <v>11</v>
      </c>
      <c r="N14" s="65">
        <f>VLOOKUP($A14,'Return Data'!$B$7:$R$2843,14,0)</f>
        <v>9.59</v>
      </c>
      <c r="O14" s="66">
        <f t="shared" si="5"/>
        <v>13</v>
      </c>
      <c r="P14" s="65">
        <f>VLOOKUP($A14,'Return Data'!$B$7:$R$2843,15,0)</f>
        <v>7.3284000000000002</v>
      </c>
      <c r="Q14" s="66">
        <f t="shared" si="6"/>
        <v>18</v>
      </c>
      <c r="R14" s="65">
        <f>VLOOKUP($A14,'Return Data'!$B$7:$R$2843,16,0)</f>
        <v>9.0348000000000006</v>
      </c>
      <c r="S14" s="67">
        <f t="shared" si="7"/>
        <v>15</v>
      </c>
    </row>
    <row r="15" spans="1:20" x14ac:dyDescent="0.3">
      <c r="A15" s="63" t="s">
        <v>1618</v>
      </c>
      <c r="B15" s="64">
        <f>VLOOKUP($A15,'Return Data'!$B$7:$R$2843,3,0)</f>
        <v>44462</v>
      </c>
      <c r="C15" s="65">
        <f>VLOOKUP($A15,'Return Data'!$B$7:$R$2843,4,0)</f>
        <v>72.590999999999994</v>
      </c>
      <c r="D15" s="65">
        <f>VLOOKUP($A15,'Return Data'!$B$7:$R$2843,10,0)</f>
        <v>14.322100000000001</v>
      </c>
      <c r="E15" s="66">
        <f t="shared" si="0"/>
        <v>20</v>
      </c>
      <c r="F15" s="65">
        <f>VLOOKUP($A15,'Return Data'!$B$7:$R$2843,11,0)</f>
        <v>12.6623</v>
      </c>
      <c r="G15" s="66">
        <f t="shared" si="1"/>
        <v>17</v>
      </c>
      <c r="H15" s="65">
        <f>VLOOKUP($A15,'Return Data'!$B$7:$R$2843,12,0)</f>
        <v>12.625500000000001</v>
      </c>
      <c r="I15" s="66">
        <f t="shared" si="2"/>
        <v>14</v>
      </c>
      <c r="J15" s="65">
        <f>VLOOKUP($A15,'Return Data'!$B$7:$R$2843,13,0)</f>
        <v>16.4742</v>
      </c>
      <c r="K15" s="66">
        <f t="shared" si="3"/>
        <v>12</v>
      </c>
      <c r="L15" s="65">
        <f>VLOOKUP($A15,'Return Data'!$B$7:$R$2843,17,0)</f>
        <v>9.7773000000000003</v>
      </c>
      <c r="M15" s="66">
        <f t="shared" si="4"/>
        <v>18</v>
      </c>
      <c r="N15" s="65">
        <f>VLOOKUP($A15,'Return Data'!$B$7:$R$2843,14,0)</f>
        <v>9.2627000000000006</v>
      </c>
      <c r="O15" s="66">
        <f t="shared" si="5"/>
        <v>15</v>
      </c>
      <c r="P15" s="65">
        <f>VLOOKUP($A15,'Return Data'!$B$7:$R$2843,15,0)</f>
        <v>7.5197000000000003</v>
      </c>
      <c r="Q15" s="66">
        <f t="shared" si="6"/>
        <v>16</v>
      </c>
      <c r="R15" s="65">
        <f>VLOOKUP($A15,'Return Data'!$B$7:$R$2843,16,0)</f>
        <v>9.6557999999999993</v>
      </c>
      <c r="S15" s="67">
        <f t="shared" si="7"/>
        <v>12</v>
      </c>
    </row>
    <row r="16" spans="1:20" x14ac:dyDescent="0.3">
      <c r="A16" s="63" t="s">
        <v>1620</v>
      </c>
      <c r="B16" s="64">
        <f>VLOOKUP($A16,'Return Data'!$B$7:$R$2843,3,0)</f>
        <v>44462</v>
      </c>
      <c r="C16" s="65">
        <f>VLOOKUP($A16,'Return Data'!$B$7:$R$2843,4,0)</f>
        <v>61.542700000000004</v>
      </c>
      <c r="D16" s="65">
        <f>VLOOKUP($A16,'Return Data'!$B$7:$R$2843,10,0)</f>
        <v>18.7149</v>
      </c>
      <c r="E16" s="66">
        <f t="shared" si="0"/>
        <v>12</v>
      </c>
      <c r="F16" s="65">
        <f>VLOOKUP($A16,'Return Data'!$B$7:$R$2843,11,0)</f>
        <v>19.235299999999999</v>
      </c>
      <c r="G16" s="66">
        <f t="shared" si="1"/>
        <v>4</v>
      </c>
      <c r="H16" s="65">
        <f>VLOOKUP($A16,'Return Data'!$B$7:$R$2843,12,0)</f>
        <v>18.4999</v>
      </c>
      <c r="I16" s="66">
        <f t="shared" si="2"/>
        <v>3</v>
      </c>
      <c r="J16" s="65">
        <f>VLOOKUP($A16,'Return Data'!$B$7:$R$2843,13,0)</f>
        <v>23.932600000000001</v>
      </c>
      <c r="K16" s="66">
        <f t="shared" si="3"/>
        <v>3</v>
      </c>
      <c r="L16" s="65">
        <f>VLOOKUP($A16,'Return Data'!$B$7:$R$2843,17,0)</f>
        <v>13.127700000000001</v>
      </c>
      <c r="M16" s="66">
        <f t="shared" si="4"/>
        <v>5</v>
      </c>
      <c r="N16" s="65">
        <f>VLOOKUP($A16,'Return Data'!$B$7:$R$2843,14,0)</f>
        <v>11.3147</v>
      </c>
      <c r="O16" s="66">
        <f t="shared" si="5"/>
        <v>7</v>
      </c>
      <c r="P16" s="65">
        <f>VLOOKUP($A16,'Return Data'!$B$7:$R$2843,15,0)</f>
        <v>8.7365999999999993</v>
      </c>
      <c r="Q16" s="66">
        <f t="shared" si="6"/>
        <v>9</v>
      </c>
      <c r="R16" s="65">
        <f>VLOOKUP($A16,'Return Data'!$B$7:$R$2843,16,0)</f>
        <v>10.143000000000001</v>
      </c>
      <c r="S16" s="67">
        <f t="shared" si="7"/>
        <v>8</v>
      </c>
    </row>
    <row r="17" spans="1:19" x14ac:dyDescent="0.3">
      <c r="A17" s="63" t="s">
        <v>1621</v>
      </c>
      <c r="B17" s="64">
        <f>VLOOKUP($A17,'Return Data'!$B$7:$R$2843,3,0)</f>
        <v>44462</v>
      </c>
      <c r="C17" s="65">
        <f>VLOOKUP($A17,'Return Data'!$B$7:$R$2843,4,0)</f>
        <v>49.752699999999997</v>
      </c>
      <c r="D17" s="65">
        <f>VLOOKUP($A17,'Return Data'!$B$7:$R$2843,10,0)</f>
        <v>22.1614</v>
      </c>
      <c r="E17" s="66">
        <f t="shared" si="0"/>
        <v>5</v>
      </c>
      <c r="F17" s="65">
        <f>VLOOKUP($A17,'Return Data'!$B$7:$R$2843,11,0)</f>
        <v>17.285699999999999</v>
      </c>
      <c r="G17" s="66">
        <f t="shared" si="1"/>
        <v>8</v>
      </c>
      <c r="H17" s="65">
        <f>VLOOKUP($A17,'Return Data'!$B$7:$R$2843,12,0)</f>
        <v>13.5906</v>
      </c>
      <c r="I17" s="66">
        <f t="shared" si="2"/>
        <v>11</v>
      </c>
      <c r="J17" s="65">
        <f>VLOOKUP($A17,'Return Data'!$B$7:$R$2843,13,0)</f>
        <v>18.384699999999999</v>
      </c>
      <c r="K17" s="66">
        <f t="shared" si="3"/>
        <v>9</v>
      </c>
      <c r="L17" s="65">
        <f>VLOOKUP($A17,'Return Data'!$B$7:$R$2843,17,0)</f>
        <v>12.4277</v>
      </c>
      <c r="M17" s="66">
        <f t="shared" si="4"/>
        <v>9</v>
      </c>
      <c r="N17" s="65">
        <f>VLOOKUP($A17,'Return Data'!$B$7:$R$2843,14,0)</f>
        <v>11.5137</v>
      </c>
      <c r="O17" s="66">
        <f t="shared" si="5"/>
        <v>6</v>
      </c>
      <c r="P17" s="65">
        <f>VLOOKUP($A17,'Return Data'!$B$7:$R$2843,15,0)</f>
        <v>8.4392999999999994</v>
      </c>
      <c r="Q17" s="66">
        <f t="shared" si="6"/>
        <v>12</v>
      </c>
      <c r="R17" s="65">
        <f>VLOOKUP($A17,'Return Data'!$B$7:$R$2843,16,0)</f>
        <v>9.4117999999999995</v>
      </c>
      <c r="S17" s="67">
        <f t="shared" si="7"/>
        <v>13</v>
      </c>
    </row>
    <row r="18" spans="1:19" x14ac:dyDescent="0.3">
      <c r="A18" s="63" t="s">
        <v>1622</v>
      </c>
      <c r="B18" s="64">
        <f>VLOOKUP($A18,'Return Data'!$B$7:$R$2843,3,0)</f>
        <v>44462</v>
      </c>
      <c r="C18" s="65">
        <f>VLOOKUP($A18,'Return Data'!$B$7:$R$2843,4,0)</f>
        <v>58.607100000000003</v>
      </c>
      <c r="D18" s="65">
        <f>VLOOKUP($A18,'Return Data'!$B$7:$R$2843,10,0)</f>
        <v>19.6511</v>
      </c>
      <c r="E18" s="66">
        <f t="shared" si="0"/>
        <v>7</v>
      </c>
      <c r="F18" s="65">
        <f>VLOOKUP($A18,'Return Data'!$B$7:$R$2843,11,0)</f>
        <v>15.5472</v>
      </c>
      <c r="G18" s="66">
        <f t="shared" si="1"/>
        <v>12</v>
      </c>
      <c r="H18" s="65">
        <f>VLOOKUP($A18,'Return Data'!$B$7:$R$2843,12,0)</f>
        <v>13.798500000000001</v>
      </c>
      <c r="I18" s="66">
        <f t="shared" si="2"/>
        <v>10</v>
      </c>
      <c r="J18" s="65">
        <f>VLOOKUP($A18,'Return Data'!$B$7:$R$2843,13,0)</f>
        <v>16.609000000000002</v>
      </c>
      <c r="K18" s="66">
        <f t="shared" si="3"/>
        <v>11</v>
      </c>
      <c r="L18" s="65">
        <f>VLOOKUP($A18,'Return Data'!$B$7:$R$2843,17,0)</f>
        <v>12.503299999999999</v>
      </c>
      <c r="M18" s="66">
        <f t="shared" si="4"/>
        <v>8</v>
      </c>
      <c r="N18" s="65">
        <f>VLOOKUP($A18,'Return Data'!$B$7:$R$2843,14,0)</f>
        <v>11.5943</v>
      </c>
      <c r="O18" s="66">
        <f t="shared" si="5"/>
        <v>5</v>
      </c>
      <c r="P18" s="65">
        <f>VLOOKUP($A18,'Return Data'!$B$7:$R$2843,15,0)</f>
        <v>10.313599999999999</v>
      </c>
      <c r="Q18" s="66">
        <f t="shared" si="6"/>
        <v>2</v>
      </c>
      <c r="R18" s="65">
        <f>VLOOKUP($A18,'Return Data'!$B$7:$R$2843,16,0)</f>
        <v>11.302099999999999</v>
      </c>
      <c r="S18" s="67">
        <f t="shared" si="7"/>
        <v>3</v>
      </c>
    </row>
    <row r="19" spans="1:19" x14ac:dyDescent="0.3">
      <c r="A19" s="63" t="s">
        <v>1623</v>
      </c>
      <c r="B19" s="64">
        <f>VLOOKUP($A19,'Return Data'!$B$7:$R$2843,3,0)</f>
        <v>44462</v>
      </c>
      <c r="C19" s="65">
        <f>VLOOKUP($A19,'Return Data'!$B$7:$R$2843,4,0)</f>
        <v>28.210899999999999</v>
      </c>
      <c r="D19" s="65">
        <f>VLOOKUP($A19,'Return Data'!$B$7:$R$2843,10,0)</f>
        <v>16.792899999999999</v>
      </c>
      <c r="E19" s="66">
        <f t="shared" si="0"/>
        <v>16</v>
      </c>
      <c r="F19" s="65">
        <f>VLOOKUP($A19,'Return Data'!$B$7:$R$2843,11,0)</f>
        <v>12.5588</v>
      </c>
      <c r="G19" s="66">
        <f t="shared" si="1"/>
        <v>18</v>
      </c>
      <c r="H19" s="65">
        <f>VLOOKUP($A19,'Return Data'!$B$7:$R$2843,12,0)</f>
        <v>10.861599999999999</v>
      </c>
      <c r="I19" s="66">
        <f t="shared" si="2"/>
        <v>19</v>
      </c>
      <c r="J19" s="65">
        <f>VLOOKUP($A19,'Return Data'!$B$7:$R$2843,13,0)</f>
        <v>13.7637</v>
      </c>
      <c r="K19" s="66">
        <f t="shared" si="3"/>
        <v>18</v>
      </c>
      <c r="L19" s="65">
        <f>VLOOKUP($A19,'Return Data'!$B$7:$R$2843,17,0)</f>
        <v>9.4182000000000006</v>
      </c>
      <c r="M19" s="66">
        <f t="shared" si="4"/>
        <v>19</v>
      </c>
      <c r="N19" s="65">
        <f>VLOOKUP($A19,'Return Data'!$B$7:$R$2843,14,0)</f>
        <v>9.4046000000000003</v>
      </c>
      <c r="O19" s="66">
        <f t="shared" si="5"/>
        <v>14</v>
      </c>
      <c r="P19" s="65">
        <f>VLOOKUP($A19,'Return Data'!$B$7:$R$2843,15,0)</f>
        <v>7.8845999999999998</v>
      </c>
      <c r="Q19" s="66">
        <f t="shared" si="6"/>
        <v>13</v>
      </c>
      <c r="R19" s="65">
        <f>VLOOKUP($A19,'Return Data'!$B$7:$R$2843,16,0)</f>
        <v>9.3641000000000005</v>
      </c>
      <c r="S19" s="67">
        <f t="shared" si="7"/>
        <v>14</v>
      </c>
    </row>
    <row r="20" spans="1:19" x14ac:dyDescent="0.3">
      <c r="A20" s="63" t="s">
        <v>1624</v>
      </c>
      <c r="B20" s="64">
        <f>VLOOKUP($A20,'Return Data'!$B$7:$R$2843,3,0)</f>
        <v>44452</v>
      </c>
      <c r="C20" s="65">
        <f>VLOOKUP($A20,'Return Data'!$B$7:$R$2843,4,0)</f>
        <v>17.415400000000002</v>
      </c>
      <c r="D20" s="65">
        <f>VLOOKUP($A20,'Return Data'!$B$7:$R$2843,10,0)</f>
        <v>9.0371000000000006</v>
      </c>
      <c r="E20" s="66">
        <f t="shared" si="0"/>
        <v>22</v>
      </c>
      <c r="F20" s="65">
        <f>VLOOKUP($A20,'Return Data'!$B$7:$R$2843,11,0)</f>
        <v>7.8609999999999998</v>
      </c>
      <c r="G20" s="66">
        <f t="shared" si="1"/>
        <v>22</v>
      </c>
      <c r="H20" s="65">
        <f>VLOOKUP($A20,'Return Data'!$B$7:$R$2843,12,0)</f>
        <v>11.331799999999999</v>
      </c>
      <c r="I20" s="66">
        <f t="shared" si="2"/>
        <v>17</v>
      </c>
      <c r="J20" s="65">
        <f>VLOOKUP($A20,'Return Data'!$B$7:$R$2843,13,0)</f>
        <v>16.254799999999999</v>
      </c>
      <c r="K20" s="66">
        <f t="shared" si="3"/>
        <v>13</v>
      </c>
      <c r="L20" s="65">
        <f>VLOOKUP($A20,'Return Data'!$B$7:$R$2843,17,0)</f>
        <v>10.0678</v>
      </c>
      <c r="M20" s="66">
        <f t="shared" si="4"/>
        <v>16</v>
      </c>
      <c r="N20" s="65">
        <f>VLOOKUP($A20,'Return Data'!$B$7:$R$2843,14,0)</f>
        <v>8.7001000000000008</v>
      </c>
      <c r="O20" s="66">
        <f t="shared" si="5"/>
        <v>17</v>
      </c>
      <c r="P20" s="65">
        <f>VLOOKUP($A20,'Return Data'!$B$7:$R$2843,15,0)</f>
        <v>9.9172999999999991</v>
      </c>
      <c r="Q20" s="66">
        <f t="shared" si="6"/>
        <v>4</v>
      </c>
      <c r="R20" s="65">
        <f>VLOOKUP($A20,'Return Data'!$B$7:$R$2843,16,0)</f>
        <v>10.0623</v>
      </c>
      <c r="S20" s="67">
        <f t="shared" si="7"/>
        <v>9</v>
      </c>
    </row>
    <row r="21" spans="1:19" x14ac:dyDescent="0.3">
      <c r="A21" s="63" t="s">
        <v>1625</v>
      </c>
      <c r="B21" s="64">
        <f>VLOOKUP($A21,'Return Data'!$B$7:$R$2843,3,0)</f>
        <v>44462</v>
      </c>
      <c r="C21" s="65">
        <f>VLOOKUP($A21,'Return Data'!$B$7:$R$2843,4,0)</f>
        <v>46.7836</v>
      </c>
      <c r="D21" s="65">
        <f>VLOOKUP($A21,'Return Data'!$B$7:$R$2843,10,0)</f>
        <v>25.245899999999999</v>
      </c>
      <c r="E21" s="66">
        <f t="shared" si="0"/>
        <v>3</v>
      </c>
      <c r="F21" s="65">
        <f>VLOOKUP($A21,'Return Data'!$B$7:$R$2843,11,0)</f>
        <v>22.012</v>
      </c>
      <c r="G21" s="66">
        <f t="shared" si="1"/>
        <v>2</v>
      </c>
      <c r="H21" s="65">
        <f>VLOOKUP($A21,'Return Data'!$B$7:$R$2843,12,0)</f>
        <v>19.882000000000001</v>
      </c>
      <c r="I21" s="66">
        <f t="shared" si="2"/>
        <v>1</v>
      </c>
      <c r="J21" s="65">
        <f>VLOOKUP($A21,'Return Data'!$B$7:$R$2843,13,0)</f>
        <v>23.403099999999998</v>
      </c>
      <c r="K21" s="66">
        <f t="shared" si="3"/>
        <v>4</v>
      </c>
      <c r="L21" s="65">
        <f>VLOOKUP($A21,'Return Data'!$B$7:$R$2843,17,0)</f>
        <v>16.371400000000001</v>
      </c>
      <c r="M21" s="66">
        <f t="shared" si="4"/>
        <v>1</v>
      </c>
      <c r="N21" s="65">
        <f>VLOOKUP($A21,'Return Data'!$B$7:$R$2843,14,0)</f>
        <v>14.362500000000001</v>
      </c>
      <c r="O21" s="66">
        <f t="shared" si="5"/>
        <v>1</v>
      </c>
      <c r="P21" s="65">
        <f>VLOOKUP($A21,'Return Data'!$B$7:$R$2843,15,0)</f>
        <v>10.789199999999999</v>
      </c>
      <c r="Q21" s="66">
        <f t="shared" si="6"/>
        <v>1</v>
      </c>
      <c r="R21" s="65">
        <f>VLOOKUP($A21,'Return Data'!$B$7:$R$2843,16,0)</f>
        <v>11.414199999999999</v>
      </c>
      <c r="S21" s="67">
        <f t="shared" si="7"/>
        <v>2</v>
      </c>
    </row>
    <row r="22" spans="1:19" x14ac:dyDescent="0.3">
      <c r="A22" s="63" t="s">
        <v>1626</v>
      </c>
      <c r="B22" s="64">
        <f>VLOOKUP($A22,'Return Data'!$B$7:$R$2843,3,0)</f>
        <v>44462</v>
      </c>
      <c r="C22" s="65">
        <f>VLOOKUP($A22,'Return Data'!$B$7:$R$2843,4,0)</f>
        <v>45.676299999999998</v>
      </c>
      <c r="D22" s="65">
        <f>VLOOKUP($A22,'Return Data'!$B$7:$R$2843,10,0)</f>
        <v>18.894300000000001</v>
      </c>
      <c r="E22" s="66">
        <f t="shared" si="0"/>
        <v>10</v>
      </c>
      <c r="F22" s="65">
        <f>VLOOKUP($A22,'Return Data'!$B$7:$R$2843,11,0)</f>
        <v>15.071999999999999</v>
      </c>
      <c r="G22" s="66">
        <f t="shared" si="1"/>
        <v>13</v>
      </c>
      <c r="H22" s="65">
        <f>VLOOKUP($A22,'Return Data'!$B$7:$R$2843,12,0)</f>
        <v>12.528</v>
      </c>
      <c r="I22" s="66">
        <f t="shared" si="2"/>
        <v>15</v>
      </c>
      <c r="J22" s="65">
        <f>VLOOKUP($A22,'Return Data'!$B$7:$R$2843,13,0)</f>
        <v>14.939299999999999</v>
      </c>
      <c r="K22" s="66">
        <f t="shared" si="3"/>
        <v>16</v>
      </c>
      <c r="L22" s="65">
        <f>VLOOKUP($A22,'Return Data'!$B$7:$R$2843,17,0)</f>
        <v>9.8483000000000001</v>
      </c>
      <c r="M22" s="66">
        <f t="shared" si="4"/>
        <v>17</v>
      </c>
      <c r="N22" s="65">
        <f>VLOOKUP($A22,'Return Data'!$B$7:$R$2843,14,0)</f>
        <v>9.8277000000000001</v>
      </c>
      <c r="O22" s="66">
        <f t="shared" si="5"/>
        <v>11</v>
      </c>
      <c r="P22" s="65">
        <f>VLOOKUP($A22,'Return Data'!$B$7:$R$2843,15,0)</f>
        <v>7.8837999999999999</v>
      </c>
      <c r="Q22" s="66">
        <f t="shared" si="6"/>
        <v>14</v>
      </c>
      <c r="R22" s="65">
        <f>VLOOKUP($A22,'Return Data'!$B$7:$R$2843,16,0)</f>
        <v>8.4908000000000001</v>
      </c>
      <c r="S22" s="67">
        <f t="shared" si="7"/>
        <v>19</v>
      </c>
    </row>
    <row r="23" spans="1:19" x14ac:dyDescent="0.3">
      <c r="A23" s="63" t="s">
        <v>1627</v>
      </c>
      <c r="B23" s="64">
        <f>VLOOKUP($A23,'Return Data'!$B$7:$R$2843,3,0)</f>
        <v>44462</v>
      </c>
      <c r="C23" s="65">
        <f>VLOOKUP($A23,'Return Data'!$B$7:$R$2843,4,0)</f>
        <v>72.092699999999994</v>
      </c>
      <c r="D23" s="65">
        <f>VLOOKUP($A23,'Return Data'!$B$7:$R$2843,10,0)</f>
        <v>19.067299999999999</v>
      </c>
      <c r="E23" s="66">
        <f t="shared" si="0"/>
        <v>9</v>
      </c>
      <c r="F23" s="65">
        <f>VLOOKUP($A23,'Return Data'!$B$7:$R$2843,11,0)</f>
        <v>13.5511</v>
      </c>
      <c r="G23" s="66">
        <f t="shared" si="1"/>
        <v>16</v>
      </c>
      <c r="H23" s="65">
        <f>VLOOKUP($A23,'Return Data'!$B$7:$R$2843,12,0)</f>
        <v>10.6136</v>
      </c>
      <c r="I23" s="66">
        <f t="shared" si="2"/>
        <v>20</v>
      </c>
      <c r="J23" s="65">
        <f>VLOOKUP($A23,'Return Data'!$B$7:$R$2843,13,0)</f>
        <v>13.894299999999999</v>
      </c>
      <c r="K23" s="66">
        <f t="shared" si="3"/>
        <v>17</v>
      </c>
      <c r="L23" s="65">
        <f>VLOOKUP($A23,'Return Data'!$B$7:$R$2843,17,0)</f>
        <v>10.5342</v>
      </c>
      <c r="M23" s="66">
        <f t="shared" si="4"/>
        <v>15</v>
      </c>
      <c r="N23" s="65">
        <f>VLOOKUP($A23,'Return Data'!$B$7:$R$2843,14,0)</f>
        <v>9.7944999999999993</v>
      </c>
      <c r="O23" s="66">
        <f t="shared" si="5"/>
        <v>12</v>
      </c>
      <c r="P23" s="65">
        <f>VLOOKUP($A23,'Return Data'!$B$7:$R$2843,15,0)</f>
        <v>7.7500999999999998</v>
      </c>
      <c r="Q23" s="66">
        <f t="shared" si="6"/>
        <v>15</v>
      </c>
      <c r="R23" s="65">
        <f>VLOOKUP($A23,'Return Data'!$B$7:$R$2843,16,0)</f>
        <v>8.5241000000000007</v>
      </c>
      <c r="S23" s="67">
        <f t="shared" si="7"/>
        <v>18</v>
      </c>
    </row>
    <row r="24" spans="1:19" x14ac:dyDescent="0.3">
      <c r="A24" s="63" t="s">
        <v>2011</v>
      </c>
      <c r="B24" s="64">
        <f>VLOOKUP($A24,'Return Data'!$B$7:$R$2843,3,0)</f>
        <v>44462</v>
      </c>
      <c r="C24" s="65">
        <f>VLOOKUP($A24,'Return Data'!$B$7:$R$2843,4,0)</f>
        <v>25.2927</v>
      </c>
      <c r="D24" s="65">
        <f>VLOOKUP($A24,'Return Data'!$B$7:$R$2843,10,0)</f>
        <v>15.258100000000001</v>
      </c>
      <c r="E24" s="66">
        <f t="shared" si="0"/>
        <v>18</v>
      </c>
      <c r="F24" s="65">
        <f>VLOOKUP($A24,'Return Data'!$B$7:$R$2843,11,0)</f>
        <v>10.4002</v>
      </c>
      <c r="G24" s="66">
        <f t="shared" si="1"/>
        <v>21</v>
      </c>
      <c r="H24" s="65">
        <f>VLOOKUP($A24,'Return Data'!$B$7:$R$2843,12,0)</f>
        <v>10.965199999999999</v>
      </c>
      <c r="I24" s="66">
        <f t="shared" si="2"/>
        <v>18</v>
      </c>
      <c r="J24" s="65">
        <f>VLOOKUP($A24,'Return Data'!$B$7:$R$2843,13,0)</f>
        <v>13.013199999999999</v>
      </c>
      <c r="K24" s="66">
        <f t="shared" si="3"/>
        <v>20</v>
      </c>
      <c r="L24" s="65">
        <f>VLOOKUP($A24,'Return Data'!$B$7:$R$2843,17,0)</f>
        <v>8.3970000000000002</v>
      </c>
      <c r="M24" s="66">
        <f t="shared" si="4"/>
        <v>20</v>
      </c>
      <c r="N24" s="65">
        <f>VLOOKUP($A24,'Return Data'!$B$7:$R$2843,14,0)</f>
        <v>8.3575999999999997</v>
      </c>
      <c r="O24" s="66">
        <f t="shared" si="5"/>
        <v>18</v>
      </c>
      <c r="P24" s="65">
        <f>VLOOKUP($A24,'Return Data'!$B$7:$R$2843,15,0)</f>
        <v>7.5167999999999999</v>
      </c>
      <c r="Q24" s="66">
        <f t="shared" si="6"/>
        <v>17</v>
      </c>
      <c r="R24" s="65">
        <f>VLOOKUP($A24,'Return Data'!$B$7:$R$2843,16,0)</f>
        <v>8.984</v>
      </c>
      <c r="S24" s="67">
        <f t="shared" si="7"/>
        <v>16</v>
      </c>
    </row>
    <row r="25" spans="1:19" x14ac:dyDescent="0.3">
      <c r="A25" s="63" t="s">
        <v>1628</v>
      </c>
      <c r="B25" s="64">
        <f>VLOOKUP($A25,'Return Data'!$B$7:$R$2843,3,0)</f>
        <v>44462</v>
      </c>
      <c r="C25" s="65">
        <f>VLOOKUP($A25,'Return Data'!$B$7:$R$2843,4,0)</f>
        <v>46.689500000000002</v>
      </c>
      <c r="D25" s="65">
        <f>VLOOKUP($A25,'Return Data'!$B$7:$R$2843,10,0)</f>
        <v>14.9621</v>
      </c>
      <c r="E25" s="66">
        <f t="shared" si="0"/>
        <v>19</v>
      </c>
      <c r="F25" s="65">
        <f>VLOOKUP($A25,'Return Data'!$B$7:$R$2843,11,0)</f>
        <v>13.718400000000001</v>
      </c>
      <c r="G25" s="66">
        <f t="shared" si="1"/>
        <v>15</v>
      </c>
      <c r="H25" s="65">
        <f>VLOOKUP($A25,'Return Data'!$B$7:$R$2843,12,0)</f>
        <v>12.890599999999999</v>
      </c>
      <c r="I25" s="66">
        <f t="shared" si="2"/>
        <v>12</v>
      </c>
      <c r="J25" s="65">
        <f>VLOOKUP($A25,'Return Data'!$B$7:$R$2843,13,0)</f>
        <v>15.1426</v>
      </c>
      <c r="K25" s="66">
        <f t="shared" si="3"/>
        <v>15</v>
      </c>
      <c r="L25" s="65">
        <f>VLOOKUP($A25,'Return Data'!$B$7:$R$2843,17,0)</f>
        <v>0.91579999999999995</v>
      </c>
      <c r="M25" s="66">
        <f t="shared" si="4"/>
        <v>21</v>
      </c>
      <c r="N25" s="65">
        <f>VLOOKUP($A25,'Return Data'!$B$7:$R$2843,14,0)</f>
        <v>2.1118999999999999</v>
      </c>
      <c r="O25" s="66">
        <f t="shared" si="5"/>
        <v>21</v>
      </c>
      <c r="P25" s="65">
        <f>VLOOKUP($A25,'Return Data'!$B$7:$R$2843,15,0)</f>
        <v>3.8727999999999998</v>
      </c>
      <c r="Q25" s="66">
        <f t="shared" si="6"/>
        <v>21</v>
      </c>
      <c r="R25" s="65">
        <f>VLOOKUP($A25,'Return Data'!$B$7:$R$2843,16,0)</f>
        <v>7.2140000000000004</v>
      </c>
      <c r="S25" s="67">
        <f t="shared" si="7"/>
        <v>21</v>
      </c>
    </row>
    <row r="26" spans="1:19" x14ac:dyDescent="0.3">
      <c r="A26" s="63" t="s">
        <v>1630</v>
      </c>
      <c r="B26" s="64">
        <f>VLOOKUP($A26,'Return Data'!$B$7:$R$2843,3,0)</f>
        <v>44462</v>
      </c>
      <c r="C26" s="65">
        <f>VLOOKUP($A26,'Return Data'!$B$7:$R$2843,4,0)</f>
        <v>55.750999999999998</v>
      </c>
      <c r="D26" s="65">
        <f>VLOOKUP($A26,'Return Data'!$B$7:$R$2843,10,0)</f>
        <v>18.779599999999999</v>
      </c>
      <c r="E26" s="66">
        <f t="shared" si="0"/>
        <v>11</v>
      </c>
      <c r="F26" s="65">
        <f>VLOOKUP($A26,'Return Data'!$B$7:$R$2843,11,0)</f>
        <v>17.902799999999999</v>
      </c>
      <c r="G26" s="66">
        <f t="shared" si="1"/>
        <v>6</v>
      </c>
      <c r="H26" s="65">
        <f>VLOOKUP($A26,'Return Data'!$B$7:$R$2843,12,0)</f>
        <v>16.6982</v>
      </c>
      <c r="I26" s="66">
        <f t="shared" si="2"/>
        <v>6</v>
      </c>
      <c r="J26" s="65">
        <f>VLOOKUP($A26,'Return Data'!$B$7:$R$2843,13,0)</f>
        <v>22.543399999999998</v>
      </c>
      <c r="K26" s="66">
        <f t="shared" si="3"/>
        <v>5</v>
      </c>
      <c r="L26" s="65">
        <f>VLOOKUP($A26,'Return Data'!$B$7:$R$2843,17,0)</f>
        <v>13.7422</v>
      </c>
      <c r="M26" s="66">
        <f t="shared" si="4"/>
        <v>4</v>
      </c>
      <c r="N26" s="65">
        <f>VLOOKUP($A26,'Return Data'!$B$7:$R$2843,14,0)</f>
        <v>12.3317</v>
      </c>
      <c r="O26" s="66">
        <f t="shared" si="5"/>
        <v>4</v>
      </c>
      <c r="P26" s="65">
        <f>VLOOKUP($A26,'Return Data'!$B$7:$R$2843,15,0)</f>
        <v>9.1524999999999999</v>
      </c>
      <c r="Q26" s="66">
        <f t="shared" si="6"/>
        <v>7</v>
      </c>
      <c r="R26" s="65">
        <f>VLOOKUP($A26,'Return Data'!$B$7:$R$2843,16,0)</f>
        <v>10.2325</v>
      </c>
      <c r="S26" s="67">
        <f t="shared" si="7"/>
        <v>7</v>
      </c>
    </row>
    <row r="27" spans="1:19" x14ac:dyDescent="0.3">
      <c r="A27" s="63" t="s">
        <v>1631</v>
      </c>
      <c r="B27" s="64">
        <f>VLOOKUP($A27,'Return Data'!$B$7:$R$2843,3,0)</f>
        <v>44462</v>
      </c>
      <c r="C27" s="65">
        <f>VLOOKUP($A27,'Return Data'!$B$7:$R$2843,4,0)</f>
        <v>24.671900000000001</v>
      </c>
      <c r="D27" s="65">
        <f>VLOOKUP($A27,'Return Data'!$B$7:$R$2843,10,0)</f>
        <v>30.946300000000001</v>
      </c>
      <c r="E27" s="66">
        <f t="shared" si="0"/>
        <v>2</v>
      </c>
      <c r="F27" s="65">
        <f>VLOOKUP($A27,'Return Data'!$B$7:$R$2843,11,0)</f>
        <v>21.2272</v>
      </c>
      <c r="G27" s="66">
        <f t="shared" si="1"/>
        <v>3</v>
      </c>
      <c r="H27" s="65">
        <f>VLOOKUP($A27,'Return Data'!$B$7:$R$2843,12,0)</f>
        <v>17.8047</v>
      </c>
      <c r="I27" s="66">
        <f t="shared" si="2"/>
        <v>5</v>
      </c>
      <c r="J27" s="65">
        <f>VLOOKUP($A27,'Return Data'!$B$7:$R$2843,13,0)</f>
        <v>19.07</v>
      </c>
      <c r="K27" s="66">
        <f t="shared" si="3"/>
        <v>7</v>
      </c>
      <c r="L27" s="65">
        <f>VLOOKUP($A27,'Return Data'!$B$7:$R$2843,17,0)</f>
        <v>12.113</v>
      </c>
      <c r="M27" s="66">
        <f t="shared" si="4"/>
        <v>10</v>
      </c>
      <c r="N27" s="65">
        <f>VLOOKUP($A27,'Return Data'!$B$7:$R$2843,14,0)</f>
        <v>8.1559000000000008</v>
      </c>
      <c r="O27" s="66">
        <f t="shared" si="5"/>
        <v>19</v>
      </c>
      <c r="P27" s="65">
        <f>VLOOKUP($A27,'Return Data'!$B$7:$R$2843,15,0)</f>
        <v>7.2634999999999996</v>
      </c>
      <c r="Q27" s="66">
        <f t="shared" si="6"/>
        <v>19</v>
      </c>
      <c r="R27" s="65">
        <f>VLOOKUP($A27,'Return Data'!$B$7:$R$2843,16,0)</f>
        <v>8.6378000000000004</v>
      </c>
      <c r="S27" s="67">
        <f t="shared" si="7"/>
        <v>17</v>
      </c>
    </row>
    <row r="28" spans="1:19" x14ac:dyDescent="0.3">
      <c r="A28" s="63" t="s">
        <v>1632</v>
      </c>
      <c r="B28" s="64">
        <f>VLOOKUP($A28,'Return Data'!$B$7:$R$2843,3,0)</f>
        <v>44462</v>
      </c>
      <c r="C28" s="65">
        <f>VLOOKUP($A28,'Return Data'!$B$7:$R$2843,4,0)</f>
        <v>0.99929999999999997</v>
      </c>
      <c r="D28" s="65">
        <f>VLOOKUP($A28,'Return Data'!$B$7:$R$2843,10,0)</f>
        <v>10.933299999999999</v>
      </c>
      <c r="E28" s="66">
        <f t="shared" si="0"/>
        <v>21</v>
      </c>
      <c r="F28" s="65">
        <f>VLOOKUP($A28,'Return Data'!$B$7:$R$2843,11,0)</f>
        <v>11.2653</v>
      </c>
      <c r="G28" s="66">
        <f t="shared" si="1"/>
        <v>20</v>
      </c>
      <c r="H28" s="65">
        <f>VLOOKUP($A28,'Return Data'!$B$7:$R$2843,12,0)</f>
        <v>-23.712299999999999</v>
      </c>
      <c r="I28" s="66">
        <f t="shared" si="2"/>
        <v>22</v>
      </c>
      <c r="J28" s="65">
        <f>VLOOKUP($A28,'Return Data'!$B$7:$R$2843,13,0)</f>
        <v>-16.067499999999999</v>
      </c>
      <c r="K28" s="66">
        <f t="shared" si="3"/>
        <v>22</v>
      </c>
      <c r="L28" s="65"/>
      <c r="M28" s="66"/>
      <c r="N28" s="65"/>
      <c r="O28" s="66"/>
      <c r="P28" s="65"/>
      <c r="Q28" s="66"/>
      <c r="R28" s="65">
        <f>VLOOKUP($A28,'Return Data'!$B$7:$R$2843,16,0)</f>
        <v>-7.4203000000000001</v>
      </c>
      <c r="S28" s="67">
        <f t="shared" si="7"/>
        <v>22</v>
      </c>
    </row>
    <row r="29" spans="1:19" x14ac:dyDescent="0.3">
      <c r="A29" s="63" t="s">
        <v>1633</v>
      </c>
      <c r="B29" s="64">
        <f>VLOOKUP($A29,'Return Data'!$B$7:$R$2843,3,0)</f>
        <v>44462</v>
      </c>
      <c r="C29" s="65">
        <f>VLOOKUP($A29,'Return Data'!$B$7:$R$2843,4,0)</f>
        <v>54.2881</v>
      </c>
      <c r="D29" s="65">
        <f>VLOOKUP($A29,'Return Data'!$B$7:$R$2843,10,0)</f>
        <v>30.964500000000001</v>
      </c>
      <c r="E29" s="66">
        <f t="shared" si="0"/>
        <v>1</v>
      </c>
      <c r="F29" s="65">
        <f>VLOOKUP($A29,'Return Data'!$B$7:$R$2843,11,0)</f>
        <v>22.4392</v>
      </c>
      <c r="G29" s="66">
        <f t="shared" si="1"/>
        <v>1</v>
      </c>
      <c r="H29" s="65">
        <f>VLOOKUP($A29,'Return Data'!$B$7:$R$2843,12,0)</f>
        <v>17.998799999999999</v>
      </c>
      <c r="I29" s="66">
        <f t="shared" si="2"/>
        <v>4</v>
      </c>
      <c r="J29" s="65">
        <f>VLOOKUP($A29,'Return Data'!$B$7:$R$2843,13,0)</f>
        <v>24.547999999999998</v>
      </c>
      <c r="K29" s="66">
        <f t="shared" si="3"/>
        <v>2</v>
      </c>
      <c r="L29" s="65">
        <f>VLOOKUP($A29,'Return Data'!$B$7:$R$2843,17,0)</f>
        <v>12.581</v>
      </c>
      <c r="M29" s="66">
        <f>RANK(L29,L$8:L$29,0)</f>
        <v>7</v>
      </c>
      <c r="N29" s="65">
        <f>VLOOKUP($A29,'Return Data'!$B$7:$R$2843,14,0)</f>
        <v>9.2195</v>
      </c>
      <c r="O29" s="66">
        <f>RANK(N29,N$8:N$29,0)</f>
        <v>16</v>
      </c>
      <c r="P29" s="65">
        <f>VLOOKUP($A29,'Return Data'!$B$7:$R$2843,15,0)</f>
        <v>8.7010000000000005</v>
      </c>
      <c r="Q29" s="66">
        <f>RANK(P29,P$8:P$29,0)</f>
        <v>10</v>
      </c>
      <c r="R29" s="65">
        <f>VLOOKUP($A29,'Return Data'!$B$7:$R$2843,16,0)</f>
        <v>10.263</v>
      </c>
      <c r="S29" s="67">
        <f t="shared" si="7"/>
        <v>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19.071059090909088</v>
      </c>
      <c r="E31" s="74"/>
      <c r="F31" s="75">
        <f>AVERAGE(F8:F29)</f>
        <v>15.682081818181819</v>
      </c>
      <c r="G31" s="74"/>
      <c r="H31" s="75">
        <f>AVERAGE(H8:H29)</f>
        <v>12.533090909090909</v>
      </c>
      <c r="I31" s="74"/>
      <c r="J31" s="75">
        <f>AVERAGE(J8:J29)</f>
        <v>16.417709090909089</v>
      </c>
      <c r="K31" s="74"/>
      <c r="L31" s="75">
        <f>AVERAGE(L8:L29)</f>
        <v>11.408390476190476</v>
      </c>
      <c r="M31" s="74"/>
      <c r="N31" s="75">
        <f>AVERAGE(N8:N29)</f>
        <v>9.8424809523809529</v>
      </c>
      <c r="O31" s="74"/>
      <c r="P31" s="75">
        <f>AVERAGE(P8:P29)</f>
        <v>8.308176190476189</v>
      </c>
      <c r="Q31" s="74"/>
      <c r="R31" s="75">
        <f>AVERAGE(R8:R29)</f>
        <v>8.8519136363636353</v>
      </c>
      <c r="S31" s="76"/>
    </row>
    <row r="32" spans="1:19" x14ac:dyDescent="0.3">
      <c r="A32" s="73" t="s">
        <v>28</v>
      </c>
      <c r="B32" s="74"/>
      <c r="C32" s="74"/>
      <c r="D32" s="75">
        <f>MIN(D8:D29)</f>
        <v>9.0371000000000006</v>
      </c>
      <c r="E32" s="74"/>
      <c r="F32" s="75">
        <f>MIN(F8:F29)</f>
        <v>7.8609999999999998</v>
      </c>
      <c r="G32" s="74"/>
      <c r="H32" s="75">
        <f>MIN(H8:H29)</f>
        <v>-23.712299999999999</v>
      </c>
      <c r="I32" s="74"/>
      <c r="J32" s="75">
        <f>MIN(J8:J29)</f>
        <v>-16.067499999999999</v>
      </c>
      <c r="K32" s="74"/>
      <c r="L32" s="75">
        <f>MIN(L8:L29)</f>
        <v>0.91579999999999995</v>
      </c>
      <c r="M32" s="74"/>
      <c r="N32" s="75">
        <f>MIN(N8:N29)</f>
        <v>2.1118999999999999</v>
      </c>
      <c r="O32" s="74"/>
      <c r="P32" s="75">
        <f>MIN(P8:P29)</f>
        <v>3.8727999999999998</v>
      </c>
      <c r="Q32" s="74"/>
      <c r="R32" s="75">
        <f>MIN(R8:R29)</f>
        <v>-7.4203000000000001</v>
      </c>
      <c r="S32" s="76"/>
    </row>
    <row r="33" spans="1:19" ht="15" thickBot="1" x14ac:dyDescent="0.35">
      <c r="A33" s="77" t="s">
        <v>29</v>
      </c>
      <c r="B33" s="78"/>
      <c r="C33" s="78"/>
      <c r="D33" s="79">
        <f>MAX(D8:D29)</f>
        <v>30.964500000000001</v>
      </c>
      <c r="E33" s="78"/>
      <c r="F33" s="79">
        <f>MAX(F8:F29)</f>
        <v>22.4392</v>
      </c>
      <c r="G33" s="78"/>
      <c r="H33" s="79">
        <f>MAX(H8:H29)</f>
        <v>19.882000000000001</v>
      </c>
      <c r="I33" s="78"/>
      <c r="J33" s="79">
        <f>MAX(J8:J29)</f>
        <v>26.194299999999998</v>
      </c>
      <c r="K33" s="78"/>
      <c r="L33" s="79">
        <f>MAX(L8:L29)</f>
        <v>16.371400000000001</v>
      </c>
      <c r="M33" s="78"/>
      <c r="N33" s="79">
        <f>MAX(N8:N29)</f>
        <v>14.362500000000001</v>
      </c>
      <c r="O33" s="78"/>
      <c r="P33" s="79">
        <f>MAX(P8:P29)</f>
        <v>10.789199999999999</v>
      </c>
      <c r="Q33" s="78"/>
      <c r="R33" s="79">
        <f>MAX(R8:R29)</f>
        <v>11.460800000000001</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44462</v>
      </c>
      <c r="C8" s="65">
        <f>VLOOKUP($A8,'Return Data'!$B$7:$R$2843,4,0)</f>
        <v>50.046300000000002</v>
      </c>
      <c r="D8" s="65">
        <f>VLOOKUP($A8,'Return Data'!$B$7:$R$2843,10,0)</f>
        <v>20.8598</v>
      </c>
      <c r="E8" s="66">
        <f t="shared" ref="E8:E29" si="0">RANK(D8,D$8:D$29,0)</f>
        <v>5</v>
      </c>
      <c r="F8" s="65">
        <f>VLOOKUP($A8,'Return Data'!$B$7:$R$2843,11,0)</f>
        <v>16.742100000000001</v>
      </c>
      <c r="G8" s="66">
        <f t="shared" ref="G8:G29" si="1">RANK(F8,F$8:F$29,0)</f>
        <v>7</v>
      </c>
      <c r="H8" s="65">
        <f>VLOOKUP($A8,'Return Data'!$B$7:$R$2843,12,0)</f>
        <v>18.688300000000002</v>
      </c>
      <c r="I8" s="66">
        <f t="shared" ref="I8:I29" si="2">RANK(H8,H$8:H$29,0)</f>
        <v>1</v>
      </c>
      <c r="J8" s="65">
        <f>VLOOKUP($A8,'Return Data'!$B$7:$R$2843,13,0)</f>
        <v>25.156099999999999</v>
      </c>
      <c r="K8" s="66">
        <f t="shared" ref="K8:K29" si="3">RANK(J8,J$8:J$29,0)</f>
        <v>1</v>
      </c>
      <c r="L8" s="65">
        <f>VLOOKUP($A8,'Return Data'!$B$7:$R$2843,17,0)</f>
        <v>12.0664</v>
      </c>
      <c r="M8" s="66">
        <f t="shared" ref="M8:M27" si="4">RANK(L8,L$8:L$29,0)</f>
        <v>6</v>
      </c>
      <c r="N8" s="65">
        <f>VLOOKUP($A8,'Return Data'!$B$7:$R$2843,14,0)</f>
        <v>9.5792000000000002</v>
      </c>
      <c r="O8" s="66">
        <f t="shared" ref="O8:O27" si="5">RANK(N8,N$8:N$29,0)</f>
        <v>8</v>
      </c>
      <c r="P8" s="65">
        <f>VLOOKUP($A8,'Return Data'!$B$7:$R$2843,15,0)</f>
        <v>7.6589999999999998</v>
      </c>
      <c r="Q8" s="66">
        <f t="shared" ref="Q8:Q27" si="6">RANK(P8,P$8:P$29,0)</f>
        <v>9</v>
      </c>
      <c r="R8" s="65">
        <f>VLOOKUP($A8,'Return Data'!$B$7:$R$2843,16,0)</f>
        <v>9.7256</v>
      </c>
      <c r="S8" s="67">
        <f t="shared" ref="S8:S29" si="7">RANK(R8,R$8:R$29,0)</f>
        <v>3</v>
      </c>
    </row>
    <row r="9" spans="1:20" x14ac:dyDescent="0.3">
      <c r="A9" s="63" t="s">
        <v>1635</v>
      </c>
      <c r="B9" s="64">
        <f>VLOOKUP($A9,'Return Data'!$B$7:$R$2843,3,0)</f>
        <v>44462</v>
      </c>
      <c r="C9" s="65">
        <f>VLOOKUP($A9,'Return Data'!$B$7:$R$2843,4,0)</f>
        <v>24.353899999999999</v>
      </c>
      <c r="D9" s="65">
        <f>VLOOKUP($A9,'Return Data'!$B$7:$R$2843,10,0)</f>
        <v>21.671399999999998</v>
      </c>
      <c r="E9" s="66">
        <f t="shared" si="0"/>
        <v>4</v>
      </c>
      <c r="F9" s="65">
        <f>VLOOKUP($A9,'Return Data'!$B$7:$R$2843,11,0)</f>
        <v>17.5501</v>
      </c>
      <c r="G9" s="66">
        <f t="shared" si="1"/>
        <v>5</v>
      </c>
      <c r="H9" s="65">
        <f>VLOOKUP($A9,'Return Data'!$B$7:$R$2843,12,0)</f>
        <v>14.4269</v>
      </c>
      <c r="I9" s="66">
        <f t="shared" si="2"/>
        <v>7</v>
      </c>
      <c r="J9" s="65">
        <f>VLOOKUP($A9,'Return Data'!$B$7:$R$2843,13,0)</f>
        <v>18.885300000000001</v>
      </c>
      <c r="K9" s="66">
        <f t="shared" si="3"/>
        <v>6</v>
      </c>
      <c r="L9" s="65">
        <f>VLOOKUP($A9,'Return Data'!$B$7:$R$2843,17,0)</f>
        <v>12.9941</v>
      </c>
      <c r="M9" s="66">
        <f t="shared" si="4"/>
        <v>4</v>
      </c>
      <c r="N9" s="65">
        <f>VLOOKUP($A9,'Return Data'!$B$7:$R$2843,14,0)</f>
        <v>8.8519000000000005</v>
      </c>
      <c r="O9" s="66">
        <f t="shared" si="5"/>
        <v>11</v>
      </c>
      <c r="P9" s="65">
        <f>VLOOKUP($A9,'Return Data'!$B$7:$R$2843,15,0)</f>
        <v>7.6173999999999999</v>
      </c>
      <c r="Q9" s="66">
        <f t="shared" si="6"/>
        <v>10</v>
      </c>
      <c r="R9" s="65">
        <f>VLOOKUP($A9,'Return Data'!$B$7:$R$2843,16,0)</f>
        <v>8.2737999999999996</v>
      </c>
      <c r="S9" s="67">
        <f t="shared" si="7"/>
        <v>15</v>
      </c>
    </row>
    <row r="10" spans="1:20" x14ac:dyDescent="0.3">
      <c r="A10" s="63" t="s">
        <v>1636</v>
      </c>
      <c r="B10" s="64">
        <f>VLOOKUP($A10,'Return Data'!$B$7:$R$2843,3,0)</f>
        <v>44462</v>
      </c>
      <c r="C10" s="65">
        <f>VLOOKUP($A10,'Return Data'!$B$7:$R$2843,4,0)</f>
        <v>30.775700000000001</v>
      </c>
      <c r="D10" s="65">
        <f>VLOOKUP($A10,'Return Data'!$B$7:$R$2843,10,0)</f>
        <v>16.8216</v>
      </c>
      <c r="E10" s="66">
        <f t="shared" si="0"/>
        <v>14</v>
      </c>
      <c r="F10" s="65">
        <f>VLOOKUP($A10,'Return Data'!$B$7:$R$2843,11,0)</f>
        <v>10.367100000000001</v>
      </c>
      <c r="G10" s="66">
        <f t="shared" si="1"/>
        <v>20</v>
      </c>
      <c r="H10" s="65">
        <f>VLOOKUP($A10,'Return Data'!$B$7:$R$2843,12,0)</f>
        <v>8.5702999999999996</v>
      </c>
      <c r="I10" s="66">
        <f t="shared" si="2"/>
        <v>21</v>
      </c>
      <c r="J10" s="65">
        <f>VLOOKUP($A10,'Return Data'!$B$7:$R$2843,13,0)</f>
        <v>11.6607</v>
      </c>
      <c r="K10" s="66">
        <f t="shared" si="3"/>
        <v>20</v>
      </c>
      <c r="L10" s="65">
        <f>VLOOKUP($A10,'Return Data'!$B$7:$R$2843,17,0)</f>
        <v>10.491300000000001</v>
      </c>
      <c r="M10" s="66">
        <f t="shared" si="4"/>
        <v>12</v>
      </c>
      <c r="N10" s="65">
        <f>VLOOKUP($A10,'Return Data'!$B$7:$R$2843,14,0)</f>
        <v>11.771000000000001</v>
      </c>
      <c r="O10" s="66">
        <f t="shared" si="5"/>
        <v>3</v>
      </c>
      <c r="P10" s="65">
        <f>VLOOKUP($A10,'Return Data'!$B$7:$R$2843,15,0)</f>
        <v>8.4588000000000001</v>
      </c>
      <c r="Q10" s="66">
        <f t="shared" si="6"/>
        <v>4</v>
      </c>
      <c r="R10" s="65">
        <f>VLOOKUP($A10,'Return Data'!$B$7:$R$2843,16,0)</f>
        <v>6.8146000000000004</v>
      </c>
      <c r="S10" s="67">
        <f t="shared" si="7"/>
        <v>20</v>
      </c>
    </row>
    <row r="11" spans="1:20" x14ac:dyDescent="0.3">
      <c r="A11" s="63" t="s">
        <v>1637</v>
      </c>
      <c r="B11" s="64">
        <f>VLOOKUP($A11,'Return Data'!$B$7:$R$2843,3,0)</f>
        <v>44462</v>
      </c>
      <c r="C11" s="65">
        <f>VLOOKUP($A11,'Return Data'!$B$7:$R$2843,4,0)</f>
        <v>34.980200000000004</v>
      </c>
      <c r="D11" s="65">
        <f>VLOOKUP($A11,'Return Data'!$B$7:$R$2843,10,0)</f>
        <v>15.7164</v>
      </c>
      <c r="E11" s="66">
        <f t="shared" si="0"/>
        <v>16</v>
      </c>
      <c r="F11" s="65">
        <f>VLOOKUP($A11,'Return Data'!$B$7:$R$2843,11,0)</f>
        <v>11.930099999999999</v>
      </c>
      <c r="G11" s="66">
        <f t="shared" si="1"/>
        <v>16</v>
      </c>
      <c r="H11" s="65">
        <f>VLOOKUP($A11,'Return Data'!$B$7:$R$2843,12,0)</f>
        <v>10.797800000000001</v>
      </c>
      <c r="I11" s="66">
        <f t="shared" si="2"/>
        <v>16</v>
      </c>
      <c r="J11" s="65">
        <f>VLOOKUP($A11,'Return Data'!$B$7:$R$2843,13,0)</f>
        <v>13.739699999999999</v>
      </c>
      <c r="K11" s="66">
        <f t="shared" si="3"/>
        <v>16</v>
      </c>
      <c r="L11" s="65">
        <f>VLOOKUP($A11,'Return Data'!$B$7:$R$2843,17,0)</f>
        <v>9.2053999999999991</v>
      </c>
      <c r="M11" s="66">
        <f t="shared" si="4"/>
        <v>16</v>
      </c>
      <c r="N11" s="65">
        <f>VLOOKUP($A11,'Return Data'!$B$7:$R$2843,14,0)</f>
        <v>8.7582000000000004</v>
      </c>
      <c r="O11" s="66">
        <f t="shared" si="5"/>
        <v>12</v>
      </c>
      <c r="P11" s="65">
        <f>VLOOKUP($A11,'Return Data'!$B$7:$R$2843,15,0)</f>
        <v>7.2668999999999997</v>
      </c>
      <c r="Q11" s="66">
        <f t="shared" si="6"/>
        <v>12</v>
      </c>
      <c r="R11" s="65">
        <f>VLOOKUP($A11,'Return Data'!$B$7:$R$2843,16,0)</f>
        <v>7.6387999999999998</v>
      </c>
      <c r="S11" s="67">
        <f t="shared" si="7"/>
        <v>16</v>
      </c>
    </row>
    <row r="12" spans="1:20" x14ac:dyDescent="0.3">
      <c r="A12" s="63" t="s">
        <v>1638</v>
      </c>
      <c r="B12" s="64">
        <f>VLOOKUP($A12,'Return Data'!$B$7:$R$2843,3,0)</f>
        <v>44462</v>
      </c>
      <c r="C12" s="65">
        <f>VLOOKUP($A12,'Return Data'!$B$7:$R$2843,4,0)</f>
        <v>22.964600000000001</v>
      </c>
      <c r="D12" s="65">
        <f>VLOOKUP($A12,'Return Data'!$B$7:$R$2843,10,0)</f>
        <v>17.677800000000001</v>
      </c>
      <c r="E12" s="66">
        <f t="shared" si="0"/>
        <v>13</v>
      </c>
      <c r="F12" s="65">
        <f>VLOOKUP($A12,'Return Data'!$B$7:$R$2843,11,0)</f>
        <v>15.757</v>
      </c>
      <c r="G12" s="66">
        <f t="shared" si="1"/>
        <v>9</v>
      </c>
      <c r="H12" s="65">
        <f>VLOOKUP($A12,'Return Data'!$B$7:$R$2843,12,0)</f>
        <v>11.139099999999999</v>
      </c>
      <c r="I12" s="66">
        <f t="shared" si="2"/>
        <v>15</v>
      </c>
      <c r="J12" s="65">
        <f>VLOOKUP($A12,'Return Data'!$B$7:$R$2843,13,0)</f>
        <v>13.0938</v>
      </c>
      <c r="K12" s="66">
        <f t="shared" si="3"/>
        <v>17</v>
      </c>
      <c r="L12" s="65">
        <f>VLOOKUP($A12,'Return Data'!$B$7:$R$2843,17,0)</f>
        <v>10.8612</v>
      </c>
      <c r="M12" s="66">
        <f t="shared" si="4"/>
        <v>10</v>
      </c>
      <c r="N12" s="65">
        <f>VLOOKUP($A12,'Return Data'!$B$7:$R$2843,14,0)</f>
        <v>3.423</v>
      </c>
      <c r="O12" s="66">
        <f t="shared" si="5"/>
        <v>20</v>
      </c>
      <c r="P12" s="65">
        <f>VLOOKUP($A12,'Return Data'!$B$7:$R$2843,15,0)</f>
        <v>4.3998999999999997</v>
      </c>
      <c r="Q12" s="66">
        <f t="shared" si="6"/>
        <v>20</v>
      </c>
      <c r="R12" s="65">
        <f>VLOOKUP($A12,'Return Data'!$B$7:$R$2843,16,0)</f>
        <v>6.8623000000000003</v>
      </c>
      <c r="S12" s="67">
        <f t="shared" si="7"/>
        <v>19</v>
      </c>
    </row>
    <row r="13" spans="1:20" x14ac:dyDescent="0.3">
      <c r="A13" s="63" t="s">
        <v>1639</v>
      </c>
      <c r="B13" s="64">
        <f>VLOOKUP($A13,'Return Data'!$B$7:$R$2843,3,0)</f>
        <v>44462</v>
      </c>
      <c r="C13" s="65">
        <f>VLOOKUP($A13,'Return Data'!$B$7:$R$2843,4,0)</f>
        <v>86.868157374309206</v>
      </c>
      <c r="D13" s="65">
        <f>VLOOKUP($A13,'Return Data'!$B$7:$R$2843,10,0)</f>
        <v>18.108599999999999</v>
      </c>
      <c r="E13" s="66">
        <f t="shared" si="0"/>
        <v>11</v>
      </c>
      <c r="F13" s="65">
        <f>VLOOKUP($A13,'Return Data'!$B$7:$R$2843,11,0)</f>
        <v>15.8736</v>
      </c>
      <c r="G13" s="66">
        <f t="shared" si="1"/>
        <v>8</v>
      </c>
      <c r="H13" s="65">
        <f>VLOOKUP($A13,'Return Data'!$B$7:$R$2843,12,0)</f>
        <v>14.1549</v>
      </c>
      <c r="I13" s="66">
        <f t="shared" si="2"/>
        <v>8</v>
      </c>
      <c r="J13" s="65">
        <f>VLOOKUP($A13,'Return Data'!$B$7:$R$2843,13,0)</f>
        <v>17.252400000000002</v>
      </c>
      <c r="K13" s="66">
        <f t="shared" si="3"/>
        <v>8</v>
      </c>
      <c r="L13" s="65">
        <f>VLOOKUP($A13,'Return Data'!$B$7:$R$2843,17,0)</f>
        <v>13.382400000000001</v>
      </c>
      <c r="M13" s="66">
        <f t="shared" si="4"/>
        <v>2</v>
      </c>
      <c r="N13" s="65">
        <f>VLOOKUP($A13,'Return Data'!$B$7:$R$2843,14,0)</f>
        <v>12.277900000000001</v>
      </c>
      <c r="O13" s="66">
        <f t="shared" si="5"/>
        <v>2</v>
      </c>
      <c r="P13" s="65">
        <f>VLOOKUP($A13,'Return Data'!$B$7:$R$2843,15,0)</f>
        <v>8.9930000000000003</v>
      </c>
      <c r="Q13" s="66">
        <f t="shared" si="6"/>
        <v>3</v>
      </c>
      <c r="R13" s="65">
        <f>VLOOKUP($A13,'Return Data'!$B$7:$R$2843,16,0)</f>
        <v>8.6606000000000005</v>
      </c>
      <c r="S13" s="67">
        <f t="shared" si="7"/>
        <v>8</v>
      </c>
    </row>
    <row r="14" spans="1:20" x14ac:dyDescent="0.3">
      <c r="A14" s="63" t="s">
        <v>1640</v>
      </c>
      <c r="B14" s="64">
        <f>VLOOKUP($A14,'Return Data'!$B$7:$R$2843,3,0)</f>
        <v>44462</v>
      </c>
      <c r="C14" s="65">
        <f>VLOOKUP($A14,'Return Data'!$B$7:$R$2843,4,0)</f>
        <v>44.114100000000001</v>
      </c>
      <c r="D14" s="65">
        <f>VLOOKUP($A14,'Return Data'!$B$7:$R$2843,10,0)</f>
        <v>14.5867</v>
      </c>
      <c r="E14" s="66">
        <f t="shared" si="0"/>
        <v>17</v>
      </c>
      <c r="F14" s="65">
        <f>VLOOKUP($A14,'Return Data'!$B$7:$R$2843,11,0)</f>
        <v>15.4575</v>
      </c>
      <c r="G14" s="66">
        <f t="shared" si="1"/>
        <v>11</v>
      </c>
      <c r="H14" s="65">
        <f>VLOOKUP($A14,'Return Data'!$B$7:$R$2843,12,0)</f>
        <v>12.71</v>
      </c>
      <c r="I14" s="66">
        <f t="shared" si="2"/>
        <v>10</v>
      </c>
      <c r="J14" s="65">
        <f>VLOOKUP($A14,'Return Data'!$B$7:$R$2843,13,0)</f>
        <v>16.131900000000002</v>
      </c>
      <c r="K14" s="66">
        <f t="shared" si="3"/>
        <v>10</v>
      </c>
      <c r="L14" s="65">
        <f>VLOOKUP($A14,'Return Data'!$B$7:$R$2843,17,0)</f>
        <v>10.2021</v>
      </c>
      <c r="M14" s="66">
        <f t="shared" si="4"/>
        <v>13</v>
      </c>
      <c r="N14" s="65">
        <f>VLOOKUP($A14,'Return Data'!$B$7:$R$2843,14,0)</f>
        <v>7.7809999999999997</v>
      </c>
      <c r="O14" s="66">
        <f t="shared" si="5"/>
        <v>16</v>
      </c>
      <c r="P14" s="65">
        <f>VLOOKUP($A14,'Return Data'!$B$7:$R$2843,15,0)</f>
        <v>5.8768000000000002</v>
      </c>
      <c r="Q14" s="66">
        <f t="shared" si="6"/>
        <v>18</v>
      </c>
      <c r="R14" s="65">
        <f>VLOOKUP($A14,'Return Data'!$B$7:$R$2843,16,0)</f>
        <v>8.9601000000000006</v>
      </c>
      <c r="S14" s="67">
        <f t="shared" si="7"/>
        <v>7</v>
      </c>
    </row>
    <row r="15" spans="1:20" x14ac:dyDescent="0.3">
      <c r="A15" s="63" t="s">
        <v>1641</v>
      </c>
      <c r="B15" s="64">
        <f>VLOOKUP($A15,'Return Data'!$B$7:$R$2843,3,0)</f>
        <v>44462</v>
      </c>
      <c r="C15" s="65">
        <f>VLOOKUP($A15,'Return Data'!$B$7:$R$2843,4,0)</f>
        <v>67.990499999999997</v>
      </c>
      <c r="D15" s="65">
        <f>VLOOKUP($A15,'Return Data'!$B$7:$R$2843,10,0)</f>
        <v>13.536099999999999</v>
      </c>
      <c r="E15" s="66">
        <f t="shared" si="0"/>
        <v>20</v>
      </c>
      <c r="F15" s="65">
        <f>VLOOKUP($A15,'Return Data'!$B$7:$R$2843,11,0)</f>
        <v>11.9011</v>
      </c>
      <c r="G15" s="66">
        <f t="shared" si="1"/>
        <v>17</v>
      </c>
      <c r="H15" s="65">
        <f>VLOOKUP($A15,'Return Data'!$B$7:$R$2843,12,0)</f>
        <v>11.8423</v>
      </c>
      <c r="I15" s="66">
        <f t="shared" si="2"/>
        <v>14</v>
      </c>
      <c r="J15" s="65">
        <f>VLOOKUP($A15,'Return Data'!$B$7:$R$2843,13,0)</f>
        <v>15.617100000000001</v>
      </c>
      <c r="K15" s="66">
        <f t="shared" si="3"/>
        <v>11</v>
      </c>
      <c r="L15" s="65">
        <f>VLOOKUP($A15,'Return Data'!$B$7:$R$2843,17,0)</f>
        <v>8.9059000000000008</v>
      </c>
      <c r="M15" s="66">
        <f t="shared" si="4"/>
        <v>17</v>
      </c>
      <c r="N15" s="65">
        <f>VLOOKUP($A15,'Return Data'!$B$7:$R$2843,14,0)</f>
        <v>8.4425000000000008</v>
      </c>
      <c r="O15" s="66">
        <f t="shared" si="5"/>
        <v>15</v>
      </c>
      <c r="P15" s="65">
        <f>VLOOKUP($A15,'Return Data'!$B$7:$R$2843,15,0)</f>
        <v>6.7237</v>
      </c>
      <c r="Q15" s="66">
        <f t="shared" si="6"/>
        <v>16</v>
      </c>
      <c r="R15" s="65">
        <f>VLOOKUP($A15,'Return Data'!$B$7:$R$2843,16,0)</f>
        <v>9.5571000000000002</v>
      </c>
      <c r="S15" s="67">
        <f t="shared" si="7"/>
        <v>5</v>
      </c>
    </row>
    <row r="16" spans="1:20" x14ac:dyDescent="0.3">
      <c r="A16" s="63" t="s">
        <v>1643</v>
      </c>
      <c r="B16" s="64">
        <f>VLOOKUP($A16,'Return Data'!$B$7:$R$2843,3,0)</f>
        <v>44462</v>
      </c>
      <c r="C16" s="65">
        <f>VLOOKUP($A16,'Return Data'!$B$7:$R$2843,4,0)</f>
        <v>58.9803</v>
      </c>
      <c r="D16" s="65">
        <f>VLOOKUP($A16,'Return Data'!$B$7:$R$2843,10,0)</f>
        <v>18.276599999999998</v>
      </c>
      <c r="E16" s="66">
        <f t="shared" si="0"/>
        <v>8</v>
      </c>
      <c r="F16" s="65">
        <f>VLOOKUP($A16,'Return Data'!$B$7:$R$2843,11,0)</f>
        <v>18.799099999999999</v>
      </c>
      <c r="G16" s="66">
        <f t="shared" si="1"/>
        <v>4</v>
      </c>
      <c r="H16" s="65">
        <f>VLOOKUP($A16,'Return Data'!$B$7:$R$2843,12,0)</f>
        <v>18.036000000000001</v>
      </c>
      <c r="I16" s="66">
        <f t="shared" si="2"/>
        <v>3</v>
      </c>
      <c r="J16" s="65">
        <f>VLOOKUP($A16,'Return Data'!$B$7:$R$2843,13,0)</f>
        <v>23.4269</v>
      </c>
      <c r="K16" s="66">
        <f t="shared" si="3"/>
        <v>3</v>
      </c>
      <c r="L16" s="65">
        <f>VLOOKUP($A16,'Return Data'!$B$7:$R$2843,17,0)</f>
        <v>12.6625</v>
      </c>
      <c r="M16" s="66">
        <f t="shared" si="4"/>
        <v>5</v>
      </c>
      <c r="N16" s="65">
        <f>VLOOKUP($A16,'Return Data'!$B$7:$R$2843,14,0)</f>
        <v>10.842499999999999</v>
      </c>
      <c r="O16" s="66">
        <f t="shared" si="5"/>
        <v>5</v>
      </c>
      <c r="P16" s="65">
        <f>VLOOKUP($A16,'Return Data'!$B$7:$R$2843,15,0)</f>
        <v>8.1880000000000006</v>
      </c>
      <c r="Q16" s="66">
        <f t="shared" si="6"/>
        <v>7</v>
      </c>
      <c r="R16" s="65">
        <f>VLOOKUP($A16,'Return Data'!$B$7:$R$2843,16,0)</f>
        <v>10.510899999999999</v>
      </c>
      <c r="S16" s="67">
        <f t="shared" si="7"/>
        <v>1</v>
      </c>
    </row>
    <row r="17" spans="1:19" x14ac:dyDescent="0.3">
      <c r="A17" s="63" t="s">
        <v>1644</v>
      </c>
      <c r="B17" s="64">
        <f>VLOOKUP($A17,'Return Data'!$B$7:$R$2843,3,0)</f>
        <v>44462</v>
      </c>
      <c r="C17" s="65">
        <f>VLOOKUP($A17,'Return Data'!$B$7:$R$2843,4,0)</f>
        <v>46.202800000000003</v>
      </c>
      <c r="D17" s="65">
        <f>VLOOKUP($A17,'Return Data'!$B$7:$R$2843,10,0)</f>
        <v>20.539300000000001</v>
      </c>
      <c r="E17" s="66">
        <f t="shared" si="0"/>
        <v>6</v>
      </c>
      <c r="F17" s="65">
        <f>VLOOKUP($A17,'Return Data'!$B$7:$R$2843,11,0)</f>
        <v>15.5908</v>
      </c>
      <c r="G17" s="66">
        <f t="shared" si="1"/>
        <v>10</v>
      </c>
      <c r="H17" s="65">
        <f>VLOOKUP($A17,'Return Data'!$B$7:$R$2843,12,0)</f>
        <v>11.851800000000001</v>
      </c>
      <c r="I17" s="66">
        <f t="shared" si="2"/>
        <v>13</v>
      </c>
      <c r="J17" s="65">
        <f>VLOOKUP($A17,'Return Data'!$B$7:$R$2843,13,0)</f>
        <v>16.4925</v>
      </c>
      <c r="K17" s="66">
        <f t="shared" si="3"/>
        <v>9</v>
      </c>
      <c r="L17" s="65">
        <f>VLOOKUP($A17,'Return Data'!$B$7:$R$2843,17,0)</f>
        <v>10.514900000000001</v>
      </c>
      <c r="M17" s="66">
        <f t="shared" si="4"/>
        <v>11</v>
      </c>
      <c r="N17" s="65">
        <f>VLOOKUP($A17,'Return Data'!$B$7:$R$2843,14,0)</f>
        <v>9.9092000000000002</v>
      </c>
      <c r="O17" s="66">
        <f t="shared" si="5"/>
        <v>7</v>
      </c>
      <c r="P17" s="65">
        <f>VLOOKUP($A17,'Return Data'!$B$7:$R$2843,15,0)</f>
        <v>7.2762000000000002</v>
      </c>
      <c r="Q17" s="66">
        <f t="shared" si="6"/>
        <v>11</v>
      </c>
      <c r="R17" s="65">
        <f>VLOOKUP($A17,'Return Data'!$B$7:$R$2843,16,0)</f>
        <v>9.0894999999999992</v>
      </c>
      <c r="S17" s="67">
        <f t="shared" si="7"/>
        <v>6</v>
      </c>
    </row>
    <row r="18" spans="1:19" x14ac:dyDescent="0.3">
      <c r="A18" s="63" t="s">
        <v>1645</v>
      </c>
      <c r="B18" s="64">
        <f>VLOOKUP($A18,'Return Data'!$B$7:$R$2843,3,0)</f>
        <v>44462</v>
      </c>
      <c r="C18" s="65">
        <f>VLOOKUP($A18,'Return Data'!$B$7:$R$2843,4,0)</f>
        <v>54.847000000000001</v>
      </c>
      <c r="D18" s="65">
        <f>VLOOKUP($A18,'Return Data'!$B$7:$R$2843,10,0)</f>
        <v>18.647600000000001</v>
      </c>
      <c r="E18" s="66">
        <f t="shared" si="0"/>
        <v>7</v>
      </c>
      <c r="F18" s="65">
        <f>VLOOKUP($A18,'Return Data'!$B$7:$R$2843,11,0)</f>
        <v>14.537100000000001</v>
      </c>
      <c r="G18" s="66">
        <f t="shared" si="1"/>
        <v>12</v>
      </c>
      <c r="H18" s="65">
        <f>VLOOKUP($A18,'Return Data'!$B$7:$R$2843,12,0)</f>
        <v>12.776</v>
      </c>
      <c r="I18" s="66">
        <f t="shared" si="2"/>
        <v>9</v>
      </c>
      <c r="J18" s="65">
        <f>VLOOKUP($A18,'Return Data'!$B$7:$R$2843,13,0)</f>
        <v>15.5557</v>
      </c>
      <c r="K18" s="66">
        <f t="shared" si="3"/>
        <v>12</v>
      </c>
      <c r="L18" s="65">
        <f>VLOOKUP($A18,'Return Data'!$B$7:$R$2843,17,0)</f>
        <v>11.6241</v>
      </c>
      <c r="M18" s="66">
        <f t="shared" si="4"/>
        <v>8</v>
      </c>
      <c r="N18" s="65">
        <f>VLOOKUP($A18,'Return Data'!$B$7:$R$2843,14,0)</f>
        <v>10.7867</v>
      </c>
      <c r="O18" s="66">
        <f t="shared" si="5"/>
        <v>6</v>
      </c>
      <c r="P18" s="65">
        <f>VLOOKUP($A18,'Return Data'!$B$7:$R$2843,15,0)</f>
        <v>9.4543999999999997</v>
      </c>
      <c r="Q18" s="66">
        <f t="shared" si="6"/>
        <v>1</v>
      </c>
      <c r="R18" s="65">
        <f>VLOOKUP($A18,'Return Data'!$B$7:$R$2843,16,0)</f>
        <v>10.216699999999999</v>
      </c>
      <c r="S18" s="67">
        <f t="shared" si="7"/>
        <v>2</v>
      </c>
    </row>
    <row r="19" spans="1:19" x14ac:dyDescent="0.3">
      <c r="A19" s="63" t="s">
        <v>1646</v>
      </c>
      <c r="B19" s="64">
        <f>VLOOKUP($A19,'Return Data'!$B$7:$R$2843,3,0)</f>
        <v>44462</v>
      </c>
      <c r="C19" s="65">
        <f>VLOOKUP($A19,'Return Data'!$B$7:$R$2843,4,0)</f>
        <v>26.124199999999998</v>
      </c>
      <c r="D19" s="65">
        <f>VLOOKUP($A19,'Return Data'!$B$7:$R$2843,10,0)</f>
        <v>15.8207</v>
      </c>
      <c r="E19" s="66">
        <f t="shared" si="0"/>
        <v>15</v>
      </c>
      <c r="F19" s="65">
        <f>VLOOKUP($A19,'Return Data'!$B$7:$R$2843,11,0)</f>
        <v>11.577400000000001</v>
      </c>
      <c r="G19" s="66">
        <f t="shared" si="1"/>
        <v>18</v>
      </c>
      <c r="H19" s="65">
        <f>VLOOKUP($A19,'Return Data'!$B$7:$R$2843,12,0)</f>
        <v>9.8642000000000003</v>
      </c>
      <c r="I19" s="66">
        <f t="shared" si="2"/>
        <v>17</v>
      </c>
      <c r="J19" s="65">
        <f>VLOOKUP($A19,'Return Data'!$B$7:$R$2843,13,0)</f>
        <v>12.7127</v>
      </c>
      <c r="K19" s="66">
        <f t="shared" si="3"/>
        <v>19</v>
      </c>
      <c r="L19" s="65">
        <f>VLOOKUP($A19,'Return Data'!$B$7:$R$2843,17,0)</f>
        <v>8.4097000000000008</v>
      </c>
      <c r="M19" s="66">
        <f t="shared" si="4"/>
        <v>18</v>
      </c>
      <c r="N19" s="65">
        <f>VLOOKUP($A19,'Return Data'!$B$7:$R$2843,14,0)</f>
        <v>8.4466999999999999</v>
      </c>
      <c r="O19" s="66">
        <f t="shared" si="5"/>
        <v>14</v>
      </c>
      <c r="P19" s="65">
        <f>VLOOKUP($A19,'Return Data'!$B$7:$R$2843,15,0)</f>
        <v>6.9280999999999997</v>
      </c>
      <c r="Q19" s="66">
        <f t="shared" si="6"/>
        <v>14</v>
      </c>
      <c r="R19" s="65">
        <f>VLOOKUP($A19,'Return Data'!$B$7:$R$2843,16,0)</f>
        <v>8.6433</v>
      </c>
      <c r="S19" s="67">
        <f t="shared" si="7"/>
        <v>10</v>
      </c>
    </row>
    <row r="20" spans="1:19" x14ac:dyDescent="0.3">
      <c r="A20" s="63" t="s">
        <v>1647</v>
      </c>
      <c r="B20" s="64">
        <f>VLOOKUP($A20,'Return Data'!$B$7:$R$2843,3,0)</f>
        <v>44452</v>
      </c>
      <c r="C20" s="65">
        <f>VLOOKUP($A20,'Return Data'!$B$7:$R$2843,4,0)</f>
        <v>15.9445</v>
      </c>
      <c r="D20" s="65">
        <f>VLOOKUP($A20,'Return Data'!$B$7:$R$2843,10,0)</f>
        <v>7.2488000000000001</v>
      </c>
      <c r="E20" s="66">
        <f t="shared" si="0"/>
        <v>22</v>
      </c>
      <c r="F20" s="65">
        <f>VLOOKUP($A20,'Return Data'!$B$7:$R$2843,11,0)</f>
        <v>6.0529000000000002</v>
      </c>
      <c r="G20" s="66">
        <f t="shared" si="1"/>
        <v>22</v>
      </c>
      <c r="H20" s="65">
        <f>VLOOKUP($A20,'Return Data'!$B$7:$R$2843,12,0)</f>
        <v>9.2544000000000004</v>
      </c>
      <c r="I20" s="66">
        <f t="shared" si="2"/>
        <v>19</v>
      </c>
      <c r="J20" s="65">
        <f>VLOOKUP($A20,'Return Data'!$B$7:$R$2843,13,0)</f>
        <v>14.0837</v>
      </c>
      <c r="K20" s="66">
        <f t="shared" si="3"/>
        <v>15</v>
      </c>
      <c r="L20" s="65">
        <f>VLOOKUP($A20,'Return Data'!$B$7:$R$2843,17,0)</f>
        <v>8.1496999999999993</v>
      </c>
      <c r="M20" s="66">
        <f t="shared" si="4"/>
        <v>19</v>
      </c>
      <c r="N20" s="65">
        <f>VLOOKUP($A20,'Return Data'!$B$7:$R$2843,14,0)</f>
        <v>6.9702999999999999</v>
      </c>
      <c r="O20" s="66">
        <f t="shared" si="5"/>
        <v>18</v>
      </c>
      <c r="P20" s="65">
        <f>VLOOKUP($A20,'Return Data'!$B$7:$R$2843,15,0)</f>
        <v>8.2233000000000001</v>
      </c>
      <c r="Q20" s="66">
        <f t="shared" si="6"/>
        <v>6</v>
      </c>
      <c r="R20" s="65">
        <f>VLOOKUP($A20,'Return Data'!$B$7:$R$2843,16,0)</f>
        <v>8.3965999999999994</v>
      </c>
      <c r="S20" s="67">
        <f t="shared" si="7"/>
        <v>13</v>
      </c>
    </row>
    <row r="21" spans="1:19" x14ac:dyDescent="0.3">
      <c r="A21" s="63" t="s">
        <v>1648</v>
      </c>
      <c r="B21" s="64">
        <f>VLOOKUP($A21,'Return Data'!$B$7:$R$2843,3,0)</f>
        <v>44462</v>
      </c>
      <c r="C21" s="65">
        <f>VLOOKUP($A21,'Return Data'!$B$7:$R$2843,4,0)</f>
        <v>42.578600000000002</v>
      </c>
      <c r="D21" s="65">
        <f>VLOOKUP($A21,'Return Data'!$B$7:$R$2843,10,0)</f>
        <v>23.7561</v>
      </c>
      <c r="E21" s="66">
        <f t="shared" si="0"/>
        <v>3</v>
      </c>
      <c r="F21" s="65">
        <f>VLOOKUP($A21,'Return Data'!$B$7:$R$2843,11,0)</f>
        <v>20.538900000000002</v>
      </c>
      <c r="G21" s="66">
        <f t="shared" si="1"/>
        <v>2</v>
      </c>
      <c r="H21" s="65">
        <f>VLOOKUP($A21,'Return Data'!$B$7:$R$2843,12,0)</f>
        <v>18.432200000000002</v>
      </c>
      <c r="I21" s="66">
        <f t="shared" si="2"/>
        <v>2</v>
      </c>
      <c r="J21" s="65">
        <f>VLOOKUP($A21,'Return Data'!$B$7:$R$2843,13,0)</f>
        <v>21.870100000000001</v>
      </c>
      <c r="K21" s="66">
        <f t="shared" si="3"/>
        <v>4</v>
      </c>
      <c r="L21" s="65">
        <f>VLOOKUP($A21,'Return Data'!$B$7:$R$2843,17,0)</f>
        <v>14.9893</v>
      </c>
      <c r="M21" s="66">
        <f t="shared" si="4"/>
        <v>1</v>
      </c>
      <c r="N21" s="65">
        <f>VLOOKUP($A21,'Return Data'!$B$7:$R$2843,14,0)</f>
        <v>13.0219</v>
      </c>
      <c r="O21" s="66">
        <f t="shared" si="5"/>
        <v>1</v>
      </c>
      <c r="P21" s="65">
        <f>VLOOKUP($A21,'Return Data'!$B$7:$R$2843,15,0)</f>
        <v>9.4478000000000009</v>
      </c>
      <c r="Q21" s="66">
        <f t="shared" si="6"/>
        <v>2</v>
      </c>
      <c r="R21" s="65">
        <f>VLOOKUP($A21,'Return Data'!$B$7:$R$2843,16,0)</f>
        <v>8.4687000000000001</v>
      </c>
      <c r="S21" s="67">
        <f t="shared" si="7"/>
        <v>11</v>
      </c>
    </row>
    <row r="22" spans="1:19" x14ac:dyDescent="0.3">
      <c r="A22" s="63" t="s">
        <v>1649</v>
      </c>
      <c r="B22" s="64">
        <f>VLOOKUP($A22,'Return Data'!$B$7:$R$2843,3,0)</f>
        <v>44462</v>
      </c>
      <c r="C22" s="65">
        <f>VLOOKUP($A22,'Return Data'!$B$7:$R$2843,4,0)</f>
        <v>43.107300000000002</v>
      </c>
      <c r="D22" s="65">
        <f>VLOOKUP($A22,'Return Data'!$B$7:$R$2843,10,0)</f>
        <v>18.2577</v>
      </c>
      <c r="E22" s="66">
        <f t="shared" si="0"/>
        <v>9</v>
      </c>
      <c r="F22" s="65">
        <f>VLOOKUP($A22,'Return Data'!$B$7:$R$2843,11,0)</f>
        <v>14.4262</v>
      </c>
      <c r="G22" s="66">
        <f t="shared" si="1"/>
        <v>13</v>
      </c>
      <c r="H22" s="65">
        <f>VLOOKUP($A22,'Return Data'!$B$7:$R$2843,12,0)</f>
        <v>11.8767</v>
      </c>
      <c r="I22" s="66">
        <f t="shared" si="2"/>
        <v>12</v>
      </c>
      <c r="J22" s="65">
        <f>VLOOKUP($A22,'Return Data'!$B$7:$R$2843,13,0)</f>
        <v>14.2796</v>
      </c>
      <c r="K22" s="66">
        <f t="shared" si="3"/>
        <v>14</v>
      </c>
      <c r="L22" s="65">
        <f>VLOOKUP($A22,'Return Data'!$B$7:$R$2843,17,0)</f>
        <v>9.2486999999999995</v>
      </c>
      <c r="M22" s="66">
        <f t="shared" si="4"/>
        <v>15</v>
      </c>
      <c r="N22" s="65">
        <f>VLOOKUP($A22,'Return Data'!$B$7:$R$2843,14,0)</f>
        <v>9.1768999999999998</v>
      </c>
      <c r="O22" s="66">
        <f t="shared" si="5"/>
        <v>9</v>
      </c>
      <c r="P22" s="65">
        <f>VLOOKUP($A22,'Return Data'!$B$7:$R$2843,15,0)</f>
        <v>7.1882999999999999</v>
      </c>
      <c r="Q22" s="66">
        <f t="shared" si="6"/>
        <v>13</v>
      </c>
      <c r="R22" s="65">
        <f>VLOOKUP($A22,'Return Data'!$B$7:$R$2843,16,0)</f>
        <v>6.1383000000000001</v>
      </c>
      <c r="S22" s="67">
        <f t="shared" si="7"/>
        <v>21</v>
      </c>
    </row>
    <row r="23" spans="1:19" x14ac:dyDescent="0.3">
      <c r="A23" s="63" t="s">
        <v>1650</v>
      </c>
      <c r="B23" s="64">
        <f>VLOOKUP($A23,'Return Data'!$B$7:$R$2843,3,0)</f>
        <v>44462</v>
      </c>
      <c r="C23" s="65">
        <f>VLOOKUP($A23,'Return Data'!$B$7:$R$2843,4,0)</f>
        <v>67.406300000000002</v>
      </c>
      <c r="D23" s="65">
        <f>VLOOKUP($A23,'Return Data'!$B$7:$R$2843,10,0)</f>
        <v>18.249199999999998</v>
      </c>
      <c r="E23" s="66">
        <f t="shared" si="0"/>
        <v>10</v>
      </c>
      <c r="F23" s="65">
        <f>VLOOKUP($A23,'Return Data'!$B$7:$R$2843,11,0)</f>
        <v>12.7173</v>
      </c>
      <c r="G23" s="66">
        <f t="shared" si="1"/>
        <v>15</v>
      </c>
      <c r="H23" s="65">
        <f>VLOOKUP($A23,'Return Data'!$B$7:$R$2843,12,0)</f>
        <v>9.7767999999999997</v>
      </c>
      <c r="I23" s="66">
        <f t="shared" si="2"/>
        <v>18</v>
      </c>
      <c r="J23" s="65">
        <f>VLOOKUP($A23,'Return Data'!$B$7:$R$2843,13,0)</f>
        <v>12.9901</v>
      </c>
      <c r="K23" s="66">
        <f t="shared" si="3"/>
        <v>18</v>
      </c>
      <c r="L23" s="65">
        <f>VLOOKUP($A23,'Return Data'!$B$7:$R$2843,17,0)</f>
        <v>9.6250999999999998</v>
      </c>
      <c r="M23" s="66">
        <f t="shared" si="4"/>
        <v>14</v>
      </c>
      <c r="N23" s="65">
        <f>VLOOKUP($A23,'Return Data'!$B$7:$R$2843,14,0)</f>
        <v>8.8561999999999994</v>
      </c>
      <c r="O23" s="66">
        <f t="shared" si="5"/>
        <v>10</v>
      </c>
      <c r="P23" s="65">
        <f>VLOOKUP($A23,'Return Data'!$B$7:$R$2843,15,0)</f>
        <v>6.8331999999999997</v>
      </c>
      <c r="Q23" s="66">
        <f t="shared" si="6"/>
        <v>15</v>
      </c>
      <c r="R23" s="65">
        <f>VLOOKUP($A23,'Return Data'!$B$7:$R$2843,16,0)</f>
        <v>8.4601000000000006</v>
      </c>
      <c r="S23" s="67">
        <f t="shared" si="7"/>
        <v>12</v>
      </c>
    </row>
    <row r="24" spans="1:19" x14ac:dyDescent="0.3">
      <c r="A24" s="63" t="s">
        <v>2012</v>
      </c>
      <c r="B24" s="64">
        <f>VLOOKUP($A24,'Return Data'!$B$7:$R$2843,3,0)</f>
        <v>44462</v>
      </c>
      <c r="C24" s="65">
        <f>VLOOKUP($A24,'Return Data'!$B$7:$R$2843,4,0)</f>
        <v>22.162400000000002</v>
      </c>
      <c r="D24" s="65">
        <f>VLOOKUP($A24,'Return Data'!$B$7:$R$2843,10,0)</f>
        <v>13.708500000000001</v>
      </c>
      <c r="E24" s="66">
        <f t="shared" si="0"/>
        <v>19</v>
      </c>
      <c r="F24" s="65">
        <f>VLOOKUP($A24,'Return Data'!$B$7:$R$2843,11,0)</f>
        <v>8.64</v>
      </c>
      <c r="G24" s="66">
        <f t="shared" si="1"/>
        <v>21</v>
      </c>
      <c r="H24" s="65">
        <f>VLOOKUP($A24,'Return Data'!$B$7:$R$2843,12,0)</f>
        <v>9.1503999999999994</v>
      </c>
      <c r="I24" s="66">
        <f t="shared" si="2"/>
        <v>20</v>
      </c>
      <c r="J24" s="65">
        <f>VLOOKUP($A24,'Return Data'!$B$7:$R$2843,13,0)</f>
        <v>11.0191</v>
      </c>
      <c r="K24" s="66">
        <f t="shared" si="3"/>
        <v>21</v>
      </c>
      <c r="L24" s="65">
        <f>VLOOKUP($A24,'Return Data'!$B$7:$R$2843,17,0)</f>
        <v>6.6821000000000002</v>
      </c>
      <c r="M24" s="66">
        <f t="shared" si="4"/>
        <v>20</v>
      </c>
      <c r="N24" s="65">
        <f>VLOOKUP($A24,'Return Data'!$B$7:$R$2843,14,0)</f>
        <v>6.6517999999999997</v>
      </c>
      <c r="O24" s="66">
        <f t="shared" si="5"/>
        <v>19</v>
      </c>
      <c r="P24" s="65">
        <f>VLOOKUP($A24,'Return Data'!$B$7:$R$2843,15,0)</f>
        <v>5.7854000000000001</v>
      </c>
      <c r="Q24" s="66">
        <f t="shared" si="6"/>
        <v>19</v>
      </c>
      <c r="R24" s="65">
        <f>VLOOKUP($A24,'Return Data'!$B$7:$R$2843,16,0)</f>
        <v>7.3902000000000001</v>
      </c>
      <c r="S24" s="67">
        <f t="shared" si="7"/>
        <v>18</v>
      </c>
    </row>
    <row r="25" spans="1:19" x14ac:dyDescent="0.3">
      <c r="A25" s="63" t="s">
        <v>1651</v>
      </c>
      <c r="B25" s="64">
        <f>VLOOKUP($A25,'Return Data'!$B$7:$R$2843,3,0)</f>
        <v>44462</v>
      </c>
      <c r="C25" s="65">
        <f>VLOOKUP($A25,'Return Data'!$B$7:$R$2843,4,0)</f>
        <v>43.4983</v>
      </c>
      <c r="D25" s="65">
        <f>VLOOKUP($A25,'Return Data'!$B$7:$R$2843,10,0)</f>
        <v>14.3147</v>
      </c>
      <c r="E25" s="66">
        <f t="shared" si="0"/>
        <v>18</v>
      </c>
      <c r="F25" s="65">
        <f>VLOOKUP($A25,'Return Data'!$B$7:$R$2843,11,0)</f>
        <v>13.052300000000001</v>
      </c>
      <c r="G25" s="66">
        <f t="shared" si="1"/>
        <v>14</v>
      </c>
      <c r="H25" s="65">
        <f>VLOOKUP($A25,'Return Data'!$B$7:$R$2843,12,0)</f>
        <v>12.2073</v>
      </c>
      <c r="I25" s="66">
        <f t="shared" si="2"/>
        <v>11</v>
      </c>
      <c r="J25" s="65">
        <f>VLOOKUP($A25,'Return Data'!$B$7:$R$2843,13,0)</f>
        <v>14.4252</v>
      </c>
      <c r="K25" s="66">
        <f t="shared" si="3"/>
        <v>13</v>
      </c>
      <c r="L25" s="65">
        <f>VLOOKUP($A25,'Return Data'!$B$7:$R$2843,17,0)</f>
        <v>0.2732</v>
      </c>
      <c r="M25" s="66">
        <f t="shared" si="4"/>
        <v>21</v>
      </c>
      <c r="N25" s="65">
        <f>VLOOKUP($A25,'Return Data'!$B$7:$R$2843,14,0)</f>
        <v>1.3867</v>
      </c>
      <c r="O25" s="66">
        <f t="shared" si="5"/>
        <v>21</v>
      </c>
      <c r="P25" s="65">
        <f>VLOOKUP($A25,'Return Data'!$B$7:$R$2843,15,0)</f>
        <v>3.0657000000000001</v>
      </c>
      <c r="Q25" s="66">
        <f t="shared" si="6"/>
        <v>21</v>
      </c>
      <c r="R25" s="65">
        <f>VLOOKUP($A25,'Return Data'!$B$7:$R$2843,16,0)</f>
        <v>8.6556999999999995</v>
      </c>
      <c r="S25" s="67">
        <f t="shared" si="7"/>
        <v>9</v>
      </c>
    </row>
    <row r="26" spans="1:19" x14ac:dyDescent="0.3">
      <c r="A26" s="63" t="s">
        <v>1653</v>
      </c>
      <c r="B26" s="64">
        <f>VLOOKUP($A26,'Return Data'!$B$7:$R$2843,3,0)</f>
        <v>44462</v>
      </c>
      <c r="C26" s="65">
        <f>VLOOKUP($A26,'Return Data'!$B$7:$R$2843,4,0)</f>
        <v>52.024000000000001</v>
      </c>
      <c r="D26" s="65">
        <f>VLOOKUP($A26,'Return Data'!$B$7:$R$2843,10,0)</f>
        <v>18.0427</v>
      </c>
      <c r="E26" s="66">
        <f t="shared" si="0"/>
        <v>12</v>
      </c>
      <c r="F26" s="65">
        <f>VLOOKUP($A26,'Return Data'!$B$7:$R$2843,11,0)</f>
        <v>17.216999999999999</v>
      </c>
      <c r="G26" s="66">
        <f t="shared" si="1"/>
        <v>6</v>
      </c>
      <c r="H26" s="65">
        <f>VLOOKUP($A26,'Return Data'!$B$7:$R$2843,12,0)</f>
        <v>16.013999999999999</v>
      </c>
      <c r="I26" s="66">
        <f t="shared" si="2"/>
        <v>6</v>
      </c>
      <c r="J26" s="65">
        <f>VLOOKUP($A26,'Return Data'!$B$7:$R$2843,13,0)</f>
        <v>21.7944</v>
      </c>
      <c r="K26" s="66">
        <f t="shared" si="3"/>
        <v>5</v>
      </c>
      <c r="L26" s="65">
        <f>VLOOKUP($A26,'Return Data'!$B$7:$R$2843,17,0)</f>
        <v>13.0486</v>
      </c>
      <c r="M26" s="66">
        <f t="shared" si="4"/>
        <v>3</v>
      </c>
      <c r="N26" s="65">
        <f>VLOOKUP($A26,'Return Data'!$B$7:$R$2843,14,0)</f>
        <v>11.637600000000001</v>
      </c>
      <c r="O26" s="66">
        <f t="shared" si="5"/>
        <v>4</v>
      </c>
      <c r="P26" s="65">
        <f>VLOOKUP($A26,'Return Data'!$B$7:$R$2843,15,0)</f>
        <v>8.3143999999999991</v>
      </c>
      <c r="Q26" s="66">
        <f t="shared" si="6"/>
        <v>5</v>
      </c>
      <c r="R26" s="65">
        <f>VLOOKUP($A26,'Return Data'!$B$7:$R$2843,16,0)</f>
        <v>8.3693000000000008</v>
      </c>
      <c r="S26" s="67">
        <f t="shared" si="7"/>
        <v>14</v>
      </c>
    </row>
    <row r="27" spans="1:19" x14ac:dyDescent="0.3">
      <c r="A27" s="63" t="s">
        <v>1654</v>
      </c>
      <c r="B27" s="64">
        <f>VLOOKUP($A27,'Return Data'!$B$7:$R$2843,3,0)</f>
        <v>44462</v>
      </c>
      <c r="C27" s="65">
        <f>VLOOKUP($A27,'Return Data'!$B$7:$R$2843,4,0)</f>
        <v>23.192399999999999</v>
      </c>
      <c r="D27" s="65">
        <f>VLOOKUP($A27,'Return Data'!$B$7:$R$2843,10,0)</f>
        <v>30.001200000000001</v>
      </c>
      <c r="E27" s="66">
        <f t="shared" si="0"/>
        <v>2</v>
      </c>
      <c r="F27" s="65">
        <f>VLOOKUP($A27,'Return Data'!$B$7:$R$2843,11,0)</f>
        <v>20.286000000000001</v>
      </c>
      <c r="G27" s="66">
        <f t="shared" si="1"/>
        <v>3</v>
      </c>
      <c r="H27" s="65">
        <f>VLOOKUP($A27,'Return Data'!$B$7:$R$2843,12,0)</f>
        <v>16.991499999999998</v>
      </c>
      <c r="I27" s="66">
        <f t="shared" si="2"/>
        <v>5</v>
      </c>
      <c r="J27" s="65">
        <f>VLOOKUP($A27,'Return Data'!$B$7:$R$2843,13,0)</f>
        <v>18.218800000000002</v>
      </c>
      <c r="K27" s="66">
        <f t="shared" si="3"/>
        <v>7</v>
      </c>
      <c r="L27" s="65">
        <f>VLOOKUP($A27,'Return Data'!$B$7:$R$2843,17,0)</f>
        <v>11.1813</v>
      </c>
      <c r="M27" s="66">
        <f t="shared" si="4"/>
        <v>9</v>
      </c>
      <c r="N27" s="65">
        <f>VLOOKUP($A27,'Return Data'!$B$7:$R$2843,14,0)</f>
        <v>7.2404999999999999</v>
      </c>
      <c r="O27" s="66">
        <f t="shared" si="5"/>
        <v>17</v>
      </c>
      <c r="P27" s="65">
        <f>VLOOKUP($A27,'Return Data'!$B$7:$R$2843,15,0)</f>
        <v>6.2191999999999998</v>
      </c>
      <c r="Q27" s="66">
        <f t="shared" si="6"/>
        <v>17</v>
      </c>
      <c r="R27" s="65">
        <f>VLOOKUP($A27,'Return Data'!$B$7:$R$2843,16,0)</f>
        <v>7.5529000000000002</v>
      </c>
      <c r="S27" s="67">
        <f t="shared" si="7"/>
        <v>17</v>
      </c>
    </row>
    <row r="28" spans="1:19" x14ac:dyDescent="0.3">
      <c r="A28" s="63" t="s">
        <v>1655</v>
      </c>
      <c r="B28" s="64">
        <f>VLOOKUP($A28,'Return Data'!$B$7:$R$2843,3,0)</f>
        <v>44462</v>
      </c>
      <c r="C28" s="65">
        <f>VLOOKUP($A28,'Return Data'!$B$7:$R$2843,4,0)</f>
        <v>0.95189999999999997</v>
      </c>
      <c r="D28" s="65">
        <f>VLOOKUP($A28,'Return Data'!$B$7:$R$2843,10,0)</f>
        <v>10.964600000000001</v>
      </c>
      <c r="E28" s="66">
        <f t="shared" si="0"/>
        <v>21</v>
      </c>
      <c r="F28" s="65">
        <f>VLOOKUP($A28,'Return Data'!$B$7:$R$2843,11,0)</f>
        <v>11.276300000000001</v>
      </c>
      <c r="G28" s="66">
        <f t="shared" si="1"/>
        <v>19</v>
      </c>
      <c r="H28" s="65">
        <f>VLOOKUP($A28,'Return Data'!$B$7:$R$2843,12,0)</f>
        <v>-23.973099999999999</v>
      </c>
      <c r="I28" s="66">
        <f t="shared" si="2"/>
        <v>22</v>
      </c>
      <c r="J28" s="65">
        <f>VLOOKUP($A28,'Return Data'!$B$7:$R$2843,13,0)</f>
        <v>-16.265000000000001</v>
      </c>
      <c r="K28" s="66">
        <f t="shared" si="3"/>
        <v>22</v>
      </c>
      <c r="L28" s="65"/>
      <c r="M28" s="66"/>
      <c r="N28" s="65"/>
      <c r="O28" s="66"/>
      <c r="P28" s="65"/>
      <c r="Q28" s="66"/>
      <c r="R28" s="65">
        <f>VLOOKUP($A28,'Return Data'!$B$7:$R$2843,16,0)</f>
        <v>-7.5556000000000001</v>
      </c>
      <c r="S28" s="67">
        <f t="shared" si="7"/>
        <v>22</v>
      </c>
    </row>
    <row r="29" spans="1:19" x14ac:dyDescent="0.3">
      <c r="A29" s="63" t="s">
        <v>1656</v>
      </c>
      <c r="B29" s="64">
        <f>VLOOKUP($A29,'Return Data'!$B$7:$R$2843,3,0)</f>
        <v>44462</v>
      </c>
      <c r="C29" s="65">
        <f>VLOOKUP($A29,'Return Data'!$B$7:$R$2843,4,0)</f>
        <v>51.314599999999999</v>
      </c>
      <c r="D29" s="65">
        <f>VLOOKUP($A29,'Return Data'!$B$7:$R$2843,10,0)</f>
        <v>30.347799999999999</v>
      </c>
      <c r="E29" s="66">
        <f t="shared" si="0"/>
        <v>1</v>
      </c>
      <c r="F29" s="65">
        <f>VLOOKUP($A29,'Return Data'!$B$7:$R$2843,11,0)</f>
        <v>21.785299999999999</v>
      </c>
      <c r="G29" s="66">
        <f t="shared" si="1"/>
        <v>1</v>
      </c>
      <c r="H29" s="65">
        <f>VLOOKUP($A29,'Return Data'!$B$7:$R$2843,12,0)</f>
        <v>17.32</v>
      </c>
      <c r="I29" s="66">
        <f t="shared" si="2"/>
        <v>4</v>
      </c>
      <c r="J29" s="65">
        <f>VLOOKUP($A29,'Return Data'!$B$7:$R$2843,13,0)</f>
        <v>23.793700000000001</v>
      </c>
      <c r="K29" s="66">
        <f t="shared" si="3"/>
        <v>2</v>
      </c>
      <c r="L29" s="65">
        <f>VLOOKUP($A29,'Return Data'!$B$7:$R$2843,17,0)</f>
        <v>11.866300000000001</v>
      </c>
      <c r="M29" s="66">
        <f>RANK(L29,L$8:L$29,0)</f>
        <v>7</v>
      </c>
      <c r="N29" s="65">
        <f>VLOOKUP($A29,'Return Data'!$B$7:$R$2843,14,0)</f>
        <v>8.5140999999999991</v>
      </c>
      <c r="O29" s="66">
        <f>RANK(N29,N$8:N$29,0)</f>
        <v>13</v>
      </c>
      <c r="P29" s="65">
        <f>VLOOKUP($A29,'Return Data'!$B$7:$R$2843,15,0)</f>
        <v>7.9766000000000004</v>
      </c>
      <c r="Q29" s="66">
        <f>RANK(P29,P$8:P$29,0)</f>
        <v>8</v>
      </c>
      <c r="R29" s="65">
        <f>VLOOKUP($A29,'Return Data'!$B$7:$R$2843,16,0)</f>
        <v>9.6321999999999992</v>
      </c>
      <c r="S29" s="67">
        <f t="shared" si="7"/>
        <v>4</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18.05245</v>
      </c>
      <c r="E31" s="74"/>
      <c r="F31" s="75">
        <f>AVERAGE(F8:F29)</f>
        <v>14.639781818181818</v>
      </c>
      <c r="G31" s="74"/>
      <c r="H31" s="75">
        <f>AVERAGE(H8:H29)</f>
        <v>11.450354545454546</v>
      </c>
      <c r="I31" s="74"/>
      <c r="J31" s="75">
        <f>AVERAGE(J8:J29)</f>
        <v>15.26975</v>
      </c>
      <c r="K31" s="74"/>
      <c r="L31" s="75">
        <f>AVERAGE(L8:L29)</f>
        <v>10.304014285714285</v>
      </c>
      <c r="M31" s="74"/>
      <c r="N31" s="75">
        <f>AVERAGE(N8:N29)</f>
        <v>8.7774190476190448</v>
      </c>
      <c r="O31" s="74"/>
      <c r="P31" s="75">
        <f>AVERAGE(P8:P29)</f>
        <v>7.23314761904762</v>
      </c>
      <c r="Q31" s="74"/>
      <c r="R31" s="75">
        <f>AVERAGE(R8:R29)</f>
        <v>7.7482590909090927</v>
      </c>
      <c r="S31" s="76"/>
    </row>
    <row r="32" spans="1:19" x14ac:dyDescent="0.3">
      <c r="A32" s="73" t="s">
        <v>28</v>
      </c>
      <c r="B32" s="74"/>
      <c r="C32" s="74"/>
      <c r="D32" s="75">
        <f>MIN(D8:D29)</f>
        <v>7.2488000000000001</v>
      </c>
      <c r="E32" s="74"/>
      <c r="F32" s="75">
        <f>MIN(F8:F29)</f>
        <v>6.0529000000000002</v>
      </c>
      <c r="G32" s="74"/>
      <c r="H32" s="75">
        <f>MIN(H8:H29)</f>
        <v>-23.973099999999999</v>
      </c>
      <c r="I32" s="74"/>
      <c r="J32" s="75">
        <f>MIN(J8:J29)</f>
        <v>-16.265000000000001</v>
      </c>
      <c r="K32" s="74"/>
      <c r="L32" s="75">
        <f>MIN(L8:L29)</f>
        <v>0.2732</v>
      </c>
      <c r="M32" s="74"/>
      <c r="N32" s="75">
        <f>MIN(N8:N29)</f>
        <v>1.3867</v>
      </c>
      <c r="O32" s="74"/>
      <c r="P32" s="75">
        <f>MIN(P8:P29)</f>
        <v>3.0657000000000001</v>
      </c>
      <c r="Q32" s="74"/>
      <c r="R32" s="75">
        <f>MIN(R8:R29)</f>
        <v>-7.5556000000000001</v>
      </c>
      <c r="S32" s="76"/>
    </row>
    <row r="33" spans="1:19" ht="15" thickBot="1" x14ac:dyDescent="0.35">
      <c r="A33" s="77" t="s">
        <v>29</v>
      </c>
      <c r="B33" s="78"/>
      <c r="C33" s="78"/>
      <c r="D33" s="79">
        <f>MAX(D8:D29)</f>
        <v>30.347799999999999</v>
      </c>
      <c r="E33" s="78"/>
      <c r="F33" s="79">
        <f>MAX(F8:F29)</f>
        <v>21.785299999999999</v>
      </c>
      <c r="G33" s="78"/>
      <c r="H33" s="79">
        <f>MAX(H8:H29)</f>
        <v>18.688300000000002</v>
      </c>
      <c r="I33" s="78"/>
      <c r="J33" s="79">
        <f>MAX(J8:J29)</f>
        <v>25.156099999999999</v>
      </c>
      <c r="K33" s="78"/>
      <c r="L33" s="79">
        <f>MAX(L8:L29)</f>
        <v>14.9893</v>
      </c>
      <c r="M33" s="78"/>
      <c r="N33" s="79">
        <f>MAX(N8:N29)</f>
        <v>13.0219</v>
      </c>
      <c r="O33" s="78"/>
      <c r="P33" s="79">
        <f>MAX(P8:P29)</f>
        <v>9.4543999999999997</v>
      </c>
      <c r="Q33" s="78"/>
      <c r="R33" s="79">
        <f>MAX(R8:R29)</f>
        <v>10.510899999999999</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44462</v>
      </c>
      <c r="C8" s="65">
        <f>VLOOKUP($A8,'Return Data'!$B$7:$R$2843,4,0)</f>
        <v>19.04</v>
      </c>
      <c r="D8" s="65">
        <f>VLOOKUP($A8,'Return Data'!$B$7:$R$2843,10,0)</f>
        <v>6.7264999999999997</v>
      </c>
      <c r="E8" s="66">
        <f t="shared" ref="E8:E23" si="0">RANK(D8,D$8:D$31,0)</f>
        <v>4</v>
      </c>
      <c r="F8" s="65">
        <f>VLOOKUP($A8,'Return Data'!$B$7:$R$2843,11,0)</f>
        <v>10.249000000000001</v>
      </c>
      <c r="G8" s="66">
        <f t="shared" ref="G8:G23" si="1">RANK(F8,F$8:F$31,0)</f>
        <v>8</v>
      </c>
      <c r="H8" s="65">
        <f>VLOOKUP($A8,'Return Data'!$B$7:$R$2843,12,0)</f>
        <v>15.956200000000001</v>
      </c>
      <c r="I8" s="66">
        <f t="shared" ref="I8:I23" si="2">RANK(H8,H$8:H$31,0)</f>
        <v>8</v>
      </c>
      <c r="J8" s="65">
        <f>VLOOKUP($A8,'Return Data'!$B$7:$R$2843,13,0)</f>
        <v>28.129200000000001</v>
      </c>
      <c r="K8" s="66">
        <f t="shared" ref="K8:K23" si="3">RANK(J8,J$8:J$31,0)</f>
        <v>7</v>
      </c>
      <c r="L8" s="65">
        <f>VLOOKUP($A8,'Return Data'!$B$7:$R$2843,17,0)</f>
        <v>14.965999999999999</v>
      </c>
      <c r="M8" s="66">
        <f t="shared" ref="M8:M28" si="4">RANK(L8,L$8:L$31,0)</f>
        <v>4</v>
      </c>
      <c r="N8" s="65">
        <f>VLOOKUP($A8,'Return Data'!$B$7:$R$2843,14,0)</f>
        <v>11.671099999999999</v>
      </c>
      <c r="O8" s="66">
        <f t="shared" ref="O8:O27" si="5">RANK(N8,N$8:N$31,0)</f>
        <v>6</v>
      </c>
      <c r="P8" s="65">
        <f>VLOOKUP($A8,'Return Data'!$B$7:$R$2843,15,0)</f>
        <v>9.4849999999999994</v>
      </c>
      <c r="Q8" s="66">
        <f t="shared" ref="Q8:Q27" si="6">RANK(P8,P$8:P$31,0)</f>
        <v>8</v>
      </c>
      <c r="R8" s="65">
        <f>VLOOKUP($A8,'Return Data'!$B$7:$R$2843,16,0)</f>
        <v>9.8952000000000009</v>
      </c>
      <c r="S8" s="67">
        <f t="shared" ref="S8:S23" si="7">RANK(R8,R$8:R$31,0)</f>
        <v>14</v>
      </c>
    </row>
    <row r="9" spans="1:20" x14ac:dyDescent="0.3">
      <c r="A9" s="63" t="s">
        <v>1662</v>
      </c>
      <c r="B9" s="64">
        <f>VLOOKUP($A9,'Return Data'!$B$7:$R$2843,3,0)</f>
        <v>44462</v>
      </c>
      <c r="C9" s="65">
        <f>VLOOKUP($A9,'Return Data'!$B$7:$R$2843,4,0)</f>
        <v>18.350000000000001</v>
      </c>
      <c r="D9" s="65">
        <f>VLOOKUP($A9,'Return Data'!$B$7:$R$2843,10,0)</f>
        <v>8.5799000000000003</v>
      </c>
      <c r="E9" s="66">
        <f t="shared" si="0"/>
        <v>1</v>
      </c>
      <c r="F9" s="65">
        <f>VLOOKUP($A9,'Return Data'!$B$7:$R$2843,11,0)</f>
        <v>12.369899999999999</v>
      </c>
      <c r="G9" s="66">
        <f t="shared" si="1"/>
        <v>3</v>
      </c>
      <c r="H9" s="65">
        <f>VLOOKUP($A9,'Return Data'!$B$7:$R$2843,12,0)</f>
        <v>16.212800000000001</v>
      </c>
      <c r="I9" s="66">
        <f t="shared" si="2"/>
        <v>7</v>
      </c>
      <c r="J9" s="65">
        <f>VLOOKUP($A9,'Return Data'!$B$7:$R$2843,13,0)</f>
        <v>30.049600000000002</v>
      </c>
      <c r="K9" s="66">
        <f t="shared" si="3"/>
        <v>4</v>
      </c>
      <c r="L9" s="65">
        <f>VLOOKUP($A9,'Return Data'!$B$7:$R$2843,17,0)</f>
        <v>14.917</v>
      </c>
      <c r="M9" s="66">
        <f t="shared" si="4"/>
        <v>5</v>
      </c>
      <c r="N9" s="65">
        <f>VLOOKUP($A9,'Return Data'!$B$7:$R$2843,14,0)</f>
        <v>12.6904</v>
      </c>
      <c r="O9" s="66">
        <f t="shared" si="5"/>
        <v>3</v>
      </c>
      <c r="P9" s="65">
        <f>VLOOKUP($A9,'Return Data'!$B$7:$R$2843,15,0)</f>
        <v>11.3429</v>
      </c>
      <c r="Q9" s="66">
        <f t="shared" si="6"/>
        <v>1</v>
      </c>
      <c r="R9" s="65">
        <f>VLOOKUP($A9,'Return Data'!$B$7:$R$2843,16,0)</f>
        <v>10.436500000000001</v>
      </c>
      <c r="S9" s="67">
        <f t="shared" si="7"/>
        <v>8</v>
      </c>
    </row>
    <row r="10" spans="1:20" x14ac:dyDescent="0.3">
      <c r="A10" s="63" t="s">
        <v>1663</v>
      </c>
      <c r="B10" s="64">
        <f>VLOOKUP($A10,'Return Data'!$B$7:$R$2843,3,0)</f>
        <v>44462</v>
      </c>
      <c r="C10" s="65">
        <f>VLOOKUP($A10,'Return Data'!$B$7:$R$2843,4,0)</f>
        <v>12.59</v>
      </c>
      <c r="D10" s="65">
        <f>VLOOKUP($A10,'Return Data'!$B$7:$R$2843,10,0)</f>
        <v>4.2218999999999998</v>
      </c>
      <c r="E10" s="66">
        <f t="shared" si="0"/>
        <v>20</v>
      </c>
      <c r="F10" s="65">
        <f>VLOOKUP($A10,'Return Data'!$B$7:$R$2843,11,0)</f>
        <v>6.0656999999999996</v>
      </c>
      <c r="G10" s="66">
        <f t="shared" si="1"/>
        <v>22</v>
      </c>
      <c r="H10" s="65">
        <f>VLOOKUP($A10,'Return Data'!$B$7:$R$2843,12,0)</f>
        <v>7.4231999999999996</v>
      </c>
      <c r="I10" s="66">
        <f t="shared" si="2"/>
        <v>23</v>
      </c>
      <c r="J10" s="65">
        <f>VLOOKUP($A10,'Return Data'!$B$7:$R$2843,13,0)</f>
        <v>12.611800000000001</v>
      </c>
      <c r="K10" s="66">
        <f t="shared" si="3"/>
        <v>23</v>
      </c>
      <c r="L10" s="65">
        <f>VLOOKUP($A10,'Return Data'!$B$7:$R$2843,17,0)</f>
        <v>10.812799999999999</v>
      </c>
      <c r="M10" s="66">
        <f t="shared" si="4"/>
        <v>21</v>
      </c>
      <c r="N10" s="65"/>
      <c r="O10" s="66"/>
      <c r="P10" s="65"/>
      <c r="Q10" s="66"/>
      <c r="R10" s="65">
        <f>VLOOKUP($A10,'Return Data'!$B$7:$R$2843,16,0)</f>
        <v>11.213100000000001</v>
      </c>
      <c r="S10" s="67">
        <f t="shared" si="7"/>
        <v>4</v>
      </c>
    </row>
    <row r="11" spans="1:20" x14ac:dyDescent="0.3">
      <c r="A11" s="63" t="s">
        <v>1664</v>
      </c>
      <c r="B11" s="64">
        <f>VLOOKUP($A11,'Return Data'!$B$7:$R$2843,3,0)</f>
        <v>44462</v>
      </c>
      <c r="C11" s="65">
        <f>VLOOKUP($A11,'Return Data'!$B$7:$R$2843,4,0)</f>
        <v>17.63</v>
      </c>
      <c r="D11" s="65">
        <f>VLOOKUP($A11,'Return Data'!$B$7:$R$2843,10,0)</f>
        <v>6.4099000000000004</v>
      </c>
      <c r="E11" s="66">
        <f t="shared" si="0"/>
        <v>5</v>
      </c>
      <c r="F11" s="65">
        <f>VLOOKUP($A11,'Return Data'!$B$7:$R$2843,11,0)</f>
        <v>12.178699999999999</v>
      </c>
      <c r="G11" s="66">
        <f t="shared" si="1"/>
        <v>4</v>
      </c>
      <c r="H11" s="65">
        <f>VLOOKUP($A11,'Return Data'!$B$7:$R$2843,12,0)</f>
        <v>17.4785</v>
      </c>
      <c r="I11" s="66">
        <f t="shared" si="2"/>
        <v>5</v>
      </c>
      <c r="J11" s="65">
        <f>VLOOKUP($A11,'Return Data'!$B$7:$R$2843,13,0)</f>
        <v>27.855499999999999</v>
      </c>
      <c r="K11" s="66">
        <f t="shared" si="3"/>
        <v>8</v>
      </c>
      <c r="L11" s="65">
        <f>VLOOKUP($A11,'Return Data'!$B$7:$R$2843,17,0)</f>
        <v>14.235099999999999</v>
      </c>
      <c r="M11" s="66">
        <f t="shared" si="4"/>
        <v>10</v>
      </c>
      <c r="N11" s="65">
        <f>VLOOKUP($A11,'Return Data'!$B$7:$R$2843,14,0)</f>
        <v>11.5815</v>
      </c>
      <c r="O11" s="66">
        <f t="shared" si="5"/>
        <v>7</v>
      </c>
      <c r="P11" s="65">
        <f>VLOOKUP($A11,'Return Data'!$B$7:$R$2843,15,0)</f>
        <v>9.7524999999999995</v>
      </c>
      <c r="Q11" s="66">
        <f t="shared" si="6"/>
        <v>7</v>
      </c>
      <c r="R11" s="65">
        <f>VLOOKUP($A11,'Return Data'!$B$7:$R$2843,16,0)</f>
        <v>10.873799999999999</v>
      </c>
      <c r="S11" s="67">
        <f t="shared" si="7"/>
        <v>5</v>
      </c>
    </row>
    <row r="12" spans="1:20" x14ac:dyDescent="0.3">
      <c r="A12" s="63" t="s">
        <v>1665</v>
      </c>
      <c r="B12" s="64">
        <f>VLOOKUP($A12,'Return Data'!$B$7:$R$2843,3,0)</f>
        <v>44462</v>
      </c>
      <c r="C12" s="65">
        <f>VLOOKUP($A12,'Return Data'!$B$7:$R$2843,4,0)</f>
        <v>19.391300000000001</v>
      </c>
      <c r="D12" s="65">
        <f>VLOOKUP($A12,'Return Data'!$B$7:$R$2843,10,0)</f>
        <v>6.0560999999999998</v>
      </c>
      <c r="E12" s="66">
        <f t="shared" si="0"/>
        <v>7</v>
      </c>
      <c r="F12" s="65">
        <f>VLOOKUP($A12,'Return Data'!$B$7:$R$2843,11,0)</f>
        <v>10.0297</v>
      </c>
      <c r="G12" s="66">
        <f t="shared" si="1"/>
        <v>9</v>
      </c>
      <c r="H12" s="65">
        <f>VLOOKUP($A12,'Return Data'!$B$7:$R$2843,12,0)</f>
        <v>14.4908</v>
      </c>
      <c r="I12" s="66">
        <f t="shared" si="2"/>
        <v>12</v>
      </c>
      <c r="J12" s="65">
        <f>VLOOKUP($A12,'Return Data'!$B$7:$R$2843,13,0)</f>
        <v>22.2654</v>
      </c>
      <c r="K12" s="66">
        <f t="shared" si="3"/>
        <v>15</v>
      </c>
      <c r="L12" s="65">
        <f>VLOOKUP($A12,'Return Data'!$B$7:$R$2843,17,0)</f>
        <v>14.678100000000001</v>
      </c>
      <c r="M12" s="66">
        <f t="shared" si="4"/>
        <v>7</v>
      </c>
      <c r="N12" s="65">
        <f>VLOOKUP($A12,'Return Data'!$B$7:$R$2843,14,0)</f>
        <v>12.0776</v>
      </c>
      <c r="O12" s="66">
        <f t="shared" si="5"/>
        <v>4</v>
      </c>
      <c r="P12" s="65">
        <f>VLOOKUP($A12,'Return Data'!$B$7:$R$2843,15,0)</f>
        <v>10.6714</v>
      </c>
      <c r="Q12" s="66">
        <f t="shared" si="6"/>
        <v>4</v>
      </c>
      <c r="R12" s="65">
        <f>VLOOKUP($A12,'Return Data'!$B$7:$R$2843,16,0)</f>
        <v>9.9962999999999997</v>
      </c>
      <c r="S12" s="67">
        <f t="shared" si="7"/>
        <v>12</v>
      </c>
    </row>
    <row r="13" spans="1:20" x14ac:dyDescent="0.3">
      <c r="A13" s="63" t="s">
        <v>1666</v>
      </c>
      <c r="B13" s="64">
        <f>VLOOKUP($A13,'Return Data'!$B$7:$R$2843,3,0)</f>
        <v>44462</v>
      </c>
      <c r="C13" s="65">
        <f>VLOOKUP($A13,'Return Data'!$B$7:$R$2843,4,0)</f>
        <v>13.3268</v>
      </c>
      <c r="D13" s="65">
        <f>VLOOKUP($A13,'Return Data'!$B$7:$R$2843,10,0)</f>
        <v>4.9065000000000003</v>
      </c>
      <c r="E13" s="66">
        <f t="shared" si="0"/>
        <v>15</v>
      </c>
      <c r="F13" s="65">
        <f>VLOOKUP($A13,'Return Data'!$B$7:$R$2843,11,0)</f>
        <v>9.5665999999999993</v>
      </c>
      <c r="G13" s="66">
        <f t="shared" si="1"/>
        <v>11</v>
      </c>
      <c r="H13" s="65">
        <f>VLOOKUP($A13,'Return Data'!$B$7:$R$2843,12,0)</f>
        <v>14.524900000000001</v>
      </c>
      <c r="I13" s="66">
        <f t="shared" si="2"/>
        <v>11</v>
      </c>
      <c r="J13" s="65">
        <f>VLOOKUP($A13,'Return Data'!$B$7:$R$2843,13,0)</f>
        <v>27.430399999999999</v>
      </c>
      <c r="K13" s="66">
        <f t="shared" si="3"/>
        <v>9</v>
      </c>
      <c r="L13" s="65">
        <f>VLOOKUP($A13,'Return Data'!$B$7:$R$2843,17,0)</f>
        <v>12.7819</v>
      </c>
      <c r="M13" s="66">
        <f t="shared" si="4"/>
        <v>12</v>
      </c>
      <c r="N13" s="65">
        <f>VLOOKUP($A13,'Return Data'!$B$7:$R$2843,14,0)</f>
        <v>10.253299999999999</v>
      </c>
      <c r="O13" s="66">
        <f t="shared" si="5"/>
        <v>13</v>
      </c>
      <c r="P13" s="65"/>
      <c r="Q13" s="66"/>
      <c r="R13" s="65">
        <f>VLOOKUP($A13,'Return Data'!$B$7:$R$2843,16,0)</f>
        <v>9.7838999999999992</v>
      </c>
      <c r="S13" s="67">
        <f t="shared" si="7"/>
        <v>15</v>
      </c>
    </row>
    <row r="14" spans="1:20" x14ac:dyDescent="0.3">
      <c r="A14" s="63" t="s">
        <v>1667</v>
      </c>
      <c r="B14" s="64">
        <f>VLOOKUP($A14,'Return Data'!$B$7:$R$2843,3,0)</f>
        <v>44462</v>
      </c>
      <c r="C14" s="65">
        <f>VLOOKUP($A14,'Return Data'!$B$7:$R$2843,4,0)</f>
        <v>51.411999999999999</v>
      </c>
      <c r="D14" s="65">
        <f>VLOOKUP($A14,'Return Data'!$B$7:$R$2843,10,0)</f>
        <v>4.9824000000000002</v>
      </c>
      <c r="E14" s="66">
        <f t="shared" si="0"/>
        <v>14</v>
      </c>
      <c r="F14" s="65">
        <f>VLOOKUP($A14,'Return Data'!$B$7:$R$2843,11,0)</f>
        <v>11.3561</v>
      </c>
      <c r="G14" s="66">
        <f t="shared" si="1"/>
        <v>6</v>
      </c>
      <c r="H14" s="65">
        <f>VLOOKUP($A14,'Return Data'!$B$7:$R$2843,12,0)</f>
        <v>18.7591</v>
      </c>
      <c r="I14" s="66">
        <f t="shared" si="2"/>
        <v>3</v>
      </c>
      <c r="J14" s="65">
        <f>VLOOKUP($A14,'Return Data'!$B$7:$R$2843,13,0)</f>
        <v>31.377600000000001</v>
      </c>
      <c r="K14" s="66">
        <f t="shared" si="3"/>
        <v>3</v>
      </c>
      <c r="L14" s="65">
        <f>VLOOKUP($A14,'Return Data'!$B$7:$R$2843,17,0)</f>
        <v>14.260899999999999</v>
      </c>
      <c r="M14" s="66">
        <f t="shared" si="4"/>
        <v>9</v>
      </c>
      <c r="N14" s="65">
        <f>VLOOKUP($A14,'Return Data'!$B$7:$R$2843,14,0)</f>
        <v>11.0755</v>
      </c>
      <c r="O14" s="66">
        <f t="shared" si="5"/>
        <v>8</v>
      </c>
      <c r="P14" s="65">
        <f>VLOOKUP($A14,'Return Data'!$B$7:$R$2843,15,0)</f>
        <v>10.754200000000001</v>
      </c>
      <c r="Q14" s="66">
        <f t="shared" si="6"/>
        <v>3</v>
      </c>
      <c r="R14" s="65">
        <f>VLOOKUP($A14,'Return Data'!$B$7:$R$2843,16,0)</f>
        <v>10.767200000000001</v>
      </c>
      <c r="S14" s="67">
        <f t="shared" si="7"/>
        <v>6</v>
      </c>
    </row>
    <row r="15" spans="1:20" x14ac:dyDescent="0.3">
      <c r="A15" s="63" t="s">
        <v>1668</v>
      </c>
      <c r="B15" s="64">
        <f>VLOOKUP($A15,'Return Data'!$B$7:$R$2843,3,0)</f>
        <v>44462</v>
      </c>
      <c r="C15" s="65">
        <f>VLOOKUP($A15,'Return Data'!$B$7:$R$2843,4,0)</f>
        <v>17.61</v>
      </c>
      <c r="D15" s="65">
        <f>VLOOKUP($A15,'Return Data'!$B$7:$R$2843,10,0)</f>
        <v>2.8620999999999999</v>
      </c>
      <c r="E15" s="66">
        <f t="shared" si="0"/>
        <v>23</v>
      </c>
      <c r="F15" s="65">
        <f>VLOOKUP($A15,'Return Data'!$B$7:$R$2843,11,0)</f>
        <v>5.5122999999999998</v>
      </c>
      <c r="G15" s="66">
        <f t="shared" si="1"/>
        <v>23</v>
      </c>
      <c r="H15" s="65">
        <f>VLOOKUP($A15,'Return Data'!$B$7:$R$2843,12,0)</f>
        <v>9.9251000000000005</v>
      </c>
      <c r="I15" s="66">
        <f t="shared" si="2"/>
        <v>22</v>
      </c>
      <c r="J15" s="65">
        <f>VLOOKUP($A15,'Return Data'!$B$7:$R$2843,13,0)</f>
        <v>17.7926</v>
      </c>
      <c r="K15" s="66">
        <f t="shared" si="3"/>
        <v>22</v>
      </c>
      <c r="L15" s="65">
        <f>VLOOKUP($A15,'Return Data'!$B$7:$R$2843,17,0)</f>
        <v>9.0679999999999996</v>
      </c>
      <c r="M15" s="66">
        <f t="shared" si="4"/>
        <v>22</v>
      </c>
      <c r="N15" s="65">
        <f>VLOOKUP($A15,'Return Data'!$B$7:$R$2843,14,0)</f>
        <v>9.0494000000000003</v>
      </c>
      <c r="O15" s="66">
        <f t="shared" si="5"/>
        <v>18</v>
      </c>
      <c r="P15" s="65">
        <f>VLOOKUP($A15,'Return Data'!$B$7:$R$2843,15,0)</f>
        <v>8.2768999999999995</v>
      </c>
      <c r="Q15" s="66">
        <f t="shared" si="6"/>
        <v>11</v>
      </c>
      <c r="R15" s="65">
        <f>VLOOKUP($A15,'Return Data'!$B$7:$R$2843,16,0)</f>
        <v>8.6706000000000003</v>
      </c>
      <c r="S15" s="67">
        <f t="shared" si="7"/>
        <v>20</v>
      </c>
    </row>
    <row r="16" spans="1:20" x14ac:dyDescent="0.3">
      <c r="A16" s="63" t="s">
        <v>1669</v>
      </c>
      <c r="B16" s="64">
        <f>VLOOKUP($A16,'Return Data'!$B$7:$R$2843,3,0)</f>
        <v>44462</v>
      </c>
      <c r="C16" s="65">
        <f>VLOOKUP($A16,'Return Data'!$B$7:$R$2843,4,0)</f>
        <v>22.704999999999998</v>
      </c>
      <c r="D16" s="65">
        <f>VLOOKUP($A16,'Return Data'!$B$7:$R$2843,10,0)</f>
        <v>5.2370999999999999</v>
      </c>
      <c r="E16" s="66">
        <f t="shared" si="0"/>
        <v>12</v>
      </c>
      <c r="F16" s="65">
        <f>VLOOKUP($A16,'Return Data'!$B$7:$R$2843,11,0)</f>
        <v>7.6479999999999997</v>
      </c>
      <c r="G16" s="66">
        <f t="shared" si="1"/>
        <v>18</v>
      </c>
      <c r="H16" s="65">
        <f>VLOOKUP($A16,'Return Data'!$B$7:$R$2843,12,0)</f>
        <v>12.3743</v>
      </c>
      <c r="I16" s="66">
        <f t="shared" si="2"/>
        <v>16</v>
      </c>
      <c r="J16" s="65">
        <f>VLOOKUP($A16,'Return Data'!$B$7:$R$2843,13,0)</f>
        <v>22.708500000000001</v>
      </c>
      <c r="K16" s="66">
        <f t="shared" si="3"/>
        <v>13</v>
      </c>
      <c r="L16" s="65">
        <f>VLOOKUP($A16,'Return Data'!$B$7:$R$2843,17,0)</f>
        <v>12.135199999999999</v>
      </c>
      <c r="M16" s="66">
        <f t="shared" si="4"/>
        <v>16</v>
      </c>
      <c r="N16" s="65">
        <f>VLOOKUP($A16,'Return Data'!$B$7:$R$2843,14,0)</f>
        <v>10.215</v>
      </c>
      <c r="O16" s="66">
        <f t="shared" si="5"/>
        <v>15</v>
      </c>
      <c r="P16" s="65">
        <f>VLOOKUP($A16,'Return Data'!$B$7:$R$2843,15,0)</f>
        <v>7.9001999999999999</v>
      </c>
      <c r="Q16" s="66">
        <f t="shared" si="6"/>
        <v>13</v>
      </c>
      <c r="R16" s="65">
        <f>VLOOKUP($A16,'Return Data'!$B$7:$R$2843,16,0)</f>
        <v>8.0294000000000008</v>
      </c>
      <c r="S16" s="67">
        <f t="shared" si="7"/>
        <v>22</v>
      </c>
    </row>
    <row r="17" spans="1:19" x14ac:dyDescent="0.3">
      <c r="A17" s="63" t="s">
        <v>1670</v>
      </c>
      <c r="B17" s="64">
        <f>VLOOKUP($A17,'Return Data'!$B$7:$R$2843,3,0)</f>
        <v>44462</v>
      </c>
      <c r="C17" s="65">
        <f>VLOOKUP($A17,'Return Data'!$B$7:$R$2843,4,0)</f>
        <v>26.39</v>
      </c>
      <c r="D17" s="65">
        <f>VLOOKUP($A17,'Return Data'!$B$7:$R$2843,10,0)</f>
        <v>4.1436000000000002</v>
      </c>
      <c r="E17" s="66">
        <f t="shared" si="0"/>
        <v>22</v>
      </c>
      <c r="F17" s="65">
        <f>VLOOKUP($A17,'Return Data'!$B$7:$R$2843,11,0)</f>
        <v>7.5387000000000004</v>
      </c>
      <c r="G17" s="66">
        <f t="shared" si="1"/>
        <v>20</v>
      </c>
      <c r="H17" s="65">
        <f>VLOOKUP($A17,'Return Data'!$B$7:$R$2843,12,0)</f>
        <v>11.538500000000001</v>
      </c>
      <c r="I17" s="66">
        <f t="shared" si="2"/>
        <v>19</v>
      </c>
      <c r="J17" s="65">
        <f>VLOOKUP($A17,'Return Data'!$B$7:$R$2843,13,0)</f>
        <v>18.287800000000001</v>
      </c>
      <c r="K17" s="66">
        <f t="shared" si="3"/>
        <v>21</v>
      </c>
      <c r="L17" s="65">
        <f>VLOOKUP($A17,'Return Data'!$B$7:$R$2843,17,0)</f>
        <v>11.0845</v>
      </c>
      <c r="M17" s="66">
        <f t="shared" si="4"/>
        <v>20</v>
      </c>
      <c r="N17" s="65">
        <f>VLOOKUP($A17,'Return Data'!$B$7:$R$2843,14,0)</f>
        <v>9.2205999999999992</v>
      </c>
      <c r="O17" s="66">
        <f t="shared" si="5"/>
        <v>17</v>
      </c>
      <c r="P17" s="65">
        <f>VLOOKUP($A17,'Return Data'!$B$7:$R$2843,15,0)</f>
        <v>7.8632</v>
      </c>
      <c r="Q17" s="66">
        <f t="shared" si="6"/>
        <v>14</v>
      </c>
      <c r="R17" s="65">
        <f>VLOOKUP($A17,'Return Data'!$B$7:$R$2843,16,0)</f>
        <v>8.0344999999999995</v>
      </c>
      <c r="S17" s="67">
        <f t="shared" si="7"/>
        <v>21</v>
      </c>
    </row>
    <row r="18" spans="1:19" x14ac:dyDescent="0.3">
      <c r="A18" s="63" t="s">
        <v>1671</v>
      </c>
      <c r="B18" s="64">
        <f>VLOOKUP($A18,'Return Data'!$B$7:$R$2843,3,0)</f>
        <v>44462</v>
      </c>
      <c r="C18" s="65">
        <f>VLOOKUP($A18,'Return Data'!$B$7:$R$2843,4,0)</f>
        <v>13.198700000000001</v>
      </c>
      <c r="D18" s="65">
        <f>VLOOKUP($A18,'Return Data'!$B$7:$R$2843,10,0)</f>
        <v>5.4016000000000002</v>
      </c>
      <c r="E18" s="66">
        <f t="shared" si="0"/>
        <v>9</v>
      </c>
      <c r="F18" s="65">
        <f>VLOOKUP($A18,'Return Data'!$B$7:$R$2843,11,0)</f>
        <v>9.1884999999999994</v>
      </c>
      <c r="G18" s="66">
        <f t="shared" si="1"/>
        <v>14</v>
      </c>
      <c r="H18" s="65">
        <f>VLOOKUP($A18,'Return Data'!$B$7:$R$2843,12,0)</f>
        <v>12.334099999999999</v>
      </c>
      <c r="I18" s="66">
        <f t="shared" si="2"/>
        <v>17</v>
      </c>
      <c r="J18" s="65">
        <f>VLOOKUP($A18,'Return Data'!$B$7:$R$2843,13,0)</f>
        <v>18.516400000000001</v>
      </c>
      <c r="K18" s="66">
        <f t="shared" si="3"/>
        <v>20</v>
      </c>
      <c r="L18" s="65">
        <f>VLOOKUP($A18,'Return Data'!$B$7:$R$2843,17,0)</f>
        <v>12.326000000000001</v>
      </c>
      <c r="M18" s="66">
        <f t="shared" si="4"/>
        <v>13</v>
      </c>
      <c r="N18" s="65"/>
      <c r="O18" s="66"/>
      <c r="P18" s="65"/>
      <c r="Q18" s="66"/>
      <c r="R18" s="65">
        <f>VLOOKUP($A18,'Return Data'!$B$7:$R$2843,16,0)</f>
        <v>11.4948</v>
      </c>
      <c r="S18" s="67">
        <f t="shared" si="7"/>
        <v>3</v>
      </c>
    </row>
    <row r="19" spans="1:19" x14ac:dyDescent="0.3">
      <c r="A19" s="63" t="s">
        <v>1672</v>
      </c>
      <c r="B19" s="64">
        <f>VLOOKUP($A19,'Return Data'!$B$7:$R$2843,3,0)</f>
        <v>44462</v>
      </c>
      <c r="C19" s="65">
        <f>VLOOKUP($A19,'Return Data'!$B$7:$R$2843,4,0)</f>
        <v>18.963799999999999</v>
      </c>
      <c r="D19" s="65">
        <f>VLOOKUP($A19,'Return Data'!$B$7:$R$2843,10,0)</f>
        <v>4.3136000000000001</v>
      </c>
      <c r="E19" s="66">
        <f t="shared" si="0"/>
        <v>19</v>
      </c>
      <c r="F19" s="65">
        <f>VLOOKUP($A19,'Return Data'!$B$7:$R$2843,11,0)</f>
        <v>7.5453999999999999</v>
      </c>
      <c r="G19" s="66">
        <f t="shared" si="1"/>
        <v>19</v>
      </c>
      <c r="H19" s="65">
        <f>VLOOKUP($A19,'Return Data'!$B$7:$R$2843,12,0)</f>
        <v>10.7699</v>
      </c>
      <c r="I19" s="66">
        <f t="shared" si="2"/>
        <v>20</v>
      </c>
      <c r="J19" s="65">
        <f>VLOOKUP($A19,'Return Data'!$B$7:$R$2843,13,0)</f>
        <v>18.935600000000001</v>
      </c>
      <c r="K19" s="66">
        <f t="shared" si="3"/>
        <v>19</v>
      </c>
      <c r="L19" s="65">
        <f>VLOOKUP($A19,'Return Data'!$B$7:$R$2843,17,0)</f>
        <v>12.272</v>
      </c>
      <c r="M19" s="66">
        <f t="shared" si="4"/>
        <v>14</v>
      </c>
      <c r="N19" s="65">
        <f>VLOOKUP($A19,'Return Data'!$B$7:$R$2843,14,0)</f>
        <v>10.248799999999999</v>
      </c>
      <c r="O19" s="66">
        <f t="shared" si="5"/>
        <v>14</v>
      </c>
      <c r="P19" s="65">
        <f>VLOOKUP($A19,'Return Data'!$B$7:$R$2843,15,0)</f>
        <v>9.7672000000000008</v>
      </c>
      <c r="Q19" s="66">
        <f t="shared" si="6"/>
        <v>6</v>
      </c>
      <c r="R19" s="65">
        <f>VLOOKUP($A19,'Return Data'!$B$7:$R$2843,16,0)</f>
        <v>9.6440999999999999</v>
      </c>
      <c r="S19" s="67">
        <f t="shared" si="7"/>
        <v>17</v>
      </c>
    </row>
    <row r="20" spans="1:19" x14ac:dyDescent="0.3">
      <c r="A20" s="63" t="s">
        <v>1673</v>
      </c>
      <c r="B20" s="64">
        <f>VLOOKUP($A20,'Return Data'!$B$7:$R$2843,3,0)</f>
        <v>44462</v>
      </c>
      <c r="C20" s="65">
        <f>VLOOKUP($A20,'Return Data'!$B$7:$R$2843,4,0)</f>
        <v>24.466000000000001</v>
      </c>
      <c r="D20" s="65">
        <f>VLOOKUP($A20,'Return Data'!$B$7:$R$2843,10,0)</f>
        <v>5.9226000000000001</v>
      </c>
      <c r="E20" s="66">
        <f t="shared" si="0"/>
        <v>8</v>
      </c>
      <c r="F20" s="65">
        <f>VLOOKUP($A20,'Return Data'!$B$7:$R$2843,11,0)</f>
        <v>11.305199999999999</v>
      </c>
      <c r="G20" s="66">
        <f t="shared" si="1"/>
        <v>7</v>
      </c>
      <c r="H20" s="65">
        <f>VLOOKUP($A20,'Return Data'!$B$7:$R$2843,12,0)</f>
        <v>17.3429</v>
      </c>
      <c r="I20" s="66">
        <f t="shared" si="2"/>
        <v>6</v>
      </c>
      <c r="J20" s="65">
        <f>VLOOKUP($A20,'Return Data'!$B$7:$R$2843,13,0)</f>
        <v>28.775200000000002</v>
      </c>
      <c r="K20" s="66">
        <f t="shared" si="3"/>
        <v>6</v>
      </c>
      <c r="L20" s="65">
        <f>VLOOKUP($A20,'Return Data'!$B$7:$R$2843,17,0)</f>
        <v>14.73</v>
      </c>
      <c r="M20" s="66">
        <f t="shared" si="4"/>
        <v>6</v>
      </c>
      <c r="N20" s="65">
        <f>VLOOKUP($A20,'Return Data'!$B$7:$R$2843,14,0)</f>
        <v>10.6492</v>
      </c>
      <c r="O20" s="66">
        <f t="shared" si="5"/>
        <v>9</v>
      </c>
      <c r="P20" s="65">
        <f>VLOOKUP($A20,'Return Data'!$B$7:$R$2843,15,0)</f>
        <v>9.0266999999999999</v>
      </c>
      <c r="Q20" s="66">
        <f t="shared" si="6"/>
        <v>9</v>
      </c>
      <c r="R20" s="65">
        <f>VLOOKUP($A20,'Return Data'!$B$7:$R$2843,16,0)</f>
        <v>9.4984000000000002</v>
      </c>
      <c r="S20" s="67">
        <f t="shared" si="7"/>
        <v>18</v>
      </c>
    </row>
    <row r="21" spans="1:19" x14ac:dyDescent="0.3">
      <c r="A21" s="63" t="s">
        <v>1674</v>
      </c>
      <c r="B21" s="64">
        <f>VLOOKUP($A21,'Return Data'!$B$7:$R$2843,3,0)</f>
        <v>44462</v>
      </c>
      <c r="C21" s="65">
        <f>VLOOKUP($A21,'Return Data'!$B$7:$R$2843,4,0)</f>
        <v>16.996400000000001</v>
      </c>
      <c r="D21" s="65">
        <f>VLOOKUP($A21,'Return Data'!$B$7:$R$2843,10,0)</f>
        <v>7.5210999999999997</v>
      </c>
      <c r="E21" s="66">
        <f t="shared" si="0"/>
        <v>3</v>
      </c>
      <c r="F21" s="65">
        <f>VLOOKUP($A21,'Return Data'!$B$7:$R$2843,11,0)</f>
        <v>12.776300000000001</v>
      </c>
      <c r="G21" s="66">
        <f t="shared" si="1"/>
        <v>2</v>
      </c>
      <c r="H21" s="65">
        <f>VLOOKUP($A21,'Return Data'!$B$7:$R$2843,12,0)</f>
        <v>19.2805</v>
      </c>
      <c r="I21" s="66">
        <f t="shared" si="2"/>
        <v>2</v>
      </c>
      <c r="J21" s="65">
        <f>VLOOKUP($A21,'Return Data'!$B$7:$R$2843,13,0)</f>
        <v>33.789900000000003</v>
      </c>
      <c r="K21" s="66">
        <f t="shared" si="3"/>
        <v>1</v>
      </c>
      <c r="L21" s="65">
        <f>VLOOKUP($A21,'Return Data'!$B$7:$R$2843,17,0)</f>
        <v>18.488900000000001</v>
      </c>
      <c r="M21" s="66">
        <f t="shared" si="4"/>
        <v>1</v>
      </c>
      <c r="N21" s="65">
        <f>VLOOKUP($A21,'Return Data'!$B$7:$R$2843,14,0)</f>
        <v>14.613200000000001</v>
      </c>
      <c r="O21" s="66">
        <f t="shared" si="5"/>
        <v>1</v>
      </c>
      <c r="P21" s="65"/>
      <c r="Q21" s="66"/>
      <c r="R21" s="65">
        <f>VLOOKUP($A21,'Return Data'!$B$7:$R$2843,16,0)</f>
        <v>12.0998</v>
      </c>
      <c r="S21" s="67">
        <f t="shared" si="7"/>
        <v>2</v>
      </c>
    </row>
    <row r="22" spans="1:19" x14ac:dyDescent="0.3">
      <c r="A22" s="63" t="s">
        <v>1675</v>
      </c>
      <c r="B22" s="64">
        <f>VLOOKUP($A22,'Return Data'!$B$7:$R$2843,3,0)</f>
        <v>44462</v>
      </c>
      <c r="C22" s="65">
        <f>VLOOKUP($A22,'Return Data'!$B$7:$R$2843,4,0)</f>
        <v>15.019</v>
      </c>
      <c r="D22" s="65">
        <f>VLOOKUP($A22,'Return Data'!$B$7:$R$2843,10,0)</f>
        <v>6.3066000000000004</v>
      </c>
      <c r="E22" s="66">
        <f t="shared" si="0"/>
        <v>6</v>
      </c>
      <c r="F22" s="65">
        <f>VLOOKUP($A22,'Return Data'!$B$7:$R$2843,11,0)</f>
        <v>11.4086</v>
      </c>
      <c r="G22" s="66">
        <f t="shared" si="1"/>
        <v>5</v>
      </c>
      <c r="H22" s="65">
        <f>VLOOKUP($A22,'Return Data'!$B$7:$R$2843,12,0)</f>
        <v>17.676100000000002</v>
      </c>
      <c r="I22" s="66">
        <f t="shared" si="2"/>
        <v>4</v>
      </c>
      <c r="J22" s="65">
        <f>VLOOKUP($A22,'Return Data'!$B$7:$R$2843,13,0)</f>
        <v>28.907399999999999</v>
      </c>
      <c r="K22" s="66">
        <f t="shared" si="3"/>
        <v>5</v>
      </c>
      <c r="L22" s="65">
        <f>VLOOKUP($A22,'Return Data'!$B$7:$R$2843,17,0)</f>
        <v>17.736000000000001</v>
      </c>
      <c r="M22" s="66">
        <f t="shared" si="4"/>
        <v>3</v>
      </c>
      <c r="N22" s="65"/>
      <c r="O22" s="66"/>
      <c r="P22" s="65"/>
      <c r="Q22" s="66"/>
      <c r="R22" s="65">
        <f>VLOOKUP($A22,'Return Data'!$B$7:$R$2843,16,0)</f>
        <v>15.817</v>
      </c>
      <c r="S22" s="67">
        <f t="shared" si="7"/>
        <v>1</v>
      </c>
    </row>
    <row r="23" spans="1:19" x14ac:dyDescent="0.3">
      <c r="A23" s="63" t="s">
        <v>1676</v>
      </c>
      <c r="B23" s="64">
        <f>VLOOKUP($A23,'Return Data'!$B$7:$R$2843,3,0)</f>
        <v>44462</v>
      </c>
      <c r="C23" s="65">
        <f>VLOOKUP($A23,'Return Data'!$B$7:$R$2843,4,0)</f>
        <v>13.194699999999999</v>
      </c>
      <c r="D23" s="65">
        <f>VLOOKUP($A23,'Return Data'!$B$7:$R$2843,10,0)</f>
        <v>4.6302000000000003</v>
      </c>
      <c r="E23" s="66">
        <f t="shared" si="0"/>
        <v>18</v>
      </c>
      <c r="F23" s="65">
        <f>VLOOKUP($A23,'Return Data'!$B$7:$R$2843,11,0)</f>
        <v>8.3914000000000009</v>
      </c>
      <c r="G23" s="66">
        <f t="shared" si="1"/>
        <v>15</v>
      </c>
      <c r="H23" s="65">
        <f>VLOOKUP($A23,'Return Data'!$B$7:$R$2843,12,0)</f>
        <v>14.463800000000001</v>
      </c>
      <c r="I23" s="66">
        <f t="shared" si="2"/>
        <v>13</v>
      </c>
      <c r="J23" s="65">
        <f>VLOOKUP($A23,'Return Data'!$B$7:$R$2843,13,0)</f>
        <v>24.798500000000001</v>
      </c>
      <c r="K23" s="66">
        <f t="shared" si="3"/>
        <v>12</v>
      </c>
      <c r="L23" s="65">
        <f>VLOOKUP($A23,'Return Data'!$B$7:$R$2843,17,0)</f>
        <v>2.4912999999999998</v>
      </c>
      <c r="M23" s="66">
        <f t="shared" si="4"/>
        <v>23</v>
      </c>
      <c r="N23" s="65">
        <f>VLOOKUP($A23,'Return Data'!$B$7:$R$2843,14,0)</f>
        <v>5.6000000000000001E-2</v>
      </c>
      <c r="O23" s="66">
        <f t="shared" si="5"/>
        <v>19</v>
      </c>
      <c r="P23" s="65">
        <f>VLOOKUP($A23,'Return Data'!$B$7:$R$2843,15,0)</f>
        <v>3.4710000000000001</v>
      </c>
      <c r="Q23" s="66">
        <f t="shared" si="6"/>
        <v>15</v>
      </c>
      <c r="R23" s="65">
        <f>VLOOKUP($A23,'Return Data'!$B$7:$R$2843,16,0)</f>
        <v>4.4817999999999998</v>
      </c>
      <c r="S23" s="67">
        <f t="shared" si="7"/>
        <v>23</v>
      </c>
    </row>
    <row r="24" spans="1:19" x14ac:dyDescent="0.3">
      <c r="A24" s="63" t="s">
        <v>1677</v>
      </c>
      <c r="B24" s="64">
        <f>VLOOKUP($A24,'Return Data'!$B$7:$R$2843,3,0)</f>
        <v>44462</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44462</v>
      </c>
      <c r="C25" s="65">
        <f>VLOOKUP($A25,'Return Data'!$B$7:$R$2843,4,0)</f>
        <v>43.208300000000001</v>
      </c>
      <c r="D25" s="65">
        <f>VLOOKUP($A25,'Return Data'!$B$7:$R$2843,10,0)</f>
        <v>4.1756000000000002</v>
      </c>
      <c r="E25" s="66">
        <f t="shared" ref="E25:E31" si="8">RANK(D25,D$8:D$31,0)</f>
        <v>21</v>
      </c>
      <c r="F25" s="65">
        <f>VLOOKUP($A25,'Return Data'!$B$7:$R$2843,11,0)</f>
        <v>9.2498000000000005</v>
      </c>
      <c r="G25" s="66">
        <f t="shared" ref="G25:G31" si="9">RANK(F25,F$8:F$31,0)</f>
        <v>13</v>
      </c>
      <c r="H25" s="65">
        <f>VLOOKUP($A25,'Return Data'!$B$7:$R$2843,12,0)</f>
        <v>14.2219</v>
      </c>
      <c r="I25" s="66">
        <f t="shared" ref="I25:I31" si="10">RANK(H25,H$8:H$31,0)</f>
        <v>14</v>
      </c>
      <c r="J25" s="65">
        <f>VLOOKUP($A25,'Return Data'!$B$7:$R$2843,13,0)</f>
        <v>22.563199999999998</v>
      </c>
      <c r="K25" s="66">
        <f t="shared" ref="K25:K31" si="11">RANK(J25,J$8:J$31,0)</f>
        <v>14</v>
      </c>
      <c r="L25" s="65">
        <f>VLOOKUP($A25,'Return Data'!$B$7:$R$2843,17,0)</f>
        <v>11.3089</v>
      </c>
      <c r="M25" s="66">
        <f t="shared" si="4"/>
        <v>18</v>
      </c>
      <c r="N25" s="65">
        <f>VLOOKUP($A25,'Return Data'!$B$7:$R$2843,14,0)</f>
        <v>10.006</v>
      </c>
      <c r="O25" s="66">
        <f t="shared" si="5"/>
        <v>16</v>
      </c>
      <c r="P25" s="65">
        <f>VLOOKUP($A25,'Return Data'!$B$7:$R$2843,15,0)</f>
        <v>8.9658999999999995</v>
      </c>
      <c r="Q25" s="66">
        <f t="shared" si="6"/>
        <v>10</v>
      </c>
      <c r="R25" s="65">
        <f>VLOOKUP($A25,'Return Data'!$B$7:$R$2843,16,0)</f>
        <v>9.9309999999999992</v>
      </c>
      <c r="S25" s="67">
        <f t="shared" ref="S25:S31" si="12">RANK(R25,R$8:R$31,0)</f>
        <v>13</v>
      </c>
    </row>
    <row r="26" spans="1:19" x14ac:dyDescent="0.3">
      <c r="A26" s="63" t="s">
        <v>1680</v>
      </c>
      <c r="B26" s="64">
        <f>VLOOKUP($A26,'Return Data'!$B$7:$R$2843,3,0)</f>
        <v>44462</v>
      </c>
      <c r="C26" s="65">
        <f>VLOOKUP($A26,'Return Data'!$B$7:$R$2843,4,0)</f>
        <v>54.142600000000002</v>
      </c>
      <c r="D26" s="65">
        <f>VLOOKUP($A26,'Return Data'!$B$7:$R$2843,10,0)</f>
        <v>8.0760000000000005</v>
      </c>
      <c r="E26" s="66">
        <f t="shared" si="8"/>
        <v>2</v>
      </c>
      <c r="F26" s="65">
        <f>VLOOKUP($A26,'Return Data'!$B$7:$R$2843,11,0)</f>
        <v>13.723000000000001</v>
      </c>
      <c r="G26" s="66">
        <f t="shared" si="9"/>
        <v>1</v>
      </c>
      <c r="H26" s="65">
        <f>VLOOKUP($A26,'Return Data'!$B$7:$R$2843,12,0)</f>
        <v>19.941099999999999</v>
      </c>
      <c r="I26" s="66">
        <f t="shared" si="10"/>
        <v>1</v>
      </c>
      <c r="J26" s="65">
        <f>VLOOKUP($A26,'Return Data'!$B$7:$R$2843,13,0)</f>
        <v>32.369900000000001</v>
      </c>
      <c r="K26" s="66">
        <f t="shared" si="11"/>
        <v>2</v>
      </c>
      <c r="L26" s="65">
        <f>VLOOKUP($A26,'Return Data'!$B$7:$R$2843,17,0)</f>
        <v>18.371400000000001</v>
      </c>
      <c r="M26" s="66">
        <f t="shared" si="4"/>
        <v>2</v>
      </c>
      <c r="N26" s="65">
        <f>VLOOKUP($A26,'Return Data'!$B$7:$R$2843,14,0)</f>
        <v>13.549799999999999</v>
      </c>
      <c r="O26" s="66">
        <f t="shared" si="5"/>
        <v>2</v>
      </c>
      <c r="P26" s="65">
        <f>VLOOKUP($A26,'Return Data'!$B$7:$R$2843,15,0)</f>
        <v>11.212</v>
      </c>
      <c r="Q26" s="66">
        <f t="shared" si="6"/>
        <v>2</v>
      </c>
      <c r="R26" s="65">
        <f>VLOOKUP($A26,'Return Data'!$B$7:$R$2843,16,0)</f>
        <v>9.6608999999999998</v>
      </c>
      <c r="S26" s="67">
        <f t="shared" si="12"/>
        <v>16</v>
      </c>
    </row>
    <row r="27" spans="1:19" x14ac:dyDescent="0.3">
      <c r="A27" s="63" t="s">
        <v>1681</v>
      </c>
      <c r="B27" s="64">
        <f>VLOOKUP($A27,'Return Data'!$B$7:$R$2843,3,0)</f>
        <v>44462</v>
      </c>
      <c r="C27" s="65">
        <f>VLOOKUP($A27,'Return Data'!$B$7:$R$2843,4,0)</f>
        <v>18.6036</v>
      </c>
      <c r="D27" s="65">
        <f>VLOOKUP($A27,'Return Data'!$B$7:$R$2843,10,0)</f>
        <v>4.7134</v>
      </c>
      <c r="E27" s="66">
        <f t="shared" si="8"/>
        <v>17</v>
      </c>
      <c r="F27" s="65">
        <f>VLOOKUP($A27,'Return Data'!$B$7:$R$2843,11,0)</f>
        <v>9.3506</v>
      </c>
      <c r="G27" s="66">
        <f t="shared" si="9"/>
        <v>12</v>
      </c>
      <c r="H27" s="65">
        <f>VLOOKUP($A27,'Return Data'!$B$7:$R$2843,12,0)</f>
        <v>14.825699999999999</v>
      </c>
      <c r="I27" s="66">
        <f t="shared" si="10"/>
        <v>10</v>
      </c>
      <c r="J27" s="65">
        <f>VLOOKUP($A27,'Return Data'!$B$7:$R$2843,13,0)</f>
        <v>27.245899999999999</v>
      </c>
      <c r="K27" s="66">
        <f t="shared" si="11"/>
        <v>10</v>
      </c>
      <c r="L27" s="65">
        <f>VLOOKUP($A27,'Return Data'!$B$7:$R$2843,17,0)</f>
        <v>14.4137</v>
      </c>
      <c r="M27" s="66">
        <f t="shared" si="4"/>
        <v>8</v>
      </c>
      <c r="N27" s="65">
        <f>VLOOKUP($A27,'Return Data'!$B$7:$R$2843,14,0)</f>
        <v>11.8948</v>
      </c>
      <c r="O27" s="66">
        <f t="shared" si="5"/>
        <v>5</v>
      </c>
      <c r="P27" s="65">
        <f>VLOOKUP($A27,'Return Data'!$B$7:$R$2843,15,0)</f>
        <v>9.8794000000000004</v>
      </c>
      <c r="Q27" s="66">
        <f t="shared" si="6"/>
        <v>5</v>
      </c>
      <c r="R27" s="65">
        <f>VLOOKUP($A27,'Return Data'!$B$7:$R$2843,16,0)</f>
        <v>10.3012</v>
      </c>
      <c r="S27" s="67">
        <f t="shared" si="12"/>
        <v>9</v>
      </c>
    </row>
    <row r="28" spans="1:19" x14ac:dyDescent="0.3">
      <c r="A28" s="63" t="s">
        <v>1682</v>
      </c>
      <c r="B28" s="64">
        <f>VLOOKUP($A28,'Return Data'!$B$7:$R$2843,3,0)</f>
        <v>44462</v>
      </c>
      <c r="C28" s="65">
        <f>VLOOKUP($A28,'Return Data'!$B$7:$R$2843,4,0)</f>
        <v>13.2485</v>
      </c>
      <c r="D28" s="65">
        <f>VLOOKUP($A28,'Return Data'!$B$7:$R$2843,10,0)</f>
        <v>5.0683999999999996</v>
      </c>
      <c r="E28" s="66">
        <f t="shared" si="8"/>
        <v>13</v>
      </c>
      <c r="F28" s="65">
        <f>VLOOKUP($A28,'Return Data'!$B$7:$R$2843,11,0)</f>
        <v>7.9264000000000001</v>
      </c>
      <c r="G28" s="66">
        <f t="shared" si="9"/>
        <v>16</v>
      </c>
      <c r="H28" s="65">
        <f>VLOOKUP($A28,'Return Data'!$B$7:$R$2843,12,0)</f>
        <v>11.7479</v>
      </c>
      <c r="I28" s="66">
        <f t="shared" si="10"/>
        <v>18</v>
      </c>
      <c r="J28" s="65">
        <f>VLOOKUP($A28,'Return Data'!$B$7:$R$2843,13,0)</f>
        <v>19.922000000000001</v>
      </c>
      <c r="K28" s="66">
        <f t="shared" si="11"/>
        <v>17</v>
      </c>
      <c r="L28" s="65">
        <f>VLOOKUP($A28,'Return Data'!$B$7:$R$2843,17,0)</f>
        <v>11.187099999999999</v>
      </c>
      <c r="M28" s="66">
        <f t="shared" si="4"/>
        <v>19</v>
      </c>
      <c r="N28" s="65"/>
      <c r="O28" s="66"/>
      <c r="P28" s="65"/>
      <c r="Q28" s="66"/>
      <c r="R28" s="65">
        <f>VLOOKUP($A28,'Return Data'!$B$7:$R$2843,16,0)</f>
        <v>10.5793</v>
      </c>
      <c r="S28" s="67">
        <f t="shared" si="12"/>
        <v>7</v>
      </c>
    </row>
    <row r="29" spans="1:19" x14ac:dyDescent="0.3">
      <c r="A29" s="63" t="s">
        <v>1683</v>
      </c>
      <c r="B29" s="64">
        <f>VLOOKUP($A29,'Return Data'!$B$7:$R$2843,3,0)</f>
        <v>44462</v>
      </c>
      <c r="C29" s="65">
        <f>VLOOKUP($A29,'Return Data'!$B$7:$R$2843,4,0)</f>
        <v>44.781199999999998</v>
      </c>
      <c r="D29" s="65">
        <f>VLOOKUP($A29,'Return Data'!$B$7:$R$2843,10,0)</f>
        <v>5.2763999999999998</v>
      </c>
      <c r="E29" s="66">
        <f t="shared" si="8"/>
        <v>11</v>
      </c>
      <c r="F29" s="65">
        <f>VLOOKUP($A29,'Return Data'!$B$7:$R$2843,11,0)</f>
        <v>7.8453999999999997</v>
      </c>
      <c r="G29" s="66">
        <f t="shared" si="9"/>
        <v>17</v>
      </c>
      <c r="H29" s="65">
        <f>VLOOKUP($A29,'Return Data'!$B$7:$R$2843,12,0)</f>
        <v>12.4605</v>
      </c>
      <c r="I29" s="66">
        <f t="shared" si="10"/>
        <v>15</v>
      </c>
      <c r="J29" s="65">
        <f>VLOOKUP($A29,'Return Data'!$B$7:$R$2843,13,0)</f>
        <v>21.770399999999999</v>
      </c>
      <c r="K29" s="66">
        <f t="shared" si="11"/>
        <v>16</v>
      </c>
      <c r="L29" s="65">
        <f>VLOOKUP($A29,'Return Data'!$B$7:$R$2843,17,0)</f>
        <v>12.165100000000001</v>
      </c>
      <c r="M29" s="66">
        <f>RANK(L29,L$8:L$31,0)</f>
        <v>15</v>
      </c>
      <c r="N29" s="65">
        <f>VLOOKUP($A29,'Return Data'!$B$7:$R$2843,14,0)</f>
        <v>10.4068</v>
      </c>
      <c r="O29" s="66">
        <f>RANK(N29,N$8:N$31,0)</f>
        <v>12</v>
      </c>
      <c r="P29" s="65">
        <f>VLOOKUP($A29,'Return Data'!$B$7:$R$2843,15,0)</f>
        <v>8.2083999999999993</v>
      </c>
      <c r="Q29" s="66">
        <f>RANK(P29,P$8:P$31,0)</f>
        <v>12</v>
      </c>
      <c r="R29" s="65">
        <f>VLOOKUP($A29,'Return Data'!$B$7:$R$2843,16,0)</f>
        <v>8.7120999999999995</v>
      </c>
      <c r="S29" s="67">
        <f t="shared" si="12"/>
        <v>19</v>
      </c>
    </row>
    <row r="30" spans="1:19" x14ac:dyDescent="0.3">
      <c r="A30" s="63" t="s">
        <v>1684</v>
      </c>
      <c r="B30" s="64">
        <f>VLOOKUP($A30,'Return Data'!$B$7:$R$2843,3,0)</f>
        <v>44462</v>
      </c>
      <c r="C30" s="65">
        <f>VLOOKUP($A30,'Return Data'!$B$7:$R$2843,4,0)</f>
        <v>13.55</v>
      </c>
      <c r="D30" s="65">
        <f>VLOOKUP($A30,'Return Data'!$B$7:$R$2843,10,0)</f>
        <v>4.7141000000000002</v>
      </c>
      <c r="E30" s="66">
        <f t="shared" si="8"/>
        <v>16</v>
      </c>
      <c r="F30" s="65">
        <f>VLOOKUP($A30,'Return Data'!$B$7:$R$2843,11,0)</f>
        <v>7.3693</v>
      </c>
      <c r="G30" s="66">
        <f t="shared" si="9"/>
        <v>21</v>
      </c>
      <c r="H30" s="65">
        <f>VLOOKUP($A30,'Return Data'!$B$7:$R$2843,12,0)</f>
        <v>10.342000000000001</v>
      </c>
      <c r="I30" s="66">
        <f t="shared" si="10"/>
        <v>21</v>
      </c>
      <c r="J30" s="65">
        <f>VLOOKUP($A30,'Return Data'!$B$7:$R$2843,13,0)</f>
        <v>19.173300000000001</v>
      </c>
      <c r="K30" s="66">
        <f t="shared" si="11"/>
        <v>18</v>
      </c>
      <c r="L30" s="65">
        <f>VLOOKUP($A30,'Return Data'!$B$7:$R$2843,17,0)</f>
        <v>11.8895</v>
      </c>
      <c r="M30" s="66">
        <f>RANK(L30,L$8:L$31,0)</f>
        <v>17</v>
      </c>
      <c r="N30" s="65">
        <f>VLOOKUP($A30,'Return Data'!$B$7:$R$2843,14,0)</f>
        <v>10.479900000000001</v>
      </c>
      <c r="O30" s="66">
        <f t="shared" ref="O30:O31" si="13">RANK(N30,N$8:N$31,0)</f>
        <v>10</v>
      </c>
      <c r="P30" s="65"/>
      <c r="Q30" s="66"/>
      <c r="R30" s="65">
        <f>VLOOKUP($A30,'Return Data'!$B$7:$R$2843,16,0)</f>
        <v>10.2064</v>
      </c>
      <c r="S30" s="67">
        <f t="shared" si="12"/>
        <v>10</v>
      </c>
    </row>
    <row r="31" spans="1:19" x14ac:dyDescent="0.3">
      <c r="A31" s="63" t="s">
        <v>1685</v>
      </c>
      <c r="B31" s="64">
        <f>VLOOKUP($A31,'Return Data'!$B$7:$R$2843,3,0)</f>
        <v>44462</v>
      </c>
      <c r="C31" s="65">
        <f>VLOOKUP($A31,'Return Data'!$B$7:$R$2843,4,0)</f>
        <v>13.4283</v>
      </c>
      <c r="D31" s="65">
        <f>VLOOKUP($A31,'Return Data'!$B$7:$R$2843,10,0)</f>
        <v>5.3440000000000003</v>
      </c>
      <c r="E31" s="66">
        <f t="shared" si="8"/>
        <v>10</v>
      </c>
      <c r="F31" s="65">
        <f>VLOOKUP($A31,'Return Data'!$B$7:$R$2843,11,0)</f>
        <v>9.6608000000000001</v>
      </c>
      <c r="G31" s="66">
        <f t="shared" si="9"/>
        <v>10</v>
      </c>
      <c r="H31" s="65">
        <f>VLOOKUP($A31,'Return Data'!$B$7:$R$2843,12,0)</f>
        <v>15.8561</v>
      </c>
      <c r="I31" s="66">
        <f t="shared" si="10"/>
        <v>9</v>
      </c>
      <c r="J31" s="65">
        <f>VLOOKUP($A31,'Return Data'!$B$7:$R$2843,13,0)</f>
        <v>26.817299999999999</v>
      </c>
      <c r="K31" s="66">
        <f t="shared" si="11"/>
        <v>11</v>
      </c>
      <c r="L31" s="65">
        <f>VLOOKUP($A31,'Return Data'!$B$7:$R$2843,17,0)</f>
        <v>13.5586</v>
      </c>
      <c r="M31" s="66">
        <f>RANK(L31,L$8:L$31,0)</f>
        <v>11</v>
      </c>
      <c r="N31" s="65">
        <f>VLOOKUP($A31,'Return Data'!$B$7:$R$2843,14,0)</f>
        <v>10.4284</v>
      </c>
      <c r="O31" s="66">
        <f t="shared" si="13"/>
        <v>11</v>
      </c>
      <c r="P31" s="65"/>
      <c r="Q31" s="66"/>
      <c r="R31" s="65">
        <f>VLOOKUP($A31,'Return Data'!$B$7:$R$2843,16,0)</f>
        <v>10.0832</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5.4604173913043486</v>
      </c>
      <c r="E33" s="74"/>
      <c r="F33" s="75">
        <f>AVERAGE(F8:F31)</f>
        <v>9.4893652173913061</v>
      </c>
      <c r="G33" s="74"/>
      <c r="H33" s="75">
        <f>AVERAGE(H8:H31)</f>
        <v>14.345473913043481</v>
      </c>
      <c r="I33" s="74"/>
      <c r="J33" s="75">
        <f>AVERAGE(J8:J31)</f>
        <v>24.438843478260875</v>
      </c>
      <c r="K33" s="74"/>
      <c r="L33" s="75">
        <f>AVERAGE(L8:L31)</f>
        <v>13.038173913043476</v>
      </c>
      <c r="M33" s="74"/>
      <c r="N33" s="75">
        <f>AVERAGE(N8:N31)</f>
        <v>10.535121052631583</v>
      </c>
      <c r="O33" s="74"/>
      <c r="P33" s="75">
        <f>AVERAGE(P8:P31)</f>
        <v>9.1051266666666688</v>
      </c>
      <c r="Q33" s="74"/>
      <c r="R33" s="75">
        <f>AVERAGE(R8:R31)</f>
        <v>10.009152173913041</v>
      </c>
      <c r="S33" s="76"/>
    </row>
    <row r="34" spans="1:19" x14ac:dyDescent="0.3">
      <c r="A34" s="73" t="s">
        <v>28</v>
      </c>
      <c r="B34" s="74"/>
      <c r="C34" s="74"/>
      <c r="D34" s="75">
        <f>MIN(D8:D31)</f>
        <v>2.8620999999999999</v>
      </c>
      <c r="E34" s="74"/>
      <c r="F34" s="75">
        <f>MIN(F8:F31)</f>
        <v>5.5122999999999998</v>
      </c>
      <c r="G34" s="74"/>
      <c r="H34" s="75">
        <f>MIN(H8:H31)</f>
        <v>7.4231999999999996</v>
      </c>
      <c r="I34" s="74"/>
      <c r="J34" s="75">
        <f>MIN(J8:J31)</f>
        <v>12.611800000000001</v>
      </c>
      <c r="K34" s="74"/>
      <c r="L34" s="75">
        <f>MIN(L8:L31)</f>
        <v>2.4912999999999998</v>
      </c>
      <c r="M34" s="74"/>
      <c r="N34" s="75">
        <f>MIN(N8:N31)</f>
        <v>5.6000000000000001E-2</v>
      </c>
      <c r="O34" s="74"/>
      <c r="P34" s="75">
        <f>MIN(P8:P31)</f>
        <v>3.4710000000000001</v>
      </c>
      <c r="Q34" s="74"/>
      <c r="R34" s="75">
        <f>MIN(R8:R31)</f>
        <v>4.4817999999999998</v>
      </c>
      <c r="S34" s="76"/>
    </row>
    <row r="35" spans="1:19" ht="15" thickBot="1" x14ac:dyDescent="0.35">
      <c r="A35" s="77" t="s">
        <v>29</v>
      </c>
      <c r="B35" s="78"/>
      <c r="C35" s="78"/>
      <c r="D35" s="79">
        <f>MAX(D8:D31)</f>
        <v>8.5799000000000003</v>
      </c>
      <c r="E35" s="78"/>
      <c r="F35" s="79">
        <f>MAX(F8:F31)</f>
        <v>13.723000000000001</v>
      </c>
      <c r="G35" s="78"/>
      <c r="H35" s="79">
        <f>MAX(H8:H31)</f>
        <v>19.941099999999999</v>
      </c>
      <c r="I35" s="78"/>
      <c r="J35" s="79">
        <f>MAX(J8:J31)</f>
        <v>33.789900000000003</v>
      </c>
      <c r="K35" s="78"/>
      <c r="L35" s="79">
        <f>MAX(L8:L31)</f>
        <v>18.488900000000001</v>
      </c>
      <c r="M35" s="78"/>
      <c r="N35" s="79">
        <f>MAX(N8:N31)</f>
        <v>14.613200000000001</v>
      </c>
      <c r="O35" s="78"/>
      <c r="P35" s="79">
        <f>MAX(P8:P31)</f>
        <v>11.3429</v>
      </c>
      <c r="Q35" s="78"/>
      <c r="R35" s="79">
        <f>MAX(R8:R31)</f>
        <v>15.817</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44462</v>
      </c>
      <c r="C8" s="65">
        <f>VLOOKUP($A8,'Return Data'!$B$7:$R$2843,4,0)</f>
        <v>17.71</v>
      </c>
      <c r="D8" s="65">
        <f>VLOOKUP($A8,'Return Data'!$B$7:$R$2843,10,0)</f>
        <v>6.4302999999999999</v>
      </c>
      <c r="E8" s="66">
        <f t="shared" ref="E8:E23" si="0">RANK(D8,D$8:D$31,0)</f>
        <v>4</v>
      </c>
      <c r="F8" s="65">
        <f>VLOOKUP($A8,'Return Data'!$B$7:$R$2843,11,0)</f>
        <v>9.6593999999999998</v>
      </c>
      <c r="G8" s="66">
        <f t="shared" ref="G8:G23" si="1">RANK(F8,F$8:F$31,0)</f>
        <v>8</v>
      </c>
      <c r="H8" s="65">
        <f>VLOOKUP($A8,'Return Data'!$B$7:$R$2843,12,0)</f>
        <v>15.0747</v>
      </c>
      <c r="I8" s="66">
        <f t="shared" ref="I8:I23" si="2">RANK(H8,H$8:H$31,0)</f>
        <v>8</v>
      </c>
      <c r="J8" s="65">
        <f>VLOOKUP($A8,'Return Data'!$B$7:$R$2843,13,0)</f>
        <v>26.771699999999999</v>
      </c>
      <c r="K8" s="66">
        <f t="shared" ref="K8:K23" si="3">RANK(J8,J$8:J$31,0)</f>
        <v>7</v>
      </c>
      <c r="L8" s="65">
        <f>VLOOKUP($A8,'Return Data'!$B$7:$R$2843,17,0)</f>
        <v>13.8431</v>
      </c>
      <c r="M8" s="66">
        <f>RANK(L8,L$8:L$31,0)</f>
        <v>4</v>
      </c>
      <c r="N8" s="65">
        <f>VLOOKUP($A8,'Return Data'!$B$7:$R$2843,14,0)</f>
        <v>10.626899999999999</v>
      </c>
      <c r="O8" s="66">
        <f>RANK(N8,N$8:N$31,0)</f>
        <v>6</v>
      </c>
      <c r="P8" s="65">
        <f>VLOOKUP($A8,'Return Data'!$B$7:$R$2843,15,0)</f>
        <v>8.3446999999999996</v>
      </c>
      <c r="Q8" s="66">
        <f>RANK(P8,P$8:P$31,0)</f>
        <v>7</v>
      </c>
      <c r="R8" s="65">
        <f>VLOOKUP($A8,'Return Data'!$B$7:$R$2843,16,0)</f>
        <v>8.7354000000000003</v>
      </c>
      <c r="S8" s="67">
        <f t="shared" ref="S8:S23" si="4">RANK(R8,R$8:R$31,0)</f>
        <v>13</v>
      </c>
    </row>
    <row r="9" spans="1:20" x14ac:dyDescent="0.3">
      <c r="A9" s="63" t="s">
        <v>1687</v>
      </c>
      <c r="B9" s="64">
        <f>VLOOKUP($A9,'Return Data'!$B$7:$R$2843,3,0)</f>
        <v>44462</v>
      </c>
      <c r="C9" s="65">
        <f>VLOOKUP($A9,'Return Data'!$B$7:$R$2843,4,0)</f>
        <v>17.02</v>
      </c>
      <c r="D9" s="65">
        <f>VLOOKUP($A9,'Return Data'!$B$7:$R$2843,10,0)</f>
        <v>8.2009000000000007</v>
      </c>
      <c r="E9" s="66">
        <f t="shared" si="0"/>
        <v>1</v>
      </c>
      <c r="F9" s="65">
        <f>VLOOKUP($A9,'Return Data'!$B$7:$R$2843,11,0)</f>
        <v>11.5334</v>
      </c>
      <c r="G9" s="66">
        <f t="shared" si="1"/>
        <v>3</v>
      </c>
      <c r="H9" s="65">
        <f>VLOOKUP($A9,'Return Data'!$B$7:$R$2843,12,0)</f>
        <v>14.9223</v>
      </c>
      <c r="I9" s="66">
        <f t="shared" si="2"/>
        <v>9</v>
      </c>
      <c r="J9" s="65">
        <f>VLOOKUP($A9,'Return Data'!$B$7:$R$2843,13,0)</f>
        <v>28.162700000000001</v>
      </c>
      <c r="K9" s="66">
        <f t="shared" si="3"/>
        <v>4</v>
      </c>
      <c r="L9" s="65">
        <f>VLOOKUP($A9,'Return Data'!$B$7:$R$2843,17,0)</f>
        <v>13.3604</v>
      </c>
      <c r="M9" s="66">
        <f t="shared" ref="M9:M31" si="5">RANK(L9,L$8:L$31,0)</f>
        <v>9</v>
      </c>
      <c r="N9" s="65">
        <f>VLOOKUP($A9,'Return Data'!$B$7:$R$2843,14,0)</f>
        <v>11.281000000000001</v>
      </c>
      <c r="O9" s="66">
        <f t="shared" ref="O9:O31" si="6">RANK(N9,N$8:N$31,0)</f>
        <v>3</v>
      </c>
      <c r="P9" s="65">
        <f>VLOOKUP($A9,'Return Data'!$B$7:$R$2843,15,0)</f>
        <v>9.9902999999999995</v>
      </c>
      <c r="Q9" s="66">
        <f t="shared" ref="Q9:Q29" si="7">RANK(P9,P$8:P$31,0)</f>
        <v>1</v>
      </c>
      <c r="R9" s="65">
        <f>VLOOKUP($A9,'Return Data'!$B$7:$R$2843,16,0)</f>
        <v>9.0860000000000003</v>
      </c>
      <c r="S9" s="67">
        <f t="shared" si="4"/>
        <v>9</v>
      </c>
    </row>
    <row r="10" spans="1:20" x14ac:dyDescent="0.3">
      <c r="A10" s="63" t="s">
        <v>1688</v>
      </c>
      <c r="B10" s="64">
        <f>VLOOKUP($A10,'Return Data'!$B$7:$R$2843,3,0)</f>
        <v>44462</v>
      </c>
      <c r="C10" s="65">
        <f>VLOOKUP($A10,'Return Data'!$B$7:$R$2843,4,0)</f>
        <v>12.3</v>
      </c>
      <c r="D10" s="65">
        <f>VLOOKUP($A10,'Return Data'!$B$7:$R$2843,10,0)</f>
        <v>3.8851</v>
      </c>
      <c r="E10" s="66">
        <f t="shared" si="0"/>
        <v>20</v>
      </c>
      <c r="F10" s="65">
        <f>VLOOKUP($A10,'Return Data'!$B$7:$R$2843,11,0)</f>
        <v>5.4889000000000001</v>
      </c>
      <c r="G10" s="66">
        <f t="shared" si="1"/>
        <v>22</v>
      </c>
      <c r="H10" s="65">
        <f>VLOOKUP($A10,'Return Data'!$B$7:$R$2843,12,0)</f>
        <v>6.5857999999999999</v>
      </c>
      <c r="I10" s="66">
        <f t="shared" si="2"/>
        <v>23</v>
      </c>
      <c r="J10" s="65">
        <f>VLOOKUP($A10,'Return Data'!$B$7:$R$2843,13,0)</f>
        <v>11.413</v>
      </c>
      <c r="K10" s="66">
        <f t="shared" si="3"/>
        <v>23</v>
      </c>
      <c r="L10" s="65">
        <f>VLOOKUP($A10,'Return Data'!$B$7:$R$2843,17,0)</f>
        <v>9.6377000000000006</v>
      </c>
      <c r="M10" s="66">
        <f t="shared" si="5"/>
        <v>20</v>
      </c>
      <c r="N10" s="65"/>
      <c r="O10" s="66"/>
      <c r="P10" s="65"/>
      <c r="Q10" s="66"/>
      <c r="R10" s="65">
        <f>VLOOKUP($A10,'Return Data'!$B$7:$R$2843,16,0)</f>
        <v>10.0236</v>
      </c>
      <c r="S10" s="67">
        <f t="shared" si="4"/>
        <v>2</v>
      </c>
    </row>
    <row r="11" spans="1:20" x14ac:dyDescent="0.3">
      <c r="A11" s="63" t="s">
        <v>1689</v>
      </c>
      <c r="B11" s="64">
        <f>VLOOKUP($A11,'Return Data'!$B$7:$R$2843,3,0)</f>
        <v>44462</v>
      </c>
      <c r="C11" s="65">
        <f>VLOOKUP($A11,'Return Data'!$B$7:$R$2843,4,0)</f>
        <v>16.268000000000001</v>
      </c>
      <c r="D11" s="65">
        <f>VLOOKUP($A11,'Return Data'!$B$7:$R$2843,10,0)</f>
        <v>5.9874000000000001</v>
      </c>
      <c r="E11" s="66">
        <f t="shared" si="0"/>
        <v>6</v>
      </c>
      <c r="F11" s="65">
        <f>VLOOKUP($A11,'Return Data'!$B$7:$R$2843,11,0)</f>
        <v>11.2875</v>
      </c>
      <c r="G11" s="66">
        <f t="shared" si="1"/>
        <v>4</v>
      </c>
      <c r="H11" s="65">
        <f>VLOOKUP($A11,'Return Data'!$B$7:$R$2843,12,0)</f>
        <v>16.092199999999998</v>
      </c>
      <c r="I11" s="66">
        <f t="shared" si="2"/>
        <v>6</v>
      </c>
      <c r="J11" s="65">
        <f>VLOOKUP($A11,'Return Data'!$B$7:$R$2843,13,0)</f>
        <v>25.864599999999999</v>
      </c>
      <c r="K11" s="66">
        <f t="shared" si="3"/>
        <v>9</v>
      </c>
      <c r="L11" s="65">
        <f>VLOOKUP($A11,'Return Data'!$B$7:$R$2843,17,0)</f>
        <v>12.485099999999999</v>
      </c>
      <c r="M11" s="66">
        <f t="shared" si="5"/>
        <v>11</v>
      </c>
      <c r="N11" s="65">
        <f>VLOOKUP($A11,'Return Data'!$B$7:$R$2843,14,0)</f>
        <v>9.8800000000000008</v>
      </c>
      <c r="O11" s="66">
        <f t="shared" si="6"/>
        <v>8</v>
      </c>
      <c r="P11" s="65">
        <f>VLOOKUP($A11,'Return Data'!$B$7:$R$2843,15,0)</f>
        <v>8.1083999999999996</v>
      </c>
      <c r="Q11" s="66">
        <f t="shared" si="7"/>
        <v>9</v>
      </c>
      <c r="R11" s="65">
        <f>VLOOKUP($A11,'Return Data'!$B$7:$R$2843,16,0)</f>
        <v>9.2628000000000004</v>
      </c>
      <c r="S11" s="67">
        <f t="shared" si="4"/>
        <v>7</v>
      </c>
    </row>
    <row r="12" spans="1:20" x14ac:dyDescent="0.3">
      <c r="A12" s="63" t="s">
        <v>1690</v>
      </c>
      <c r="B12" s="64">
        <f>VLOOKUP($A12,'Return Data'!$B$7:$R$2843,3,0)</f>
        <v>44462</v>
      </c>
      <c r="C12" s="65">
        <f>VLOOKUP($A12,'Return Data'!$B$7:$R$2843,4,0)</f>
        <v>18.365400000000001</v>
      </c>
      <c r="D12" s="65">
        <f>VLOOKUP($A12,'Return Data'!$B$7:$R$2843,10,0)</f>
        <v>5.6788999999999996</v>
      </c>
      <c r="E12" s="66">
        <f t="shared" si="0"/>
        <v>8</v>
      </c>
      <c r="F12" s="65">
        <f>VLOOKUP($A12,'Return Data'!$B$7:$R$2843,11,0)</f>
        <v>9.3289000000000009</v>
      </c>
      <c r="G12" s="66">
        <f t="shared" si="1"/>
        <v>9</v>
      </c>
      <c r="H12" s="65">
        <f>VLOOKUP($A12,'Return Data'!$B$7:$R$2843,12,0)</f>
        <v>13.485799999999999</v>
      </c>
      <c r="I12" s="66">
        <f t="shared" si="2"/>
        <v>12</v>
      </c>
      <c r="J12" s="65">
        <f>VLOOKUP($A12,'Return Data'!$B$7:$R$2843,13,0)</f>
        <v>20.889399999999998</v>
      </c>
      <c r="K12" s="66">
        <f t="shared" si="3"/>
        <v>15</v>
      </c>
      <c r="L12" s="65">
        <f>VLOOKUP($A12,'Return Data'!$B$7:$R$2843,17,0)</f>
        <v>13.4695</v>
      </c>
      <c r="M12" s="66">
        <f t="shared" si="5"/>
        <v>7</v>
      </c>
      <c r="N12" s="65">
        <f>VLOOKUP($A12,'Return Data'!$B$7:$R$2843,14,0)</f>
        <v>10.8949</v>
      </c>
      <c r="O12" s="66">
        <f t="shared" si="6"/>
        <v>5</v>
      </c>
      <c r="P12" s="65">
        <f>VLOOKUP($A12,'Return Data'!$B$7:$R$2843,15,0)</f>
        <v>9.6441999999999997</v>
      </c>
      <c r="Q12" s="66">
        <f t="shared" si="7"/>
        <v>3</v>
      </c>
      <c r="R12" s="65">
        <f>VLOOKUP($A12,'Return Data'!$B$7:$R$2843,16,0)</f>
        <v>9.1395</v>
      </c>
      <c r="S12" s="67">
        <f t="shared" si="4"/>
        <v>8</v>
      </c>
    </row>
    <row r="13" spans="1:20" x14ac:dyDescent="0.3">
      <c r="A13" s="63" t="s">
        <v>1691</v>
      </c>
      <c r="B13" s="64">
        <f>VLOOKUP($A13,'Return Data'!$B$7:$R$2843,3,0)</f>
        <v>44462</v>
      </c>
      <c r="C13" s="65">
        <f>VLOOKUP($A13,'Return Data'!$B$7:$R$2843,4,0)</f>
        <v>12.6792</v>
      </c>
      <c r="D13" s="65">
        <f>VLOOKUP($A13,'Return Data'!$B$7:$R$2843,10,0)</f>
        <v>4.5681000000000003</v>
      </c>
      <c r="E13" s="66">
        <f t="shared" si="0"/>
        <v>15</v>
      </c>
      <c r="F13" s="65">
        <f>VLOOKUP($A13,'Return Data'!$B$7:$R$2843,11,0)</f>
        <v>8.8521000000000001</v>
      </c>
      <c r="G13" s="66">
        <f t="shared" si="1"/>
        <v>12</v>
      </c>
      <c r="H13" s="65">
        <f>VLOOKUP($A13,'Return Data'!$B$7:$R$2843,12,0)</f>
        <v>13.3863</v>
      </c>
      <c r="I13" s="66">
        <f t="shared" si="2"/>
        <v>13</v>
      </c>
      <c r="J13" s="65">
        <f>VLOOKUP($A13,'Return Data'!$B$7:$R$2843,13,0)</f>
        <v>25.765799999999999</v>
      </c>
      <c r="K13" s="66">
        <f t="shared" si="3"/>
        <v>10</v>
      </c>
      <c r="L13" s="65">
        <f>VLOOKUP($A13,'Return Data'!$B$7:$R$2843,17,0)</f>
        <v>11.066800000000001</v>
      </c>
      <c r="M13" s="66">
        <f t="shared" si="5"/>
        <v>15</v>
      </c>
      <c r="N13" s="65">
        <f>VLOOKUP($A13,'Return Data'!$B$7:$R$2843,14,0)</f>
        <v>8.4879999999999995</v>
      </c>
      <c r="O13" s="66">
        <f t="shared" si="6"/>
        <v>16</v>
      </c>
      <c r="P13" s="65"/>
      <c r="Q13" s="66"/>
      <c r="R13" s="65">
        <f>VLOOKUP($A13,'Return Data'!$B$7:$R$2843,16,0)</f>
        <v>8.0206999999999997</v>
      </c>
      <c r="S13" s="67">
        <f t="shared" si="4"/>
        <v>18</v>
      </c>
    </row>
    <row r="14" spans="1:20" x14ac:dyDescent="0.3">
      <c r="A14" s="63" t="s">
        <v>1692</v>
      </c>
      <c r="B14" s="64">
        <f>VLOOKUP($A14,'Return Data'!$B$7:$R$2843,3,0)</f>
        <v>44462</v>
      </c>
      <c r="C14" s="65">
        <f>VLOOKUP($A14,'Return Data'!$B$7:$R$2843,4,0)</f>
        <v>47.566000000000003</v>
      </c>
      <c r="D14" s="65">
        <f>VLOOKUP($A14,'Return Data'!$B$7:$R$2843,10,0)</f>
        <v>4.7594000000000003</v>
      </c>
      <c r="E14" s="66">
        <f t="shared" si="0"/>
        <v>13</v>
      </c>
      <c r="F14" s="65">
        <f>VLOOKUP($A14,'Return Data'!$B$7:$R$2843,11,0)</f>
        <v>10.8971</v>
      </c>
      <c r="G14" s="66">
        <f t="shared" si="1"/>
        <v>5</v>
      </c>
      <c r="H14" s="65">
        <f>VLOOKUP($A14,'Return Data'!$B$7:$R$2843,12,0)</f>
        <v>18.0474</v>
      </c>
      <c r="I14" s="66">
        <f t="shared" si="2"/>
        <v>2</v>
      </c>
      <c r="J14" s="65">
        <f>VLOOKUP($A14,'Return Data'!$B$7:$R$2843,13,0)</f>
        <v>30.332100000000001</v>
      </c>
      <c r="K14" s="66">
        <f t="shared" si="3"/>
        <v>3</v>
      </c>
      <c r="L14" s="65">
        <f>VLOOKUP($A14,'Return Data'!$B$7:$R$2843,17,0)</f>
        <v>13.4017</v>
      </c>
      <c r="M14" s="66">
        <f t="shared" si="5"/>
        <v>8</v>
      </c>
      <c r="N14" s="65">
        <f>VLOOKUP($A14,'Return Data'!$B$7:$R$2843,14,0)</f>
        <v>10.15</v>
      </c>
      <c r="O14" s="66">
        <f t="shared" si="6"/>
        <v>7</v>
      </c>
      <c r="P14" s="65">
        <f>VLOOKUP($A14,'Return Data'!$B$7:$R$2843,15,0)</f>
        <v>9.5033999999999992</v>
      </c>
      <c r="Q14" s="66">
        <f t="shared" si="7"/>
        <v>4</v>
      </c>
      <c r="R14" s="65">
        <f>VLOOKUP($A14,'Return Data'!$B$7:$R$2843,16,0)</f>
        <v>9.5914999999999999</v>
      </c>
      <c r="S14" s="67">
        <f t="shared" si="4"/>
        <v>4</v>
      </c>
    </row>
    <row r="15" spans="1:20" x14ac:dyDescent="0.3">
      <c r="A15" s="63" t="s">
        <v>1693</v>
      </c>
      <c r="B15" s="64">
        <f>VLOOKUP($A15,'Return Data'!$B$7:$R$2843,3,0)</f>
        <v>44462</v>
      </c>
      <c r="C15" s="65">
        <f>VLOOKUP($A15,'Return Data'!$B$7:$R$2843,4,0)</f>
        <v>16.73</v>
      </c>
      <c r="D15" s="65">
        <f>VLOOKUP($A15,'Return Data'!$B$7:$R$2843,10,0)</f>
        <v>2.7010000000000001</v>
      </c>
      <c r="E15" s="66">
        <f t="shared" si="0"/>
        <v>23</v>
      </c>
      <c r="F15" s="65">
        <f>VLOOKUP($A15,'Return Data'!$B$7:$R$2843,11,0)</f>
        <v>5.2862999999999998</v>
      </c>
      <c r="G15" s="66">
        <f t="shared" si="1"/>
        <v>23</v>
      </c>
      <c r="H15" s="65">
        <f>VLOOKUP($A15,'Return Data'!$B$7:$R$2843,12,0)</f>
        <v>9.4178999999999995</v>
      </c>
      <c r="I15" s="66">
        <f t="shared" si="2"/>
        <v>22</v>
      </c>
      <c r="J15" s="65">
        <f>VLOOKUP($A15,'Return Data'!$B$7:$R$2843,13,0)</f>
        <v>17.0749</v>
      </c>
      <c r="K15" s="66">
        <f t="shared" si="3"/>
        <v>20</v>
      </c>
      <c r="L15" s="65">
        <f>VLOOKUP($A15,'Return Data'!$B$7:$R$2843,17,0)</f>
        <v>8.4169999999999998</v>
      </c>
      <c r="M15" s="66">
        <f t="shared" si="5"/>
        <v>22</v>
      </c>
      <c r="N15" s="65">
        <f>VLOOKUP($A15,'Return Data'!$B$7:$R$2843,14,0)</f>
        <v>8.3879999999999999</v>
      </c>
      <c r="O15" s="66">
        <f t="shared" si="6"/>
        <v>17</v>
      </c>
      <c r="P15" s="65">
        <f>VLOOKUP($A15,'Return Data'!$B$7:$R$2843,15,0)</f>
        <v>7.5205000000000002</v>
      </c>
      <c r="Q15" s="66">
        <f t="shared" si="7"/>
        <v>11</v>
      </c>
      <c r="R15" s="65">
        <f>VLOOKUP($A15,'Return Data'!$B$7:$R$2843,16,0)</f>
        <v>7.8551000000000002</v>
      </c>
      <c r="S15" s="67">
        <f t="shared" si="4"/>
        <v>20</v>
      </c>
    </row>
    <row r="16" spans="1:20" x14ac:dyDescent="0.3">
      <c r="A16" s="63" t="s">
        <v>1694</v>
      </c>
      <c r="B16" s="64">
        <f>VLOOKUP($A16,'Return Data'!$B$7:$R$2843,3,0)</f>
        <v>44462</v>
      </c>
      <c r="C16" s="65">
        <f>VLOOKUP($A16,'Return Data'!$B$7:$R$2843,4,0)</f>
        <v>20.894300000000001</v>
      </c>
      <c r="D16" s="65">
        <f>VLOOKUP($A16,'Return Data'!$B$7:$R$2843,10,0)</f>
        <v>4.9600999999999997</v>
      </c>
      <c r="E16" s="66">
        <f t="shared" si="0"/>
        <v>10</v>
      </c>
      <c r="F16" s="65">
        <f>VLOOKUP($A16,'Return Data'!$B$7:$R$2843,11,0)</f>
        <v>7.1294000000000004</v>
      </c>
      <c r="G16" s="66">
        <f t="shared" si="1"/>
        <v>17</v>
      </c>
      <c r="H16" s="65">
        <f>VLOOKUP($A16,'Return Data'!$B$7:$R$2843,12,0)</f>
        <v>11.569599999999999</v>
      </c>
      <c r="I16" s="66">
        <f t="shared" si="2"/>
        <v>15</v>
      </c>
      <c r="J16" s="65">
        <f>VLOOKUP($A16,'Return Data'!$B$7:$R$2843,13,0)</f>
        <v>21.540700000000001</v>
      </c>
      <c r="K16" s="66">
        <f t="shared" si="3"/>
        <v>13</v>
      </c>
      <c r="L16" s="65">
        <f>VLOOKUP($A16,'Return Data'!$B$7:$R$2843,17,0)</f>
        <v>11.0868</v>
      </c>
      <c r="M16" s="66">
        <f t="shared" si="5"/>
        <v>14</v>
      </c>
      <c r="N16" s="65">
        <f>VLOOKUP($A16,'Return Data'!$B$7:$R$2843,14,0)</f>
        <v>8.9315999999999995</v>
      </c>
      <c r="O16" s="66">
        <f t="shared" si="6"/>
        <v>14</v>
      </c>
      <c r="P16" s="65">
        <f>VLOOKUP($A16,'Return Data'!$B$7:$R$2843,15,0)</f>
        <v>6.4992999999999999</v>
      </c>
      <c r="Q16" s="66">
        <f t="shared" si="7"/>
        <v>14</v>
      </c>
      <c r="R16" s="65">
        <f>VLOOKUP($A16,'Return Data'!$B$7:$R$2843,16,0)</f>
        <v>7.2301000000000002</v>
      </c>
      <c r="S16" s="67">
        <f t="shared" si="4"/>
        <v>21</v>
      </c>
    </row>
    <row r="17" spans="1:19" x14ac:dyDescent="0.3">
      <c r="A17" s="63" t="s">
        <v>1695</v>
      </c>
      <c r="B17" s="64">
        <f>VLOOKUP($A17,'Return Data'!$B$7:$R$2843,3,0)</f>
        <v>44462</v>
      </c>
      <c r="C17" s="65">
        <f>VLOOKUP($A17,'Return Data'!$B$7:$R$2843,4,0)</f>
        <v>24.69</v>
      </c>
      <c r="D17" s="65">
        <f>VLOOKUP($A17,'Return Data'!$B$7:$R$2843,10,0)</f>
        <v>3.8704000000000001</v>
      </c>
      <c r="E17" s="66">
        <f t="shared" si="0"/>
        <v>21</v>
      </c>
      <c r="F17" s="65">
        <f>VLOOKUP($A17,'Return Data'!$B$7:$R$2843,11,0)</f>
        <v>6.9756999999999998</v>
      </c>
      <c r="G17" s="66">
        <f t="shared" si="1"/>
        <v>21</v>
      </c>
      <c r="H17" s="65">
        <f>VLOOKUP($A17,'Return Data'!$B$7:$R$2843,12,0)</f>
        <v>10.6183</v>
      </c>
      <c r="I17" s="66">
        <f t="shared" si="2"/>
        <v>18</v>
      </c>
      <c r="J17" s="65">
        <f>VLOOKUP($A17,'Return Data'!$B$7:$R$2843,13,0)</f>
        <v>17.014199999999999</v>
      </c>
      <c r="K17" s="66">
        <f t="shared" si="3"/>
        <v>21</v>
      </c>
      <c r="L17" s="65">
        <f>VLOOKUP($A17,'Return Data'!$B$7:$R$2843,17,0)</f>
        <v>9.9183000000000003</v>
      </c>
      <c r="M17" s="66">
        <f t="shared" si="5"/>
        <v>19</v>
      </c>
      <c r="N17" s="65">
        <f>VLOOKUP($A17,'Return Data'!$B$7:$R$2843,14,0)</f>
        <v>8.1052999999999997</v>
      </c>
      <c r="O17" s="66">
        <f t="shared" si="6"/>
        <v>18</v>
      </c>
      <c r="P17" s="65">
        <f>VLOOKUP($A17,'Return Data'!$B$7:$R$2843,15,0)</f>
        <v>6.8071000000000002</v>
      </c>
      <c r="Q17" s="66">
        <f t="shared" si="7"/>
        <v>13</v>
      </c>
      <c r="R17" s="65">
        <f>VLOOKUP($A17,'Return Data'!$B$7:$R$2843,16,0)</f>
        <v>7.0326000000000004</v>
      </c>
      <c r="S17" s="67">
        <f t="shared" si="4"/>
        <v>22</v>
      </c>
    </row>
    <row r="18" spans="1:19" x14ac:dyDescent="0.3">
      <c r="A18" s="63" t="s">
        <v>1696</v>
      </c>
      <c r="B18" s="64">
        <f>VLOOKUP($A18,'Return Data'!$B$7:$R$2843,3,0)</f>
        <v>44462</v>
      </c>
      <c r="C18" s="65">
        <f>VLOOKUP($A18,'Return Data'!$B$7:$R$2843,4,0)</f>
        <v>12.6129</v>
      </c>
      <c r="D18" s="65">
        <f>VLOOKUP($A18,'Return Data'!$B$7:$R$2843,10,0)</f>
        <v>4.9543999999999997</v>
      </c>
      <c r="E18" s="66">
        <f t="shared" si="0"/>
        <v>11</v>
      </c>
      <c r="F18" s="65">
        <f>VLOOKUP($A18,'Return Data'!$B$7:$R$2843,11,0)</f>
        <v>8.2577999999999996</v>
      </c>
      <c r="G18" s="66">
        <f t="shared" si="1"/>
        <v>14</v>
      </c>
      <c r="H18" s="65">
        <f>VLOOKUP($A18,'Return Data'!$B$7:$R$2843,12,0)</f>
        <v>10.8992</v>
      </c>
      <c r="I18" s="66">
        <f t="shared" si="2"/>
        <v>17</v>
      </c>
      <c r="J18" s="65">
        <f>VLOOKUP($A18,'Return Data'!$B$7:$R$2843,13,0)</f>
        <v>16.5046</v>
      </c>
      <c r="K18" s="66">
        <f t="shared" si="3"/>
        <v>22</v>
      </c>
      <c r="L18" s="65">
        <f>VLOOKUP($A18,'Return Data'!$B$7:$R$2843,17,0)</f>
        <v>10.3866</v>
      </c>
      <c r="M18" s="66">
        <f t="shared" si="5"/>
        <v>17</v>
      </c>
      <c r="N18" s="65"/>
      <c r="O18" s="66"/>
      <c r="P18" s="65"/>
      <c r="Q18" s="66"/>
      <c r="R18" s="65">
        <f>VLOOKUP($A18,'Return Data'!$B$7:$R$2843,16,0)</f>
        <v>9.5279000000000007</v>
      </c>
      <c r="S18" s="67">
        <f t="shared" si="4"/>
        <v>6</v>
      </c>
    </row>
    <row r="19" spans="1:19" x14ac:dyDescent="0.3">
      <c r="A19" s="63" t="s">
        <v>1697</v>
      </c>
      <c r="B19" s="64">
        <f>VLOOKUP($A19,'Return Data'!$B$7:$R$2843,3,0)</f>
        <v>44462</v>
      </c>
      <c r="C19" s="65">
        <f>VLOOKUP($A19,'Return Data'!$B$7:$R$2843,4,0)</f>
        <v>17.9818</v>
      </c>
      <c r="D19" s="65">
        <f>VLOOKUP($A19,'Return Data'!$B$7:$R$2843,10,0)</f>
        <v>4.0594999999999999</v>
      </c>
      <c r="E19" s="66">
        <f t="shared" si="0"/>
        <v>19</v>
      </c>
      <c r="F19" s="65">
        <f>VLOOKUP($A19,'Return Data'!$B$7:$R$2843,11,0)</f>
        <v>7.0255999999999998</v>
      </c>
      <c r="G19" s="66">
        <f t="shared" si="1"/>
        <v>19</v>
      </c>
      <c r="H19" s="65">
        <f>VLOOKUP($A19,'Return Data'!$B$7:$R$2843,12,0)</f>
        <v>9.9736999999999991</v>
      </c>
      <c r="I19" s="66">
        <f t="shared" si="2"/>
        <v>20</v>
      </c>
      <c r="J19" s="65">
        <f>VLOOKUP($A19,'Return Data'!$B$7:$R$2843,13,0)</f>
        <v>17.799099999999999</v>
      </c>
      <c r="K19" s="66">
        <f t="shared" si="3"/>
        <v>19</v>
      </c>
      <c r="L19" s="65">
        <f>VLOOKUP($A19,'Return Data'!$B$7:$R$2843,17,0)</f>
        <v>11.218500000000001</v>
      </c>
      <c r="M19" s="66">
        <f t="shared" si="5"/>
        <v>13</v>
      </c>
      <c r="N19" s="65">
        <f>VLOOKUP($A19,'Return Data'!$B$7:$R$2843,14,0)</f>
        <v>9.2841000000000005</v>
      </c>
      <c r="O19" s="66">
        <f t="shared" si="6"/>
        <v>12</v>
      </c>
      <c r="P19" s="65">
        <f>VLOOKUP($A19,'Return Data'!$B$7:$R$2843,15,0)</f>
        <v>8.8899000000000008</v>
      </c>
      <c r="Q19" s="66">
        <f t="shared" si="7"/>
        <v>5</v>
      </c>
      <c r="R19" s="65">
        <f>VLOOKUP($A19,'Return Data'!$B$7:$R$2843,16,0)</f>
        <v>8.8086000000000002</v>
      </c>
      <c r="S19" s="67">
        <f t="shared" si="4"/>
        <v>12</v>
      </c>
    </row>
    <row r="20" spans="1:19" x14ac:dyDescent="0.3">
      <c r="A20" s="63" t="s">
        <v>1698</v>
      </c>
      <c r="B20" s="64">
        <f>VLOOKUP($A20,'Return Data'!$B$7:$R$2843,3,0)</f>
        <v>44462</v>
      </c>
      <c r="C20" s="65">
        <f>VLOOKUP($A20,'Return Data'!$B$7:$R$2843,4,0)</f>
        <v>22.817</v>
      </c>
      <c r="D20" s="65">
        <f>VLOOKUP($A20,'Return Data'!$B$7:$R$2843,10,0)</f>
        <v>5.6832000000000003</v>
      </c>
      <c r="E20" s="66">
        <f t="shared" si="0"/>
        <v>7</v>
      </c>
      <c r="F20" s="65">
        <f>VLOOKUP($A20,'Return Data'!$B$7:$R$2843,11,0)</f>
        <v>10.805199999999999</v>
      </c>
      <c r="G20" s="66">
        <f t="shared" si="1"/>
        <v>7</v>
      </c>
      <c r="H20" s="65">
        <f>VLOOKUP($A20,'Return Data'!$B$7:$R$2843,12,0)</f>
        <v>16.5977</v>
      </c>
      <c r="I20" s="66">
        <f t="shared" si="2"/>
        <v>5</v>
      </c>
      <c r="J20" s="65">
        <f>VLOOKUP($A20,'Return Data'!$B$7:$R$2843,13,0)</f>
        <v>27.6904</v>
      </c>
      <c r="K20" s="66">
        <f t="shared" si="3"/>
        <v>5</v>
      </c>
      <c r="L20" s="65">
        <f>VLOOKUP($A20,'Return Data'!$B$7:$R$2843,17,0)</f>
        <v>13.714499999999999</v>
      </c>
      <c r="M20" s="66">
        <f t="shared" si="5"/>
        <v>5</v>
      </c>
      <c r="N20" s="65">
        <f>VLOOKUP($A20,'Return Data'!$B$7:$R$2843,14,0)</f>
        <v>9.6507000000000005</v>
      </c>
      <c r="O20" s="66">
        <f t="shared" si="6"/>
        <v>10</v>
      </c>
      <c r="P20" s="65">
        <f>VLOOKUP($A20,'Return Data'!$B$7:$R$2843,15,0)</f>
        <v>8.1137999999999995</v>
      </c>
      <c r="Q20" s="66">
        <f t="shared" si="7"/>
        <v>8</v>
      </c>
      <c r="R20" s="65">
        <f>VLOOKUP($A20,'Return Data'!$B$7:$R$2843,16,0)</f>
        <v>8.6532999999999998</v>
      </c>
      <c r="S20" s="67">
        <f t="shared" si="4"/>
        <v>15</v>
      </c>
    </row>
    <row r="21" spans="1:19" x14ac:dyDescent="0.3">
      <c r="A21" s="63" t="s">
        <v>1699</v>
      </c>
      <c r="B21" s="64">
        <f>VLOOKUP($A21,'Return Data'!$B$7:$R$2843,3,0)</f>
        <v>44462</v>
      </c>
      <c r="C21" s="65">
        <f>VLOOKUP($A21,'Return Data'!$B$7:$R$2843,4,0)</f>
        <v>15.562900000000001</v>
      </c>
      <c r="D21" s="65">
        <f>VLOOKUP($A21,'Return Data'!$B$7:$R$2843,10,0)</f>
        <v>7.0410000000000004</v>
      </c>
      <c r="E21" s="66">
        <f t="shared" si="0"/>
        <v>3</v>
      </c>
      <c r="F21" s="65">
        <f>VLOOKUP($A21,'Return Data'!$B$7:$R$2843,11,0)</f>
        <v>11.782400000000001</v>
      </c>
      <c r="G21" s="66">
        <f t="shared" si="1"/>
        <v>2</v>
      </c>
      <c r="H21" s="65">
        <f>VLOOKUP($A21,'Return Data'!$B$7:$R$2843,12,0)</f>
        <v>17.763400000000001</v>
      </c>
      <c r="I21" s="66">
        <f t="shared" si="2"/>
        <v>3</v>
      </c>
      <c r="J21" s="65">
        <f>VLOOKUP($A21,'Return Data'!$B$7:$R$2843,13,0)</f>
        <v>31.572299999999998</v>
      </c>
      <c r="K21" s="66">
        <f t="shared" si="3"/>
        <v>1</v>
      </c>
      <c r="L21" s="65">
        <f>VLOOKUP($A21,'Return Data'!$B$7:$R$2843,17,0)</f>
        <v>16.560500000000001</v>
      </c>
      <c r="M21" s="66">
        <f t="shared" si="5"/>
        <v>2</v>
      </c>
      <c r="N21" s="65">
        <f>VLOOKUP($A21,'Return Data'!$B$7:$R$2843,14,0)</f>
        <v>12.7005</v>
      </c>
      <c r="O21" s="66">
        <f t="shared" si="6"/>
        <v>1</v>
      </c>
      <c r="P21" s="65"/>
      <c r="Q21" s="66"/>
      <c r="R21" s="65">
        <f>VLOOKUP($A21,'Return Data'!$B$7:$R$2843,16,0)</f>
        <v>9.9929000000000006</v>
      </c>
      <c r="S21" s="67">
        <f t="shared" si="4"/>
        <v>3</v>
      </c>
    </row>
    <row r="22" spans="1:19" x14ac:dyDescent="0.3">
      <c r="A22" s="63" t="s">
        <v>1700</v>
      </c>
      <c r="B22" s="64">
        <f>VLOOKUP($A22,'Return Data'!$B$7:$R$2843,3,0)</f>
        <v>44462</v>
      </c>
      <c r="C22" s="65">
        <f>VLOOKUP($A22,'Return Data'!$B$7:$R$2843,4,0)</f>
        <v>14.569000000000001</v>
      </c>
      <c r="D22" s="65">
        <f>VLOOKUP($A22,'Return Data'!$B$7:$R$2843,10,0)</f>
        <v>6.0335000000000001</v>
      </c>
      <c r="E22" s="66">
        <f t="shared" si="0"/>
        <v>5</v>
      </c>
      <c r="F22" s="65">
        <f>VLOOKUP($A22,'Return Data'!$B$7:$R$2843,11,0)</f>
        <v>10.833</v>
      </c>
      <c r="G22" s="66">
        <f t="shared" si="1"/>
        <v>6</v>
      </c>
      <c r="H22" s="65">
        <f>VLOOKUP($A22,'Return Data'!$B$7:$R$2843,12,0)</f>
        <v>16.7669</v>
      </c>
      <c r="I22" s="66">
        <f t="shared" si="2"/>
        <v>4</v>
      </c>
      <c r="J22" s="65">
        <f>VLOOKUP($A22,'Return Data'!$B$7:$R$2843,13,0)</f>
        <v>27.585599999999999</v>
      </c>
      <c r="K22" s="66">
        <f t="shared" si="3"/>
        <v>6</v>
      </c>
      <c r="L22" s="65">
        <f>VLOOKUP($A22,'Return Data'!$B$7:$R$2843,17,0)</f>
        <v>16.5321</v>
      </c>
      <c r="M22" s="66">
        <f t="shared" si="5"/>
        <v>3</v>
      </c>
      <c r="N22" s="65"/>
      <c r="O22" s="66"/>
      <c r="P22" s="65"/>
      <c r="Q22" s="66"/>
      <c r="R22" s="65">
        <f>VLOOKUP($A22,'Return Data'!$B$7:$R$2843,16,0)</f>
        <v>14.552</v>
      </c>
      <c r="S22" s="67">
        <f t="shared" si="4"/>
        <v>1</v>
      </c>
    </row>
    <row r="23" spans="1:19" x14ac:dyDescent="0.3">
      <c r="A23" s="63" t="s">
        <v>1701</v>
      </c>
      <c r="B23" s="64">
        <f>VLOOKUP($A23,'Return Data'!$B$7:$R$2843,3,0)</f>
        <v>44462</v>
      </c>
      <c r="C23" s="65">
        <f>VLOOKUP($A23,'Return Data'!$B$7:$R$2843,4,0)</f>
        <v>12.396000000000001</v>
      </c>
      <c r="D23" s="65">
        <f>VLOOKUP($A23,'Return Data'!$B$7:$R$2843,10,0)</f>
        <v>4.4013999999999998</v>
      </c>
      <c r="E23" s="66">
        <f t="shared" si="0"/>
        <v>18</v>
      </c>
      <c r="F23" s="65">
        <f>VLOOKUP($A23,'Return Data'!$B$7:$R$2843,11,0)</f>
        <v>7.9321000000000002</v>
      </c>
      <c r="G23" s="66">
        <f t="shared" si="1"/>
        <v>15</v>
      </c>
      <c r="H23" s="65">
        <f>VLOOKUP($A23,'Return Data'!$B$7:$R$2843,12,0)</f>
        <v>13.751899999999999</v>
      </c>
      <c r="I23" s="66">
        <f t="shared" si="2"/>
        <v>11</v>
      </c>
      <c r="J23" s="65">
        <f>VLOOKUP($A23,'Return Data'!$B$7:$R$2843,13,0)</f>
        <v>23.770600000000002</v>
      </c>
      <c r="K23" s="66">
        <f t="shared" si="3"/>
        <v>12</v>
      </c>
      <c r="L23" s="65">
        <f>VLOOKUP($A23,'Return Data'!$B$7:$R$2843,17,0)</f>
        <v>1.6601999999999999</v>
      </c>
      <c r="M23" s="66">
        <f t="shared" si="5"/>
        <v>23</v>
      </c>
      <c r="N23" s="65">
        <f>VLOOKUP($A23,'Return Data'!$B$7:$R$2843,14,0)</f>
        <v>-0.77329999999999999</v>
      </c>
      <c r="O23" s="66">
        <f t="shared" si="6"/>
        <v>19</v>
      </c>
      <c r="P23" s="65">
        <f>VLOOKUP($A23,'Return Data'!$B$7:$R$2843,15,0)</f>
        <v>2.4782000000000002</v>
      </c>
      <c r="Q23" s="66">
        <f t="shared" si="7"/>
        <v>15</v>
      </c>
      <c r="R23" s="65">
        <f>VLOOKUP($A23,'Return Data'!$B$7:$R$2843,16,0)</f>
        <v>3.4550999999999998</v>
      </c>
      <c r="S23" s="67">
        <f t="shared" si="4"/>
        <v>23</v>
      </c>
    </row>
    <row r="24" spans="1:19" x14ac:dyDescent="0.3">
      <c r="A24" s="63" t="s">
        <v>1702</v>
      </c>
      <c r="B24" s="64">
        <f>VLOOKUP($A24,'Return Data'!$B$7:$R$2843,3,0)</f>
        <v>44462</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44462</v>
      </c>
      <c r="C25" s="65">
        <f>VLOOKUP($A25,'Return Data'!$B$7:$R$2843,4,0)</f>
        <v>39.351199999999999</v>
      </c>
      <c r="D25" s="65">
        <f>VLOOKUP($A25,'Return Data'!$B$7:$R$2843,10,0)</f>
        <v>3.8542000000000001</v>
      </c>
      <c r="E25" s="66">
        <f t="shared" ref="E25:E31" si="8">RANK(D25,D$8:D$31,0)</f>
        <v>22</v>
      </c>
      <c r="F25" s="65">
        <f>VLOOKUP($A25,'Return Data'!$B$7:$R$2843,11,0)</f>
        <v>8.5122</v>
      </c>
      <c r="G25" s="66">
        <f t="shared" ref="G25:G31" si="9">RANK(F25,F$8:F$31,0)</f>
        <v>13</v>
      </c>
      <c r="H25" s="65">
        <f>VLOOKUP($A25,'Return Data'!$B$7:$R$2843,12,0)</f>
        <v>13.0473</v>
      </c>
      <c r="I25" s="66">
        <f t="shared" ref="I25:I31" si="10">RANK(H25,H$8:H$31,0)</f>
        <v>14</v>
      </c>
      <c r="J25" s="65">
        <f>VLOOKUP($A25,'Return Data'!$B$7:$R$2843,13,0)</f>
        <v>20.9069</v>
      </c>
      <c r="K25" s="66">
        <f t="shared" ref="K25:K31" si="11">RANK(J25,J$8:J$31,0)</f>
        <v>14</v>
      </c>
      <c r="L25" s="65">
        <f>VLOOKUP($A25,'Return Data'!$B$7:$R$2843,17,0)</f>
        <v>9.9413999999999998</v>
      </c>
      <c r="M25" s="66">
        <f t="shared" si="5"/>
        <v>18</v>
      </c>
      <c r="N25" s="65">
        <f>VLOOKUP($A25,'Return Data'!$B$7:$R$2843,14,0)</f>
        <v>8.7652999999999999</v>
      </c>
      <c r="O25" s="66">
        <f t="shared" si="6"/>
        <v>15</v>
      </c>
      <c r="P25" s="65">
        <f>VLOOKUP($A25,'Return Data'!$B$7:$R$2843,15,0)</f>
        <v>7.6635999999999997</v>
      </c>
      <c r="Q25" s="66">
        <f t="shared" si="7"/>
        <v>10</v>
      </c>
      <c r="R25" s="65">
        <f>VLOOKUP($A25,'Return Data'!$B$7:$R$2843,16,0)</f>
        <v>8.0738000000000003</v>
      </c>
      <c r="S25" s="67">
        <f t="shared" ref="S25:S31" si="12">RANK(R25,R$8:R$31,0)</f>
        <v>17</v>
      </c>
    </row>
    <row r="26" spans="1:19" x14ac:dyDescent="0.3">
      <c r="A26" s="63" t="s">
        <v>1705</v>
      </c>
      <c r="B26" s="64">
        <f>VLOOKUP($A26,'Return Data'!$B$7:$R$2843,3,0)</f>
        <v>44462</v>
      </c>
      <c r="C26" s="65">
        <f>VLOOKUP($A26,'Return Data'!$B$7:$R$2843,4,0)</f>
        <v>49.682099999999998</v>
      </c>
      <c r="D26" s="65">
        <f>VLOOKUP($A26,'Return Data'!$B$7:$R$2843,10,0)</f>
        <v>7.6820000000000004</v>
      </c>
      <c r="E26" s="66">
        <f t="shared" si="8"/>
        <v>2</v>
      </c>
      <c r="F26" s="65">
        <f>VLOOKUP($A26,'Return Data'!$B$7:$R$2843,11,0)</f>
        <v>12.9033</v>
      </c>
      <c r="G26" s="66">
        <f t="shared" si="9"/>
        <v>1</v>
      </c>
      <c r="H26" s="65">
        <f>VLOOKUP($A26,'Return Data'!$B$7:$R$2843,12,0)</f>
        <v>18.654</v>
      </c>
      <c r="I26" s="66">
        <f t="shared" si="10"/>
        <v>1</v>
      </c>
      <c r="J26" s="65">
        <f>VLOOKUP($A26,'Return Data'!$B$7:$R$2843,13,0)</f>
        <v>30.527699999999999</v>
      </c>
      <c r="K26" s="66">
        <f t="shared" si="11"/>
        <v>2</v>
      </c>
      <c r="L26" s="65">
        <f>VLOOKUP($A26,'Return Data'!$B$7:$R$2843,17,0)</f>
        <v>16.8687</v>
      </c>
      <c r="M26" s="66">
        <f t="shared" si="5"/>
        <v>1</v>
      </c>
      <c r="N26" s="65">
        <f>VLOOKUP($A26,'Return Data'!$B$7:$R$2843,14,0)</f>
        <v>12.100099999999999</v>
      </c>
      <c r="O26" s="66">
        <f t="shared" si="6"/>
        <v>2</v>
      </c>
      <c r="P26" s="65">
        <f>VLOOKUP($A26,'Return Data'!$B$7:$R$2843,15,0)</f>
        <v>9.9187999999999992</v>
      </c>
      <c r="Q26" s="66">
        <f t="shared" si="7"/>
        <v>2</v>
      </c>
      <c r="R26" s="65">
        <f>VLOOKUP($A26,'Return Data'!$B$7:$R$2843,16,0)</f>
        <v>8.6371000000000002</v>
      </c>
      <c r="S26" s="67">
        <f t="shared" si="12"/>
        <v>16</v>
      </c>
    </row>
    <row r="27" spans="1:19" x14ac:dyDescent="0.3">
      <c r="A27" s="63" t="s">
        <v>1706</v>
      </c>
      <c r="B27" s="64">
        <f>VLOOKUP($A27,'Return Data'!$B$7:$R$2843,3,0)</f>
        <v>44462</v>
      </c>
      <c r="C27" s="65">
        <f>VLOOKUP($A27,'Return Data'!$B$7:$R$2843,4,0)</f>
        <v>17.215399999999999</v>
      </c>
      <c r="D27" s="65">
        <f>VLOOKUP($A27,'Return Data'!$B$7:$R$2843,10,0)</f>
        <v>4.5601000000000003</v>
      </c>
      <c r="E27" s="66">
        <f t="shared" si="8"/>
        <v>16</v>
      </c>
      <c r="F27" s="65">
        <f>VLOOKUP($A27,'Return Data'!$B$7:$R$2843,11,0)</f>
        <v>9.0065000000000008</v>
      </c>
      <c r="G27" s="66">
        <f t="shared" si="9"/>
        <v>11</v>
      </c>
      <c r="H27" s="65">
        <f>VLOOKUP($A27,'Return Data'!$B$7:$R$2843,12,0)</f>
        <v>14.2666</v>
      </c>
      <c r="I27" s="66">
        <f t="shared" si="10"/>
        <v>10</v>
      </c>
      <c r="J27" s="65">
        <f>VLOOKUP($A27,'Return Data'!$B$7:$R$2843,13,0)</f>
        <v>26.408200000000001</v>
      </c>
      <c r="K27" s="66">
        <f t="shared" si="11"/>
        <v>8</v>
      </c>
      <c r="L27" s="65">
        <f>VLOOKUP($A27,'Return Data'!$B$7:$R$2843,17,0)</f>
        <v>13.6723</v>
      </c>
      <c r="M27" s="66">
        <f t="shared" si="5"/>
        <v>6</v>
      </c>
      <c r="N27" s="65">
        <f>VLOOKUP($A27,'Return Data'!$B$7:$R$2843,14,0)</f>
        <v>11.0572</v>
      </c>
      <c r="O27" s="66">
        <f t="shared" si="6"/>
        <v>4</v>
      </c>
      <c r="P27" s="65">
        <f>VLOOKUP($A27,'Return Data'!$B$7:$R$2843,15,0)</f>
        <v>8.6826000000000008</v>
      </c>
      <c r="Q27" s="66">
        <f t="shared" si="7"/>
        <v>6</v>
      </c>
      <c r="R27" s="65">
        <f>VLOOKUP($A27,'Return Data'!$B$7:$R$2843,16,0)</f>
        <v>8.9583999999999993</v>
      </c>
      <c r="S27" s="67">
        <f t="shared" si="12"/>
        <v>11</v>
      </c>
    </row>
    <row r="28" spans="1:19" x14ac:dyDescent="0.3">
      <c r="A28" s="63" t="s">
        <v>1707</v>
      </c>
      <c r="B28" s="64">
        <f>VLOOKUP($A28,'Return Data'!$B$7:$R$2843,3,0)</f>
        <v>44462</v>
      </c>
      <c r="C28" s="65">
        <f>VLOOKUP($A28,'Return Data'!$B$7:$R$2843,4,0)</f>
        <v>12.617900000000001</v>
      </c>
      <c r="D28" s="65">
        <f>VLOOKUP($A28,'Return Data'!$B$7:$R$2843,10,0)</f>
        <v>4.6234000000000002</v>
      </c>
      <c r="E28" s="66">
        <f t="shared" si="8"/>
        <v>14</v>
      </c>
      <c r="F28" s="65">
        <f>VLOOKUP($A28,'Return Data'!$B$7:$R$2843,11,0)</f>
        <v>7.0075000000000003</v>
      </c>
      <c r="G28" s="66">
        <f t="shared" si="9"/>
        <v>20</v>
      </c>
      <c r="H28" s="65">
        <f>VLOOKUP($A28,'Return Data'!$B$7:$R$2843,12,0)</f>
        <v>10.331</v>
      </c>
      <c r="I28" s="66">
        <f t="shared" si="10"/>
        <v>19</v>
      </c>
      <c r="J28" s="65">
        <f>VLOOKUP($A28,'Return Data'!$B$7:$R$2843,13,0)</f>
        <v>17.9419</v>
      </c>
      <c r="K28" s="66">
        <f t="shared" si="11"/>
        <v>18</v>
      </c>
      <c r="L28" s="65">
        <f>VLOOKUP($A28,'Return Data'!$B$7:$R$2843,17,0)</f>
        <v>9.2949999999999999</v>
      </c>
      <c r="M28" s="66">
        <f t="shared" si="5"/>
        <v>21</v>
      </c>
      <c r="N28" s="65"/>
      <c r="O28" s="66"/>
      <c r="P28" s="65"/>
      <c r="Q28" s="66"/>
      <c r="R28" s="65">
        <f>VLOOKUP($A28,'Return Data'!$B$7:$R$2843,16,0)</f>
        <v>8.6681000000000008</v>
      </c>
      <c r="S28" s="67">
        <f t="shared" si="12"/>
        <v>14</v>
      </c>
    </row>
    <row r="29" spans="1:19" x14ac:dyDescent="0.3">
      <c r="A29" s="63" t="s">
        <v>1708</v>
      </c>
      <c r="B29" s="64">
        <f>VLOOKUP($A29,'Return Data'!$B$7:$R$2843,3,0)</f>
        <v>44462</v>
      </c>
      <c r="C29" s="65">
        <f>VLOOKUP($A29,'Return Data'!$B$7:$R$2843,4,0)</f>
        <v>54.077678151189502</v>
      </c>
      <c r="D29" s="65">
        <f>VLOOKUP($A29,'Return Data'!$B$7:$R$2843,10,0)</f>
        <v>4.9535</v>
      </c>
      <c r="E29" s="66">
        <f t="shared" si="8"/>
        <v>12</v>
      </c>
      <c r="F29" s="65">
        <f>VLOOKUP($A29,'Return Data'!$B$7:$R$2843,11,0)</f>
        <v>7.2323000000000004</v>
      </c>
      <c r="G29" s="66">
        <f t="shared" si="9"/>
        <v>16</v>
      </c>
      <c r="H29" s="65">
        <f>VLOOKUP($A29,'Return Data'!$B$7:$R$2843,12,0)</f>
        <v>11.509</v>
      </c>
      <c r="I29" s="66">
        <f t="shared" si="10"/>
        <v>16</v>
      </c>
      <c r="J29" s="65">
        <f>VLOOKUP($A29,'Return Data'!$B$7:$R$2843,13,0)</f>
        <v>20.400600000000001</v>
      </c>
      <c r="K29" s="66">
        <f t="shared" si="11"/>
        <v>16</v>
      </c>
      <c r="L29" s="65">
        <f>VLOOKUP($A29,'Return Data'!$B$7:$R$2843,17,0)</f>
        <v>10.928599999999999</v>
      </c>
      <c r="M29" s="66">
        <f t="shared" si="5"/>
        <v>16</v>
      </c>
      <c r="N29" s="65">
        <f>VLOOKUP($A29,'Return Data'!$B$7:$R$2843,14,0)</f>
        <v>9.2213999999999992</v>
      </c>
      <c r="O29" s="66">
        <f t="shared" si="6"/>
        <v>13</v>
      </c>
      <c r="P29" s="65">
        <f>VLOOKUP($A29,'Return Data'!$B$7:$R$2843,15,0)</f>
        <v>7.0427999999999997</v>
      </c>
      <c r="Q29" s="66">
        <f t="shared" si="7"/>
        <v>12</v>
      </c>
      <c r="R29" s="65">
        <f>VLOOKUP($A29,'Return Data'!$B$7:$R$2843,16,0)</f>
        <v>7.9592999999999998</v>
      </c>
      <c r="S29" s="67">
        <f t="shared" si="12"/>
        <v>19</v>
      </c>
    </row>
    <row r="30" spans="1:19" x14ac:dyDescent="0.3">
      <c r="A30" s="63" t="s">
        <v>1709</v>
      </c>
      <c r="B30" s="64">
        <f>VLOOKUP($A30,'Return Data'!$B$7:$R$2843,3,0)</f>
        <v>44462</v>
      </c>
      <c r="C30" s="65">
        <f>VLOOKUP($A30,'Return Data'!$B$7:$R$2843,4,0)</f>
        <v>13.3</v>
      </c>
      <c r="D30" s="65">
        <f>VLOOKUP($A30,'Return Data'!$B$7:$R$2843,10,0)</f>
        <v>4.5597000000000003</v>
      </c>
      <c r="E30" s="66">
        <f t="shared" si="8"/>
        <v>17</v>
      </c>
      <c r="F30" s="65">
        <f>VLOOKUP($A30,'Return Data'!$B$7:$R$2843,11,0)</f>
        <v>7.0853000000000002</v>
      </c>
      <c r="G30" s="66">
        <f t="shared" si="9"/>
        <v>18</v>
      </c>
      <c r="H30" s="65">
        <f>VLOOKUP($A30,'Return Data'!$B$7:$R$2843,12,0)</f>
        <v>9.9174000000000007</v>
      </c>
      <c r="I30" s="66">
        <f t="shared" si="10"/>
        <v>21</v>
      </c>
      <c r="J30" s="65">
        <f>VLOOKUP($A30,'Return Data'!$B$7:$R$2843,13,0)</f>
        <v>18.5383</v>
      </c>
      <c r="K30" s="66">
        <f t="shared" si="11"/>
        <v>17</v>
      </c>
      <c r="L30" s="65">
        <f>VLOOKUP($A30,'Return Data'!$B$7:$R$2843,17,0)</f>
        <v>11.3172</v>
      </c>
      <c r="M30" s="66">
        <f t="shared" si="5"/>
        <v>12</v>
      </c>
      <c r="N30" s="65">
        <f>VLOOKUP($A30,'Return Data'!$B$7:$R$2843,14,0)</f>
        <v>9.8345000000000002</v>
      </c>
      <c r="O30" s="66">
        <f t="shared" si="6"/>
        <v>9</v>
      </c>
      <c r="P30" s="65"/>
      <c r="Q30" s="66"/>
      <c r="R30" s="65">
        <f>VLOOKUP($A30,'Return Data'!$B$7:$R$2843,16,0)</f>
        <v>9.5518000000000001</v>
      </c>
      <c r="S30" s="67">
        <f t="shared" si="12"/>
        <v>5</v>
      </c>
    </row>
    <row r="31" spans="1:19" x14ac:dyDescent="0.3">
      <c r="A31" s="63" t="s">
        <v>1710</v>
      </c>
      <c r="B31" s="64">
        <f>VLOOKUP($A31,'Return Data'!$B$7:$R$2843,3,0)</f>
        <v>44462</v>
      </c>
      <c r="C31" s="65">
        <f>VLOOKUP($A31,'Return Data'!$B$7:$R$2843,4,0)</f>
        <v>13.0495</v>
      </c>
      <c r="D31" s="65">
        <f>VLOOKUP($A31,'Return Data'!$B$7:$R$2843,10,0)</f>
        <v>5.1242999999999999</v>
      </c>
      <c r="E31" s="66">
        <f t="shared" si="8"/>
        <v>9</v>
      </c>
      <c r="F31" s="65">
        <f>VLOOKUP($A31,'Return Data'!$B$7:$R$2843,11,0)</f>
        <v>9.2035999999999998</v>
      </c>
      <c r="G31" s="66">
        <f t="shared" si="9"/>
        <v>10</v>
      </c>
      <c r="H31" s="65">
        <f>VLOOKUP($A31,'Return Data'!$B$7:$R$2843,12,0)</f>
        <v>15.133800000000001</v>
      </c>
      <c r="I31" s="66">
        <f t="shared" si="10"/>
        <v>7</v>
      </c>
      <c r="J31" s="65">
        <f>VLOOKUP($A31,'Return Data'!$B$7:$R$2843,13,0)</f>
        <v>25.760100000000001</v>
      </c>
      <c r="K31" s="66">
        <f t="shared" si="11"/>
        <v>11</v>
      </c>
      <c r="L31" s="65">
        <f>VLOOKUP($A31,'Return Data'!$B$7:$R$2843,17,0)</f>
        <v>12.656700000000001</v>
      </c>
      <c r="M31" s="66">
        <f t="shared" si="5"/>
        <v>10</v>
      </c>
      <c r="N31" s="65">
        <f>VLOOKUP($A31,'Return Data'!$B$7:$R$2843,14,0)</f>
        <v>9.4143000000000008</v>
      </c>
      <c r="O31" s="66">
        <f t="shared" si="6"/>
        <v>11</v>
      </c>
      <c r="P31" s="65"/>
      <c r="Q31" s="66"/>
      <c r="R31" s="65">
        <f>VLOOKUP($A31,'Return Data'!$B$7:$R$2843,16,0)</f>
        <v>9.0614000000000008</v>
      </c>
      <c r="S31" s="67">
        <f t="shared" si="12"/>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5.1552956521739146</v>
      </c>
      <c r="E33" s="74"/>
      <c r="F33" s="75">
        <f>AVERAGE(F8:F31)</f>
        <v>8.8706739130434773</v>
      </c>
      <c r="G33" s="74"/>
      <c r="H33" s="75">
        <f>AVERAGE(H8:H31)</f>
        <v>13.383139130434783</v>
      </c>
      <c r="I33" s="74"/>
      <c r="J33" s="75">
        <f>AVERAGE(J8:J31)</f>
        <v>23.053713043478258</v>
      </c>
      <c r="K33" s="74"/>
      <c r="L33" s="75">
        <f>AVERAGE(L8:L31)</f>
        <v>11.801682608695648</v>
      </c>
      <c r="M33" s="74"/>
      <c r="N33" s="75">
        <f>AVERAGE(N8:N31)</f>
        <v>9.3684473684210499</v>
      </c>
      <c r="O33" s="74"/>
      <c r="P33" s="75">
        <f>AVERAGE(P8:P31)</f>
        <v>7.9471733333333345</v>
      </c>
      <c r="Q33" s="74"/>
      <c r="R33" s="75">
        <f>AVERAGE(R8:R31)</f>
        <v>8.7772608695652181</v>
      </c>
      <c r="S33" s="76"/>
    </row>
    <row r="34" spans="1:19" x14ac:dyDescent="0.3">
      <c r="A34" s="73" t="s">
        <v>28</v>
      </c>
      <c r="B34" s="74"/>
      <c r="C34" s="74"/>
      <c r="D34" s="75">
        <f>MIN(D8:D31)</f>
        <v>2.7010000000000001</v>
      </c>
      <c r="E34" s="74"/>
      <c r="F34" s="75">
        <f>MIN(F8:F31)</f>
        <v>5.2862999999999998</v>
      </c>
      <c r="G34" s="74"/>
      <c r="H34" s="75">
        <f>MIN(H8:H31)</f>
        <v>6.5857999999999999</v>
      </c>
      <c r="I34" s="74"/>
      <c r="J34" s="75">
        <f>MIN(J8:J31)</f>
        <v>11.413</v>
      </c>
      <c r="K34" s="74"/>
      <c r="L34" s="75">
        <f>MIN(L8:L31)</f>
        <v>1.6601999999999999</v>
      </c>
      <c r="M34" s="74"/>
      <c r="N34" s="75">
        <f>MIN(N8:N31)</f>
        <v>-0.77329999999999999</v>
      </c>
      <c r="O34" s="74"/>
      <c r="P34" s="75">
        <f>MIN(P8:P31)</f>
        <v>2.4782000000000002</v>
      </c>
      <c r="Q34" s="74"/>
      <c r="R34" s="75">
        <f>MIN(R8:R31)</f>
        <v>3.4550999999999998</v>
      </c>
      <c r="S34" s="76"/>
    </row>
    <row r="35" spans="1:19" ht="15" thickBot="1" x14ac:dyDescent="0.35">
      <c r="A35" s="77" t="s">
        <v>29</v>
      </c>
      <c r="B35" s="78"/>
      <c r="C35" s="78"/>
      <c r="D35" s="79">
        <f>MAX(D8:D31)</f>
        <v>8.2009000000000007</v>
      </c>
      <c r="E35" s="78"/>
      <c r="F35" s="79">
        <f>MAX(F8:F31)</f>
        <v>12.9033</v>
      </c>
      <c r="G35" s="78"/>
      <c r="H35" s="79">
        <f>MAX(H8:H31)</f>
        <v>18.654</v>
      </c>
      <c r="I35" s="78"/>
      <c r="J35" s="79">
        <f>MAX(J8:J31)</f>
        <v>31.572299999999998</v>
      </c>
      <c r="K35" s="78"/>
      <c r="L35" s="79">
        <f>MAX(L8:L31)</f>
        <v>16.8687</v>
      </c>
      <c r="M35" s="78"/>
      <c r="N35" s="79">
        <f>MAX(N8:N31)</f>
        <v>12.7005</v>
      </c>
      <c r="O35" s="78"/>
      <c r="P35" s="79">
        <f>MAX(P8:P31)</f>
        <v>9.9902999999999995</v>
      </c>
      <c r="Q35" s="78"/>
      <c r="R35" s="79">
        <f>MAX(R8:R31)</f>
        <v>14.552</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44462</v>
      </c>
      <c r="C8" s="65">
        <f>VLOOKUP($A8,'Return Data'!$B$7:$R$2843,4,0)</f>
        <v>22.286300000000001</v>
      </c>
      <c r="D8" s="65">
        <f>VLOOKUP($A8,'Return Data'!$B$7:$R$2843,10,0)</f>
        <v>0.99880000000000002</v>
      </c>
      <c r="E8" s="66">
        <f t="shared" ref="E8:E33" si="0">RANK(D8,D$8:D$33,0)</f>
        <v>3</v>
      </c>
      <c r="F8" s="65">
        <f>VLOOKUP($A8,'Return Data'!$B$7:$R$2843,11,0)</f>
        <v>2.5181</v>
      </c>
      <c r="G8" s="66">
        <f t="shared" ref="G8:G33" si="1">RANK(F8,F$8:F$33,0)</f>
        <v>3</v>
      </c>
      <c r="H8" s="65">
        <f>VLOOKUP($A8,'Return Data'!$B$7:$R$2843,12,0)</f>
        <v>3.637</v>
      </c>
      <c r="I8" s="66">
        <f>RANK(H8,H$8:H$33,0)</f>
        <v>2</v>
      </c>
      <c r="J8" s="65">
        <f>VLOOKUP($A8,'Return Data'!$B$7:$R$2843,13,0)</f>
        <v>4.5843999999999996</v>
      </c>
      <c r="K8" s="66">
        <f>RANK(J8,J$8:J$33,0)</f>
        <v>2</v>
      </c>
      <c r="L8" s="65">
        <f>VLOOKUP($A8,'Return Data'!$B$7:$R$2843,17,0)</f>
        <v>4.8514999999999997</v>
      </c>
      <c r="M8" s="66">
        <f>RANK(L8,L$8:L$33,0)</f>
        <v>8</v>
      </c>
      <c r="N8" s="65">
        <f>VLOOKUP($A8,'Return Data'!$B$7:$R$2843,14,0)</f>
        <v>5.6041999999999996</v>
      </c>
      <c r="O8" s="66">
        <f>RANK(N8,N$8:N$33,0)</f>
        <v>6</v>
      </c>
      <c r="P8" s="65">
        <f>VLOOKUP($A8,'Return Data'!$B$7:$R$2843,15,0)</f>
        <v>5.9744999999999999</v>
      </c>
      <c r="Q8" s="66">
        <f>RANK(P8,P$8:P$33,0)</f>
        <v>6</v>
      </c>
      <c r="R8" s="65">
        <f>VLOOKUP($A8,'Return Data'!$B$7:$R$2843,16,0)</f>
        <v>7.0793999999999997</v>
      </c>
      <c r="S8" s="67">
        <f>RANK(R8,R$8:R$33,0)</f>
        <v>4</v>
      </c>
    </row>
    <row r="9" spans="1:20" x14ac:dyDescent="0.3">
      <c r="A9" s="63" t="s">
        <v>1712</v>
      </c>
      <c r="B9" s="64">
        <f>VLOOKUP($A9,'Return Data'!$B$7:$R$2843,3,0)</f>
        <v>44462</v>
      </c>
      <c r="C9" s="65">
        <f>VLOOKUP($A9,'Return Data'!$B$7:$R$2843,4,0)</f>
        <v>15.775399999999999</v>
      </c>
      <c r="D9" s="65">
        <f>VLOOKUP($A9,'Return Data'!$B$7:$R$2843,10,0)</f>
        <v>0.97809999999999997</v>
      </c>
      <c r="E9" s="66">
        <f t="shared" si="0"/>
        <v>5</v>
      </c>
      <c r="F9" s="65">
        <f>VLOOKUP($A9,'Return Data'!$B$7:$R$2843,11,0)</f>
        <v>2.3393000000000002</v>
      </c>
      <c r="G9" s="66">
        <f t="shared" si="1"/>
        <v>14</v>
      </c>
      <c r="H9" s="65">
        <f>VLOOKUP($A9,'Return Data'!$B$7:$R$2843,12,0)</f>
        <v>3.3740999999999999</v>
      </c>
      <c r="I9" s="66">
        <f t="shared" ref="I9:I33" si="2">RANK(H9,H$8:H$33,0)</f>
        <v>13</v>
      </c>
      <c r="J9" s="65">
        <f>VLOOKUP($A9,'Return Data'!$B$7:$R$2843,13,0)</f>
        <v>4.3581000000000003</v>
      </c>
      <c r="K9" s="66">
        <f t="shared" ref="K9:K33" si="3">RANK(J9,J$8:J$33,0)</f>
        <v>13</v>
      </c>
      <c r="L9" s="65">
        <f>VLOOKUP($A9,'Return Data'!$B$7:$R$2843,17,0)</f>
        <v>4.7526000000000002</v>
      </c>
      <c r="M9" s="66">
        <f t="shared" ref="M9:M33" si="4">RANK(L9,L$8:L$33,0)</f>
        <v>10</v>
      </c>
      <c r="N9" s="65">
        <f>VLOOKUP($A9,'Return Data'!$B$7:$R$2843,14,0)</f>
        <v>5.5932000000000004</v>
      </c>
      <c r="O9" s="66">
        <f t="shared" ref="O9:O33" si="5">RANK(N9,N$8:N$33,0)</f>
        <v>7</v>
      </c>
      <c r="P9" s="65">
        <f>VLOOKUP($A9,'Return Data'!$B$7:$R$2843,15,0)</f>
        <v>6.0938999999999997</v>
      </c>
      <c r="Q9" s="66">
        <f t="shared" ref="Q9:Q33" si="6">RANK(P9,P$8:P$33,0)</f>
        <v>3</v>
      </c>
      <c r="R9" s="65">
        <f>VLOOKUP($A9,'Return Data'!$B$7:$R$2843,16,0)</f>
        <v>6.6167999999999996</v>
      </c>
      <c r="S9" s="67">
        <f t="shared" ref="S9:S33" si="7">RANK(R9,R$8:R$33,0)</f>
        <v>11</v>
      </c>
    </row>
    <row r="10" spans="1:20" x14ac:dyDescent="0.3">
      <c r="A10" s="63" t="s">
        <v>1713</v>
      </c>
      <c r="B10" s="64">
        <f>VLOOKUP($A10,'Return Data'!$B$7:$R$2843,3,0)</f>
        <v>44462</v>
      </c>
      <c r="C10" s="65">
        <f>VLOOKUP($A10,'Return Data'!$B$7:$R$2843,4,0)</f>
        <v>13.272</v>
      </c>
      <c r="D10" s="65">
        <f>VLOOKUP($A10,'Return Data'!$B$7:$R$2843,10,0)</f>
        <v>0.93540000000000001</v>
      </c>
      <c r="E10" s="66">
        <f t="shared" si="0"/>
        <v>15</v>
      </c>
      <c r="F10" s="65">
        <f>VLOOKUP($A10,'Return Data'!$B$7:$R$2843,11,0)</f>
        <v>2.3521000000000001</v>
      </c>
      <c r="G10" s="66">
        <f t="shared" si="1"/>
        <v>13</v>
      </c>
      <c r="H10" s="65">
        <f>VLOOKUP($A10,'Return Data'!$B$7:$R$2843,12,0)</f>
        <v>3.4531000000000001</v>
      </c>
      <c r="I10" s="66">
        <f t="shared" si="2"/>
        <v>9</v>
      </c>
      <c r="J10" s="65">
        <f>VLOOKUP($A10,'Return Data'!$B$7:$R$2843,13,0)</f>
        <v>4.5286</v>
      </c>
      <c r="K10" s="66">
        <f t="shared" si="3"/>
        <v>7</v>
      </c>
      <c r="L10" s="65">
        <f>VLOOKUP($A10,'Return Data'!$B$7:$R$2843,17,0)</f>
        <v>5.0194999999999999</v>
      </c>
      <c r="M10" s="66">
        <f t="shared" si="4"/>
        <v>4</v>
      </c>
      <c r="N10" s="65">
        <f>VLOOKUP($A10,'Return Data'!$B$7:$R$2843,14,0)</f>
        <v>5.6326999999999998</v>
      </c>
      <c r="O10" s="66">
        <f t="shared" si="5"/>
        <v>4</v>
      </c>
      <c r="P10" s="65"/>
      <c r="Q10" s="66"/>
      <c r="R10" s="65">
        <f>VLOOKUP($A10,'Return Data'!$B$7:$R$2843,16,0)</f>
        <v>6.1543000000000001</v>
      </c>
      <c r="S10" s="67">
        <f t="shared" si="7"/>
        <v>16</v>
      </c>
    </row>
    <row r="11" spans="1:20" x14ac:dyDescent="0.3">
      <c r="A11" s="63" t="s">
        <v>1714</v>
      </c>
      <c r="B11" s="64">
        <f>VLOOKUP($A11,'Return Data'!$B$7:$R$2843,3,0)</f>
        <v>44462</v>
      </c>
      <c r="C11" s="65">
        <f>VLOOKUP($A11,'Return Data'!$B$7:$R$2843,4,0)</f>
        <v>11.619300000000001</v>
      </c>
      <c r="D11" s="65">
        <f>VLOOKUP($A11,'Return Data'!$B$7:$R$2843,10,0)</f>
        <v>0.56259999999999999</v>
      </c>
      <c r="E11" s="66">
        <f t="shared" si="0"/>
        <v>26</v>
      </c>
      <c r="F11" s="65">
        <f>VLOOKUP($A11,'Return Data'!$B$7:$R$2843,11,0)</f>
        <v>1.6224000000000001</v>
      </c>
      <c r="G11" s="66">
        <f t="shared" si="1"/>
        <v>26</v>
      </c>
      <c r="H11" s="65">
        <f>VLOOKUP($A11,'Return Data'!$B$7:$R$2843,12,0)</f>
        <v>2.2970000000000002</v>
      </c>
      <c r="I11" s="66">
        <f t="shared" si="2"/>
        <v>26</v>
      </c>
      <c r="J11" s="65">
        <f>VLOOKUP($A11,'Return Data'!$B$7:$R$2843,13,0)</f>
        <v>2.9104000000000001</v>
      </c>
      <c r="K11" s="66">
        <f t="shared" si="3"/>
        <v>26</v>
      </c>
      <c r="L11" s="65">
        <f>VLOOKUP($A11,'Return Data'!$B$7:$R$2843,17,0)</f>
        <v>3.6352000000000002</v>
      </c>
      <c r="M11" s="66">
        <f t="shared" si="4"/>
        <v>20</v>
      </c>
      <c r="N11" s="65">
        <f>VLOOKUP($A11,'Return Data'!$B$7:$R$2843,14,0)</f>
        <v>4.5675999999999997</v>
      </c>
      <c r="O11" s="66">
        <f t="shared" si="5"/>
        <v>17</v>
      </c>
      <c r="P11" s="65"/>
      <c r="Q11" s="66"/>
      <c r="R11" s="65">
        <f>VLOOKUP($A11,'Return Data'!$B$7:$R$2843,16,0)</f>
        <v>4.6988000000000003</v>
      </c>
      <c r="S11" s="67">
        <f t="shared" si="7"/>
        <v>21</v>
      </c>
    </row>
    <row r="12" spans="1:20" x14ac:dyDescent="0.3">
      <c r="A12" s="63" t="s">
        <v>1715</v>
      </c>
      <c r="B12" s="64">
        <f>VLOOKUP($A12,'Return Data'!$B$7:$R$2843,3,0)</f>
        <v>44462</v>
      </c>
      <c r="C12" s="65">
        <f>VLOOKUP($A12,'Return Data'!$B$7:$R$2843,4,0)</f>
        <v>12.242000000000001</v>
      </c>
      <c r="D12" s="65">
        <f>VLOOKUP($A12,'Return Data'!$B$7:$R$2843,10,0)</f>
        <v>0.96489999999999998</v>
      </c>
      <c r="E12" s="66">
        <f t="shared" si="0"/>
        <v>9</v>
      </c>
      <c r="F12" s="65">
        <f>VLOOKUP($A12,'Return Data'!$B$7:$R$2843,11,0)</f>
        <v>2.3235999999999999</v>
      </c>
      <c r="G12" s="66">
        <f t="shared" si="1"/>
        <v>15</v>
      </c>
      <c r="H12" s="65">
        <f>VLOOKUP($A12,'Return Data'!$B$7:$R$2843,12,0)</f>
        <v>3.2557</v>
      </c>
      <c r="I12" s="66">
        <f t="shared" si="2"/>
        <v>17</v>
      </c>
      <c r="J12" s="65">
        <f>VLOOKUP($A12,'Return Data'!$B$7:$R$2843,13,0)</f>
        <v>4.1605999999999996</v>
      </c>
      <c r="K12" s="66">
        <f t="shared" si="3"/>
        <v>17</v>
      </c>
      <c r="L12" s="65">
        <f>VLOOKUP($A12,'Return Data'!$B$7:$R$2843,17,0)</f>
        <v>4.6120000000000001</v>
      </c>
      <c r="M12" s="66">
        <f t="shared" si="4"/>
        <v>13</v>
      </c>
      <c r="N12" s="65">
        <f>VLOOKUP($A12,'Return Data'!$B$7:$R$2843,14,0)</f>
        <v>5.5231000000000003</v>
      </c>
      <c r="O12" s="66">
        <f t="shared" si="5"/>
        <v>9</v>
      </c>
      <c r="P12" s="65"/>
      <c r="Q12" s="66"/>
      <c r="R12" s="65">
        <f>VLOOKUP($A12,'Return Data'!$B$7:$R$2843,16,0)</f>
        <v>5.6778000000000004</v>
      </c>
      <c r="S12" s="67">
        <f t="shared" si="7"/>
        <v>18</v>
      </c>
    </row>
    <row r="13" spans="1:20" x14ac:dyDescent="0.3">
      <c r="A13" s="63" t="s">
        <v>1716</v>
      </c>
      <c r="B13" s="64">
        <f>VLOOKUP($A13,'Return Data'!$B$7:$R$2843,3,0)</f>
        <v>44462</v>
      </c>
      <c r="C13" s="65">
        <f>VLOOKUP($A13,'Return Data'!$B$7:$R$2843,4,0)</f>
        <v>16.105599999999999</v>
      </c>
      <c r="D13" s="65">
        <f>VLOOKUP($A13,'Return Data'!$B$7:$R$2843,10,0)</f>
        <v>0.97050000000000003</v>
      </c>
      <c r="E13" s="66">
        <f t="shared" si="0"/>
        <v>7</v>
      </c>
      <c r="F13" s="65">
        <f>VLOOKUP($A13,'Return Data'!$B$7:$R$2843,11,0)</f>
        <v>2.4529000000000001</v>
      </c>
      <c r="G13" s="66">
        <f t="shared" si="1"/>
        <v>5</v>
      </c>
      <c r="H13" s="65">
        <f>VLOOKUP($A13,'Return Data'!$B$7:$R$2843,12,0)</f>
        <v>3.5623</v>
      </c>
      <c r="I13" s="66">
        <f t="shared" si="2"/>
        <v>4</v>
      </c>
      <c r="J13" s="65">
        <f>VLOOKUP($A13,'Return Data'!$B$7:$R$2843,13,0)</f>
        <v>4.5262000000000002</v>
      </c>
      <c r="K13" s="66">
        <f t="shared" si="3"/>
        <v>8</v>
      </c>
      <c r="L13" s="65">
        <f>VLOOKUP($A13,'Return Data'!$B$7:$R$2843,17,0)</f>
        <v>5.0811999999999999</v>
      </c>
      <c r="M13" s="66">
        <f t="shared" si="4"/>
        <v>3</v>
      </c>
      <c r="N13" s="65">
        <f>VLOOKUP($A13,'Return Data'!$B$7:$R$2843,14,0)</f>
        <v>5.7933000000000003</v>
      </c>
      <c r="O13" s="66">
        <f t="shared" si="5"/>
        <v>1</v>
      </c>
      <c r="P13" s="65">
        <f>VLOOKUP($A13,'Return Data'!$B$7:$R$2843,15,0)</f>
        <v>6.1650999999999998</v>
      </c>
      <c r="Q13" s="66">
        <f t="shared" si="6"/>
        <v>2</v>
      </c>
      <c r="R13" s="65">
        <f>VLOOKUP($A13,'Return Data'!$B$7:$R$2843,16,0)</f>
        <v>6.7976999999999999</v>
      </c>
      <c r="S13" s="67">
        <f t="shared" si="7"/>
        <v>9</v>
      </c>
    </row>
    <row r="14" spans="1:20" x14ac:dyDescent="0.3">
      <c r="A14" s="63" t="s">
        <v>1717</v>
      </c>
      <c r="B14" s="64">
        <f>VLOOKUP($A14,'Return Data'!$B$7:$R$2843,3,0)</f>
        <v>44462</v>
      </c>
      <c r="C14" s="65">
        <f>VLOOKUP($A14,'Return Data'!$B$7:$R$2843,4,0)</f>
        <v>15.773999999999999</v>
      </c>
      <c r="D14" s="65">
        <f>VLOOKUP($A14,'Return Data'!$B$7:$R$2843,10,0)</f>
        <v>0.93420000000000003</v>
      </c>
      <c r="E14" s="66">
        <f t="shared" si="0"/>
        <v>16</v>
      </c>
      <c r="F14" s="65">
        <f>VLOOKUP($A14,'Return Data'!$B$7:$R$2843,11,0)</f>
        <v>2.3820000000000001</v>
      </c>
      <c r="G14" s="66">
        <f t="shared" si="1"/>
        <v>11</v>
      </c>
      <c r="H14" s="65">
        <f>VLOOKUP($A14,'Return Data'!$B$7:$R$2843,12,0)</f>
        <v>3.3885999999999998</v>
      </c>
      <c r="I14" s="66">
        <f t="shared" si="2"/>
        <v>12</v>
      </c>
      <c r="J14" s="65">
        <f>VLOOKUP($A14,'Return Data'!$B$7:$R$2843,13,0)</f>
        <v>4.3806000000000003</v>
      </c>
      <c r="K14" s="66">
        <f t="shared" si="3"/>
        <v>12</v>
      </c>
      <c r="L14" s="65">
        <f>VLOOKUP($A14,'Return Data'!$B$7:$R$2843,17,0)</f>
        <v>4.4819000000000004</v>
      </c>
      <c r="M14" s="66">
        <f t="shared" si="4"/>
        <v>16</v>
      </c>
      <c r="N14" s="65">
        <f>VLOOKUP($A14,'Return Data'!$B$7:$R$2843,14,0)</f>
        <v>5.2361000000000004</v>
      </c>
      <c r="O14" s="66">
        <f t="shared" si="5"/>
        <v>13</v>
      </c>
      <c r="P14" s="65">
        <f>VLOOKUP($A14,'Return Data'!$B$7:$R$2843,15,0)</f>
        <v>5.6130000000000004</v>
      </c>
      <c r="Q14" s="66">
        <f t="shared" si="6"/>
        <v>13</v>
      </c>
      <c r="R14" s="65">
        <f>VLOOKUP($A14,'Return Data'!$B$7:$R$2843,16,0)</f>
        <v>6.2760999999999996</v>
      </c>
      <c r="S14" s="67">
        <f t="shared" si="7"/>
        <v>14</v>
      </c>
    </row>
    <row r="15" spans="1:20" x14ac:dyDescent="0.3">
      <c r="A15" s="63" t="s">
        <v>1718</v>
      </c>
      <c r="B15" s="64">
        <f>VLOOKUP($A15,'Return Data'!$B$7:$R$2843,3,0)</f>
        <v>44462</v>
      </c>
      <c r="C15" s="65">
        <f>VLOOKUP($A15,'Return Data'!$B$7:$R$2843,4,0)</f>
        <v>28.683499999999999</v>
      </c>
      <c r="D15" s="65">
        <f>VLOOKUP($A15,'Return Data'!$B$7:$R$2843,10,0)</f>
        <v>0.96479999999999999</v>
      </c>
      <c r="E15" s="66">
        <f t="shared" si="0"/>
        <v>10</v>
      </c>
      <c r="F15" s="65">
        <f>VLOOKUP($A15,'Return Data'!$B$7:$R$2843,11,0)</f>
        <v>2.4220999999999999</v>
      </c>
      <c r="G15" s="66">
        <f t="shared" si="1"/>
        <v>9</v>
      </c>
      <c r="H15" s="65">
        <f>VLOOKUP($A15,'Return Data'!$B$7:$R$2843,12,0)</f>
        <v>3.4359000000000002</v>
      </c>
      <c r="I15" s="66">
        <f t="shared" si="2"/>
        <v>10</v>
      </c>
      <c r="J15" s="65">
        <f>VLOOKUP($A15,'Return Data'!$B$7:$R$2843,13,0)</f>
        <v>4.4347000000000003</v>
      </c>
      <c r="K15" s="66">
        <f t="shared" si="3"/>
        <v>11</v>
      </c>
      <c r="L15" s="65">
        <f>VLOOKUP($A15,'Return Data'!$B$7:$R$2843,17,0)</f>
        <v>4.7328000000000001</v>
      </c>
      <c r="M15" s="66">
        <f t="shared" si="4"/>
        <v>12</v>
      </c>
      <c r="N15" s="65">
        <f>VLOOKUP($A15,'Return Data'!$B$7:$R$2843,14,0)</f>
        <v>5.5187999999999997</v>
      </c>
      <c r="O15" s="66">
        <f t="shared" si="5"/>
        <v>10</v>
      </c>
      <c r="P15" s="65">
        <f>VLOOKUP($A15,'Return Data'!$B$7:$R$2843,15,0)</f>
        <v>5.9340999999999999</v>
      </c>
      <c r="Q15" s="66">
        <f t="shared" si="6"/>
        <v>8</v>
      </c>
      <c r="R15" s="65">
        <f>VLOOKUP($A15,'Return Data'!$B$7:$R$2843,16,0)</f>
        <v>7.1677</v>
      </c>
      <c r="S15" s="67">
        <f t="shared" si="7"/>
        <v>2</v>
      </c>
    </row>
    <row r="16" spans="1:20" x14ac:dyDescent="0.3">
      <c r="A16" s="63" t="s">
        <v>1719</v>
      </c>
      <c r="B16" s="64">
        <f>VLOOKUP($A16,'Return Data'!$B$7:$R$2843,3,0)</f>
        <v>44462</v>
      </c>
      <c r="C16" s="65">
        <f>VLOOKUP($A16,'Return Data'!$B$7:$R$2843,4,0)</f>
        <v>27.331800000000001</v>
      </c>
      <c r="D16" s="65">
        <f>VLOOKUP($A16,'Return Data'!$B$7:$R$2843,10,0)</f>
        <v>0.91420000000000001</v>
      </c>
      <c r="E16" s="66">
        <f t="shared" si="0"/>
        <v>18</v>
      </c>
      <c r="F16" s="65">
        <f>VLOOKUP($A16,'Return Data'!$B$7:$R$2843,11,0)</f>
        <v>2.3169</v>
      </c>
      <c r="G16" s="66">
        <f t="shared" si="1"/>
        <v>17</v>
      </c>
      <c r="H16" s="65">
        <f>VLOOKUP($A16,'Return Data'!$B$7:$R$2843,12,0)</f>
        <v>3.3334000000000001</v>
      </c>
      <c r="I16" s="66">
        <f t="shared" si="2"/>
        <v>14</v>
      </c>
      <c r="J16" s="65">
        <f>VLOOKUP($A16,'Return Data'!$B$7:$R$2843,13,0)</f>
        <v>4.3326000000000002</v>
      </c>
      <c r="K16" s="66">
        <f t="shared" si="3"/>
        <v>14</v>
      </c>
      <c r="L16" s="65">
        <f>VLOOKUP($A16,'Return Data'!$B$7:$R$2843,17,0)</f>
        <v>4.5858999999999996</v>
      </c>
      <c r="M16" s="66">
        <f t="shared" si="4"/>
        <v>15</v>
      </c>
      <c r="N16" s="65">
        <f>VLOOKUP($A16,'Return Data'!$B$7:$R$2843,14,0)</f>
        <v>5.5133000000000001</v>
      </c>
      <c r="O16" s="66">
        <f t="shared" si="5"/>
        <v>11</v>
      </c>
      <c r="P16" s="65">
        <f>VLOOKUP($A16,'Return Data'!$B$7:$R$2843,15,0)</f>
        <v>5.9271000000000003</v>
      </c>
      <c r="Q16" s="66">
        <f t="shared" si="6"/>
        <v>9</v>
      </c>
      <c r="R16" s="65">
        <f>VLOOKUP($A16,'Return Data'!$B$7:$R$2843,16,0)</f>
        <v>7.0303000000000004</v>
      </c>
      <c r="S16" s="67">
        <f t="shared" si="7"/>
        <v>5</v>
      </c>
    </row>
    <row r="17" spans="1:19" x14ac:dyDescent="0.3">
      <c r="A17" s="63" t="s">
        <v>1720</v>
      </c>
      <c r="B17" s="64">
        <f>VLOOKUP($A17,'Return Data'!$B$7:$R$2843,3,0)</f>
        <v>44462</v>
      </c>
      <c r="C17" s="65">
        <f>VLOOKUP($A17,'Return Data'!$B$7:$R$2843,4,0)</f>
        <v>15.004099999999999</v>
      </c>
      <c r="D17" s="65">
        <f>VLOOKUP($A17,'Return Data'!$B$7:$R$2843,10,0)</f>
        <v>0.625</v>
      </c>
      <c r="E17" s="66">
        <f t="shared" si="0"/>
        <v>24</v>
      </c>
      <c r="F17" s="65">
        <f>VLOOKUP($A17,'Return Data'!$B$7:$R$2843,11,0)</f>
        <v>1.6848000000000001</v>
      </c>
      <c r="G17" s="66">
        <f t="shared" si="1"/>
        <v>25</v>
      </c>
      <c r="H17" s="65">
        <f>VLOOKUP($A17,'Return Data'!$B$7:$R$2843,12,0)</f>
        <v>2.4241000000000001</v>
      </c>
      <c r="I17" s="66">
        <f t="shared" si="2"/>
        <v>23</v>
      </c>
      <c r="J17" s="65">
        <f>VLOOKUP($A17,'Return Data'!$B$7:$R$2843,13,0)</f>
        <v>2.9639000000000002</v>
      </c>
      <c r="K17" s="66">
        <f t="shared" si="3"/>
        <v>24</v>
      </c>
      <c r="L17" s="65">
        <f>VLOOKUP($A17,'Return Data'!$B$7:$R$2843,17,0)</f>
        <v>3.6615000000000002</v>
      </c>
      <c r="M17" s="66">
        <f t="shared" si="4"/>
        <v>19</v>
      </c>
      <c r="N17" s="65">
        <f>VLOOKUP($A17,'Return Data'!$B$7:$R$2843,14,0)</f>
        <v>4.6619999999999999</v>
      </c>
      <c r="O17" s="66">
        <f t="shared" si="5"/>
        <v>16</v>
      </c>
      <c r="P17" s="65">
        <f>VLOOKUP($A17,'Return Data'!$B$7:$R$2843,15,0)</f>
        <v>5.4047000000000001</v>
      </c>
      <c r="Q17" s="66">
        <f t="shared" si="6"/>
        <v>14</v>
      </c>
      <c r="R17" s="65">
        <f>VLOOKUP($A17,'Return Data'!$B$7:$R$2843,16,0)</f>
        <v>6.1791</v>
      </c>
      <c r="S17" s="67">
        <f t="shared" si="7"/>
        <v>15</v>
      </c>
    </row>
    <row r="18" spans="1:19" x14ac:dyDescent="0.3">
      <c r="A18" s="63" t="s">
        <v>1721</v>
      </c>
      <c r="B18" s="64">
        <f>VLOOKUP($A18,'Return Data'!$B$7:$R$2843,3,0)</f>
        <v>44462</v>
      </c>
      <c r="C18" s="65">
        <f>VLOOKUP($A18,'Return Data'!$B$7:$R$2843,4,0)</f>
        <v>26.5641</v>
      </c>
      <c r="D18" s="65">
        <f>VLOOKUP($A18,'Return Data'!$B$7:$R$2843,10,0)</f>
        <v>0.94430000000000003</v>
      </c>
      <c r="E18" s="66">
        <f t="shared" si="0"/>
        <v>12</v>
      </c>
      <c r="F18" s="65">
        <f>VLOOKUP($A18,'Return Data'!$B$7:$R$2843,11,0)</f>
        <v>2.3184</v>
      </c>
      <c r="G18" s="66">
        <f t="shared" si="1"/>
        <v>16</v>
      </c>
      <c r="H18" s="65">
        <f>VLOOKUP($A18,'Return Data'!$B$7:$R$2843,12,0)</f>
        <v>3.2967</v>
      </c>
      <c r="I18" s="66">
        <f t="shared" si="2"/>
        <v>15</v>
      </c>
      <c r="J18" s="65">
        <f>VLOOKUP($A18,'Return Data'!$B$7:$R$2843,13,0)</f>
        <v>4.2887000000000004</v>
      </c>
      <c r="K18" s="66">
        <f t="shared" si="3"/>
        <v>15</v>
      </c>
      <c r="L18" s="65">
        <f>VLOOKUP($A18,'Return Data'!$B$7:$R$2843,17,0)</f>
        <v>4.8253000000000004</v>
      </c>
      <c r="M18" s="66">
        <f t="shared" si="4"/>
        <v>9</v>
      </c>
      <c r="N18" s="65">
        <f>VLOOKUP($A18,'Return Data'!$B$7:$R$2843,14,0)</f>
        <v>5.4484000000000004</v>
      </c>
      <c r="O18" s="66">
        <f t="shared" si="5"/>
        <v>12</v>
      </c>
      <c r="P18" s="65">
        <f>VLOOKUP($A18,'Return Data'!$B$7:$R$2843,15,0)</f>
        <v>5.8689</v>
      </c>
      <c r="Q18" s="66">
        <f t="shared" si="6"/>
        <v>10</v>
      </c>
      <c r="R18" s="65">
        <f>VLOOKUP($A18,'Return Data'!$B$7:$R$2843,16,0)</f>
        <v>6.8933</v>
      </c>
      <c r="S18" s="67">
        <f t="shared" si="7"/>
        <v>6</v>
      </c>
    </row>
    <row r="19" spans="1:19" x14ac:dyDescent="0.3">
      <c r="A19" s="63" t="s">
        <v>1722</v>
      </c>
      <c r="B19" s="64">
        <f>VLOOKUP($A19,'Return Data'!$B$7:$R$2843,3,0)</f>
        <v>44462</v>
      </c>
      <c r="C19" s="65">
        <f>VLOOKUP($A19,'Return Data'!$B$7:$R$2843,4,0)</f>
        <v>10.82</v>
      </c>
      <c r="D19" s="65">
        <f>VLOOKUP($A19,'Return Data'!$B$7:$R$2843,10,0)</f>
        <v>0.69889999999999997</v>
      </c>
      <c r="E19" s="66">
        <f t="shared" si="0"/>
        <v>22</v>
      </c>
      <c r="F19" s="65">
        <f>VLOOKUP($A19,'Return Data'!$B$7:$R$2843,11,0)</f>
        <v>1.9466000000000001</v>
      </c>
      <c r="G19" s="66">
        <f t="shared" si="1"/>
        <v>22</v>
      </c>
      <c r="H19" s="65">
        <f>VLOOKUP($A19,'Return Data'!$B$7:$R$2843,12,0)</f>
        <v>2.6244000000000001</v>
      </c>
      <c r="I19" s="66">
        <f t="shared" si="2"/>
        <v>22</v>
      </c>
      <c r="J19" s="65">
        <f>VLOOKUP($A19,'Return Data'!$B$7:$R$2843,13,0)</f>
        <v>3.335</v>
      </c>
      <c r="K19" s="66">
        <f t="shared" si="3"/>
        <v>22</v>
      </c>
      <c r="L19" s="65"/>
      <c r="M19" s="66"/>
      <c r="N19" s="65"/>
      <c r="O19" s="66"/>
      <c r="P19" s="65"/>
      <c r="Q19" s="66"/>
      <c r="R19" s="65">
        <f>VLOOKUP($A19,'Return Data'!$B$7:$R$2843,16,0)</f>
        <v>3.9367000000000001</v>
      </c>
      <c r="S19" s="67">
        <f t="shared" si="7"/>
        <v>24</v>
      </c>
    </row>
    <row r="20" spans="1:19" x14ac:dyDescent="0.3">
      <c r="A20" s="63" t="s">
        <v>1723</v>
      </c>
      <c r="B20" s="64">
        <f>VLOOKUP($A20,'Return Data'!$B$7:$R$2843,3,0)</f>
        <v>44462</v>
      </c>
      <c r="C20" s="65">
        <f>VLOOKUP($A20,'Return Data'!$B$7:$R$2843,4,0)</f>
        <v>27.4694</v>
      </c>
      <c r="D20" s="65">
        <f>VLOOKUP($A20,'Return Data'!$B$7:$R$2843,10,0)</f>
        <v>0.67949999999999999</v>
      </c>
      <c r="E20" s="66">
        <f t="shared" si="0"/>
        <v>23</v>
      </c>
      <c r="F20" s="65">
        <f>VLOOKUP($A20,'Return Data'!$B$7:$R$2843,11,0)</f>
        <v>1.8611</v>
      </c>
      <c r="G20" s="66">
        <f t="shared" si="1"/>
        <v>23</v>
      </c>
      <c r="H20" s="65">
        <f>VLOOKUP($A20,'Return Data'!$B$7:$R$2843,12,0)</f>
        <v>2.3820000000000001</v>
      </c>
      <c r="I20" s="66">
        <f t="shared" si="2"/>
        <v>24</v>
      </c>
      <c r="J20" s="65">
        <f>VLOOKUP($A20,'Return Data'!$B$7:$R$2843,13,0)</f>
        <v>3.0213000000000001</v>
      </c>
      <c r="K20" s="66">
        <f t="shared" si="3"/>
        <v>23</v>
      </c>
      <c r="L20" s="65">
        <f>VLOOKUP($A20,'Return Data'!$B$7:$R$2843,17,0)</f>
        <v>3.2000999999999999</v>
      </c>
      <c r="M20" s="66">
        <f t="shared" si="4"/>
        <v>21</v>
      </c>
      <c r="N20" s="65">
        <f>VLOOKUP($A20,'Return Data'!$B$7:$R$2843,14,0)</f>
        <v>4.1871</v>
      </c>
      <c r="O20" s="66">
        <f t="shared" si="5"/>
        <v>18</v>
      </c>
      <c r="P20" s="65">
        <f>VLOOKUP($A20,'Return Data'!$B$7:$R$2843,15,0)</f>
        <v>4.8674999999999997</v>
      </c>
      <c r="Q20" s="66">
        <f t="shared" si="6"/>
        <v>15</v>
      </c>
      <c r="R20" s="65">
        <f>VLOOKUP($A20,'Return Data'!$B$7:$R$2843,16,0)</f>
        <v>6.4122000000000003</v>
      </c>
      <c r="S20" s="67">
        <f t="shared" si="7"/>
        <v>12</v>
      </c>
    </row>
    <row r="21" spans="1:19" x14ac:dyDescent="0.3">
      <c r="A21" s="63" t="s">
        <v>1724</v>
      </c>
      <c r="B21" s="64">
        <f>VLOOKUP($A21,'Return Data'!$B$7:$R$2843,3,0)</f>
        <v>44462</v>
      </c>
      <c r="C21" s="65">
        <f>VLOOKUP($A21,'Return Data'!$B$7:$R$2843,4,0)</f>
        <v>30.960699999999999</v>
      </c>
      <c r="D21" s="65">
        <f>VLOOKUP($A21,'Return Data'!$B$7:$R$2843,10,0)</f>
        <v>0.94259999999999999</v>
      </c>
      <c r="E21" s="66">
        <f t="shared" si="0"/>
        <v>13</v>
      </c>
      <c r="F21" s="65">
        <f>VLOOKUP($A21,'Return Data'!$B$7:$R$2843,11,0)</f>
        <v>2.4378000000000002</v>
      </c>
      <c r="G21" s="66">
        <f t="shared" si="1"/>
        <v>8</v>
      </c>
      <c r="H21" s="65">
        <f>VLOOKUP($A21,'Return Data'!$B$7:$R$2843,12,0)</f>
        <v>3.569</v>
      </c>
      <c r="I21" s="66">
        <f t="shared" si="2"/>
        <v>3</v>
      </c>
      <c r="J21" s="65">
        <f>VLOOKUP($A21,'Return Data'!$B$7:$R$2843,13,0)</f>
        <v>4.5686999999999998</v>
      </c>
      <c r="K21" s="66">
        <f t="shared" si="3"/>
        <v>3</v>
      </c>
      <c r="L21" s="65">
        <f>VLOOKUP($A21,'Return Data'!$B$7:$R$2843,17,0)</f>
        <v>4.8727</v>
      </c>
      <c r="M21" s="66">
        <f t="shared" si="4"/>
        <v>7</v>
      </c>
      <c r="N21" s="65">
        <f>VLOOKUP($A21,'Return Data'!$B$7:$R$2843,14,0)</f>
        <v>5.5903</v>
      </c>
      <c r="O21" s="66">
        <f t="shared" si="5"/>
        <v>8</v>
      </c>
      <c r="P21" s="65">
        <f>VLOOKUP($A21,'Return Data'!$B$7:$R$2843,15,0)</f>
        <v>5.9856999999999996</v>
      </c>
      <c r="Q21" s="66">
        <f t="shared" si="6"/>
        <v>5</v>
      </c>
      <c r="R21" s="65">
        <f>VLOOKUP($A21,'Return Data'!$B$7:$R$2843,16,0)</f>
        <v>7.1534000000000004</v>
      </c>
      <c r="S21" s="67">
        <f t="shared" si="7"/>
        <v>3</v>
      </c>
    </row>
    <row r="22" spans="1:19" x14ac:dyDescent="0.3">
      <c r="A22" s="63" t="s">
        <v>1725</v>
      </c>
      <c r="B22" s="64">
        <f>VLOOKUP($A22,'Return Data'!$B$7:$R$2843,3,0)</f>
        <v>44462</v>
      </c>
      <c r="C22" s="65">
        <f>VLOOKUP($A22,'Return Data'!$B$7:$R$2843,4,0)</f>
        <v>15.929</v>
      </c>
      <c r="D22" s="65">
        <f>VLOOKUP($A22,'Return Data'!$B$7:$R$2843,10,0)</f>
        <v>0.93779999999999997</v>
      </c>
      <c r="E22" s="66">
        <f t="shared" si="0"/>
        <v>14</v>
      </c>
      <c r="F22" s="65">
        <f>VLOOKUP($A22,'Return Data'!$B$7:$R$2843,11,0)</f>
        <v>2.3978000000000002</v>
      </c>
      <c r="G22" s="66">
        <f t="shared" si="1"/>
        <v>10</v>
      </c>
      <c r="H22" s="65">
        <f>VLOOKUP($A22,'Return Data'!$B$7:$R$2843,12,0)</f>
        <v>3.5358999999999998</v>
      </c>
      <c r="I22" s="66">
        <f t="shared" si="2"/>
        <v>6</v>
      </c>
      <c r="J22" s="65">
        <f>VLOOKUP($A22,'Return Data'!$B$7:$R$2843,13,0)</f>
        <v>4.5141</v>
      </c>
      <c r="K22" s="66">
        <f t="shared" si="3"/>
        <v>9</v>
      </c>
      <c r="L22" s="65">
        <f>VLOOKUP($A22,'Return Data'!$B$7:$R$2843,17,0)</f>
        <v>5.0841000000000003</v>
      </c>
      <c r="M22" s="66">
        <f t="shared" si="4"/>
        <v>2</v>
      </c>
      <c r="N22" s="65">
        <f>VLOOKUP($A22,'Return Data'!$B$7:$R$2843,14,0)</f>
        <v>5.6566000000000001</v>
      </c>
      <c r="O22" s="66">
        <f t="shared" si="5"/>
        <v>3</v>
      </c>
      <c r="P22" s="65">
        <f>VLOOKUP($A22,'Return Data'!$B$7:$R$2843,15,0)</f>
        <v>6.0609000000000002</v>
      </c>
      <c r="Q22" s="66">
        <f t="shared" si="6"/>
        <v>4</v>
      </c>
      <c r="R22" s="65">
        <f>VLOOKUP($A22,'Return Data'!$B$7:$R$2843,16,0)</f>
        <v>6.6430999999999996</v>
      </c>
      <c r="S22" s="67">
        <f t="shared" si="7"/>
        <v>10</v>
      </c>
    </row>
    <row r="23" spans="1:19" x14ac:dyDescent="0.3">
      <c r="A23" s="63" t="s">
        <v>1726</v>
      </c>
      <c r="B23" s="64">
        <f>VLOOKUP($A23,'Return Data'!$B$7:$R$2843,3,0)</f>
        <v>44462</v>
      </c>
      <c r="C23" s="65">
        <f>VLOOKUP($A23,'Return Data'!$B$7:$R$2843,4,0)</f>
        <v>11.34</v>
      </c>
      <c r="D23" s="65">
        <f>VLOOKUP($A23,'Return Data'!$B$7:$R$2843,10,0)</f>
        <v>0.91749999999999998</v>
      </c>
      <c r="E23" s="66">
        <f t="shared" si="0"/>
        <v>17</v>
      </c>
      <c r="F23" s="65">
        <f>VLOOKUP($A23,'Return Data'!$B$7:$R$2843,11,0)</f>
        <v>2.1833</v>
      </c>
      <c r="G23" s="66">
        <f t="shared" si="1"/>
        <v>20</v>
      </c>
      <c r="H23" s="65">
        <f>VLOOKUP($A23,'Return Data'!$B$7:$R$2843,12,0)</f>
        <v>2.9645000000000001</v>
      </c>
      <c r="I23" s="66">
        <f t="shared" si="2"/>
        <v>20</v>
      </c>
      <c r="J23" s="65">
        <f>VLOOKUP($A23,'Return Data'!$B$7:$R$2843,13,0)</f>
        <v>3.7663000000000002</v>
      </c>
      <c r="K23" s="66">
        <f t="shared" si="3"/>
        <v>20</v>
      </c>
      <c r="L23" s="65">
        <f>VLOOKUP($A23,'Return Data'!$B$7:$R$2843,17,0)</f>
        <v>4.2198000000000002</v>
      </c>
      <c r="M23" s="66">
        <f t="shared" si="4"/>
        <v>17</v>
      </c>
      <c r="N23" s="65"/>
      <c r="O23" s="66"/>
      <c r="P23" s="65"/>
      <c r="Q23" s="66"/>
      <c r="R23" s="65">
        <f>VLOOKUP($A23,'Return Data'!$B$7:$R$2843,16,0)</f>
        <v>4.8353999999999999</v>
      </c>
      <c r="S23" s="67">
        <f t="shared" si="7"/>
        <v>20</v>
      </c>
    </row>
    <row r="24" spans="1:19" x14ac:dyDescent="0.3">
      <c r="A24" s="63" t="s">
        <v>1727</v>
      </c>
      <c r="B24" s="64">
        <f>VLOOKUP($A24,'Return Data'!$B$7:$R$2843,3,0)</f>
        <v>44462</v>
      </c>
      <c r="C24" s="65">
        <f>VLOOKUP($A24,'Return Data'!$B$7:$R$2843,4,0)</f>
        <v>10.398199999999999</v>
      </c>
      <c r="D24" s="65">
        <f>VLOOKUP($A24,'Return Data'!$B$7:$R$2843,10,0)</f>
        <v>0.79190000000000005</v>
      </c>
      <c r="E24" s="66">
        <f t="shared" si="0"/>
        <v>21</v>
      </c>
      <c r="F24" s="65">
        <f>VLOOKUP($A24,'Return Data'!$B$7:$R$2843,11,0)</f>
        <v>2.1284000000000001</v>
      </c>
      <c r="G24" s="66">
        <f t="shared" si="1"/>
        <v>21</v>
      </c>
      <c r="H24" s="65">
        <f>VLOOKUP($A24,'Return Data'!$B$7:$R$2843,12,0)</f>
        <v>2.9199000000000002</v>
      </c>
      <c r="I24" s="66">
        <f t="shared" si="2"/>
        <v>21</v>
      </c>
      <c r="J24" s="65">
        <f>VLOOKUP($A24,'Return Data'!$B$7:$R$2843,13,0)</f>
        <v>3.6896</v>
      </c>
      <c r="K24" s="66">
        <f t="shared" si="3"/>
        <v>21</v>
      </c>
      <c r="L24" s="65"/>
      <c r="M24" s="66"/>
      <c r="N24" s="65"/>
      <c r="O24" s="66"/>
      <c r="P24" s="65"/>
      <c r="Q24" s="66"/>
      <c r="R24" s="65">
        <f>VLOOKUP($A24,'Return Data'!$B$7:$R$2843,16,0)</f>
        <v>3.6741000000000001</v>
      </c>
      <c r="S24" s="67">
        <f t="shared" si="7"/>
        <v>25</v>
      </c>
    </row>
    <row r="25" spans="1:19" x14ac:dyDescent="0.3">
      <c r="A25" s="63" t="s">
        <v>1728</v>
      </c>
      <c r="B25" s="64">
        <f>VLOOKUP($A25,'Return Data'!$B$7:$R$2843,3,0)</f>
        <v>44462</v>
      </c>
      <c r="C25" s="65">
        <f>VLOOKUP($A25,'Return Data'!$B$7:$R$2843,4,0)</f>
        <v>10.534000000000001</v>
      </c>
      <c r="D25" s="65">
        <f>VLOOKUP($A25,'Return Data'!$B$7:$R$2843,10,0)</f>
        <v>0.96809999999999996</v>
      </c>
      <c r="E25" s="66">
        <f t="shared" si="0"/>
        <v>8</v>
      </c>
      <c r="F25" s="65">
        <f>VLOOKUP($A25,'Return Data'!$B$7:$R$2843,11,0)</f>
        <v>2.4508999999999999</v>
      </c>
      <c r="G25" s="66">
        <f t="shared" si="1"/>
        <v>6</v>
      </c>
      <c r="H25" s="65">
        <f>VLOOKUP($A25,'Return Data'!$B$7:$R$2843,12,0)</f>
        <v>3.4062999999999999</v>
      </c>
      <c r="I25" s="66">
        <f t="shared" si="2"/>
        <v>11</v>
      </c>
      <c r="J25" s="65">
        <f>VLOOKUP($A25,'Return Data'!$B$7:$R$2843,13,0)</f>
        <v>4.4832000000000001</v>
      </c>
      <c r="K25" s="66">
        <f t="shared" si="3"/>
        <v>10</v>
      </c>
      <c r="L25" s="65"/>
      <c r="M25" s="66"/>
      <c r="N25" s="65"/>
      <c r="O25" s="66"/>
      <c r="P25" s="65"/>
      <c r="Q25" s="66"/>
      <c r="R25" s="65">
        <f>VLOOKUP($A25,'Return Data'!$B$7:$R$2843,16,0)</f>
        <v>4.2050000000000001</v>
      </c>
      <c r="S25" s="67">
        <f t="shared" si="7"/>
        <v>23</v>
      </c>
    </row>
    <row r="26" spans="1:19" x14ac:dyDescent="0.3">
      <c r="A26" s="63" t="s">
        <v>1729</v>
      </c>
      <c r="B26" s="64">
        <f>VLOOKUP($A26,'Return Data'!$B$7:$R$2843,3,0)</f>
        <v>44462</v>
      </c>
      <c r="C26" s="65">
        <f>VLOOKUP($A26,'Return Data'!$B$7:$R$2843,4,0)</f>
        <v>22.323799999999999</v>
      </c>
      <c r="D26" s="65">
        <f>VLOOKUP($A26,'Return Data'!$B$7:$R$2843,10,0)</f>
        <v>0.97789999999999999</v>
      </c>
      <c r="E26" s="66">
        <f t="shared" si="0"/>
        <v>6</v>
      </c>
      <c r="F26" s="65">
        <f>VLOOKUP($A26,'Return Data'!$B$7:$R$2843,11,0)</f>
        <v>2.4506999999999999</v>
      </c>
      <c r="G26" s="66">
        <f t="shared" si="1"/>
        <v>7</v>
      </c>
      <c r="H26" s="65">
        <f>VLOOKUP($A26,'Return Data'!$B$7:$R$2843,12,0)</f>
        <v>3.5133999999999999</v>
      </c>
      <c r="I26" s="66">
        <f t="shared" si="2"/>
        <v>7</v>
      </c>
      <c r="J26" s="65">
        <f>VLOOKUP($A26,'Return Data'!$B$7:$R$2843,13,0)</f>
        <v>4.5308000000000002</v>
      </c>
      <c r="K26" s="66">
        <f t="shared" si="3"/>
        <v>6</v>
      </c>
      <c r="L26" s="65">
        <f>VLOOKUP($A26,'Return Data'!$B$7:$R$2843,17,0)</f>
        <v>4.9302000000000001</v>
      </c>
      <c r="M26" s="66">
        <f t="shared" si="4"/>
        <v>5</v>
      </c>
      <c r="N26" s="65">
        <f>VLOOKUP($A26,'Return Data'!$B$7:$R$2843,14,0)</f>
        <v>5.7409999999999997</v>
      </c>
      <c r="O26" s="66">
        <f t="shared" si="5"/>
        <v>2</v>
      </c>
      <c r="P26" s="65">
        <f>VLOOKUP($A26,'Return Data'!$B$7:$R$2843,15,0)</f>
        <v>6.1662999999999997</v>
      </c>
      <c r="Q26" s="66">
        <f t="shared" si="6"/>
        <v>1</v>
      </c>
      <c r="R26" s="65">
        <f>VLOOKUP($A26,'Return Data'!$B$7:$R$2843,16,0)</f>
        <v>7.2286999999999999</v>
      </c>
      <c r="S26" s="67">
        <f t="shared" si="7"/>
        <v>1</v>
      </c>
    </row>
    <row r="27" spans="1:19" x14ac:dyDescent="0.3">
      <c r="A27" s="63" t="s">
        <v>1730</v>
      </c>
      <c r="B27" s="64">
        <f>VLOOKUP($A27,'Return Data'!$B$7:$R$2843,3,0)</f>
        <v>44462</v>
      </c>
      <c r="C27" s="65">
        <f>VLOOKUP($A27,'Return Data'!$B$7:$R$2843,4,0)</f>
        <v>15.4681</v>
      </c>
      <c r="D27" s="65">
        <f>VLOOKUP($A27,'Return Data'!$B$7:$R$2843,10,0)</f>
        <v>0.95620000000000005</v>
      </c>
      <c r="E27" s="66">
        <f t="shared" si="0"/>
        <v>11</v>
      </c>
      <c r="F27" s="65">
        <f>VLOOKUP($A27,'Return Data'!$B$7:$R$2843,11,0)</f>
        <v>2.2751999999999999</v>
      </c>
      <c r="G27" s="66">
        <f t="shared" si="1"/>
        <v>19</v>
      </c>
      <c r="H27" s="65">
        <f>VLOOKUP($A27,'Return Data'!$B$7:$R$2843,12,0)</f>
        <v>3.2618</v>
      </c>
      <c r="I27" s="66">
        <f t="shared" si="2"/>
        <v>16</v>
      </c>
      <c r="J27" s="65">
        <f>VLOOKUP($A27,'Return Data'!$B$7:$R$2843,13,0)</f>
        <v>4.2268999999999997</v>
      </c>
      <c r="K27" s="66">
        <f t="shared" si="3"/>
        <v>16</v>
      </c>
      <c r="L27" s="65">
        <f>VLOOKUP($A27,'Return Data'!$B$7:$R$2843,17,0)</f>
        <v>4.6010999999999997</v>
      </c>
      <c r="M27" s="66">
        <f t="shared" si="4"/>
        <v>14</v>
      </c>
      <c r="N27" s="65">
        <f>VLOOKUP($A27,'Return Data'!$B$7:$R$2843,14,0)</f>
        <v>5.2046000000000001</v>
      </c>
      <c r="O27" s="66">
        <f t="shared" si="5"/>
        <v>14</v>
      </c>
      <c r="P27" s="65">
        <f>VLOOKUP($A27,'Return Data'!$B$7:$R$2843,15,0)</f>
        <v>5.7125000000000004</v>
      </c>
      <c r="Q27" s="66">
        <f t="shared" si="6"/>
        <v>11</v>
      </c>
      <c r="R27" s="65">
        <f>VLOOKUP($A27,'Return Data'!$B$7:$R$2843,16,0)</f>
        <v>6.3552</v>
      </c>
      <c r="S27" s="67">
        <f t="shared" si="7"/>
        <v>13</v>
      </c>
    </row>
    <row r="28" spans="1:19" x14ac:dyDescent="0.3">
      <c r="A28" s="63" t="s">
        <v>1731</v>
      </c>
      <c r="B28" s="64">
        <f>VLOOKUP($A28,'Return Data'!$B$7:$R$2843,3,0)</f>
        <v>44462</v>
      </c>
      <c r="C28" s="65">
        <f>VLOOKUP($A28,'Return Data'!$B$7:$R$2843,4,0)</f>
        <v>12.090199999999999</v>
      </c>
      <c r="D28" s="65">
        <f>VLOOKUP($A28,'Return Data'!$B$7:$R$2843,10,0)</f>
        <v>0.61919999999999997</v>
      </c>
      <c r="E28" s="66">
        <f t="shared" si="0"/>
        <v>25</v>
      </c>
      <c r="F28" s="65">
        <f>VLOOKUP($A28,'Return Data'!$B$7:$R$2843,11,0)</f>
        <v>1.6879999999999999</v>
      </c>
      <c r="G28" s="66">
        <f t="shared" si="1"/>
        <v>24</v>
      </c>
      <c r="H28" s="65">
        <f>VLOOKUP($A28,'Return Data'!$B$7:$R$2843,12,0)</f>
        <v>2.3206000000000002</v>
      </c>
      <c r="I28" s="66">
        <f t="shared" si="2"/>
        <v>25</v>
      </c>
      <c r="J28" s="65">
        <f>VLOOKUP($A28,'Return Data'!$B$7:$R$2843,13,0)</f>
        <v>2.94</v>
      </c>
      <c r="K28" s="66">
        <f t="shared" si="3"/>
        <v>25</v>
      </c>
      <c r="L28" s="65">
        <f>VLOOKUP($A28,'Return Data'!$B$7:$R$2843,17,0)</f>
        <v>2.8889</v>
      </c>
      <c r="M28" s="66">
        <f t="shared" si="4"/>
        <v>22</v>
      </c>
      <c r="N28" s="65">
        <f>VLOOKUP($A28,'Return Data'!$B$7:$R$2843,14,0)</f>
        <v>2.4163000000000001</v>
      </c>
      <c r="O28" s="66">
        <f t="shared" si="5"/>
        <v>19</v>
      </c>
      <c r="P28" s="65">
        <f>VLOOKUP($A28,'Return Data'!$B$7:$R$2843,15,0)</f>
        <v>3.2309000000000001</v>
      </c>
      <c r="Q28" s="66">
        <f t="shared" si="6"/>
        <v>16</v>
      </c>
      <c r="R28" s="65">
        <f>VLOOKUP($A28,'Return Data'!$B$7:$R$2843,16,0)</f>
        <v>3.5590999999999999</v>
      </c>
      <c r="S28" s="67">
        <f t="shared" si="7"/>
        <v>26</v>
      </c>
    </row>
    <row r="29" spans="1:19" x14ac:dyDescent="0.3">
      <c r="A29" s="63" t="s">
        <v>1732</v>
      </c>
      <c r="B29" s="64">
        <f>VLOOKUP($A29,'Return Data'!$B$7:$R$2843,3,0)</f>
        <v>44462</v>
      </c>
      <c r="C29" s="65">
        <f>VLOOKUP($A29,'Return Data'!$B$7:$R$2843,4,0)</f>
        <v>27.856300000000001</v>
      </c>
      <c r="D29" s="65">
        <f>VLOOKUP($A29,'Return Data'!$B$7:$R$2843,10,0)</f>
        <v>0.89859999999999995</v>
      </c>
      <c r="E29" s="66">
        <f t="shared" si="0"/>
        <v>19</v>
      </c>
      <c r="F29" s="65">
        <f>VLOOKUP($A29,'Return Data'!$B$7:$R$2843,11,0)</f>
        <v>2.2959000000000001</v>
      </c>
      <c r="G29" s="66">
        <f t="shared" si="1"/>
        <v>18</v>
      </c>
      <c r="H29" s="65">
        <f>VLOOKUP($A29,'Return Data'!$B$7:$R$2843,12,0)</f>
        <v>3.2212000000000001</v>
      </c>
      <c r="I29" s="66">
        <f t="shared" si="2"/>
        <v>18</v>
      </c>
      <c r="J29" s="65">
        <f>VLOOKUP($A29,'Return Data'!$B$7:$R$2843,13,0)</f>
        <v>4.0454999999999997</v>
      </c>
      <c r="K29" s="66">
        <f t="shared" si="3"/>
        <v>19</v>
      </c>
      <c r="L29" s="65">
        <f>VLOOKUP($A29,'Return Data'!$B$7:$R$2843,17,0)</f>
        <v>4.1368999999999998</v>
      </c>
      <c r="M29" s="66">
        <f t="shared" si="4"/>
        <v>18</v>
      </c>
      <c r="N29" s="65">
        <f>VLOOKUP($A29,'Return Data'!$B$7:$R$2843,14,0)</f>
        <v>5.1108000000000002</v>
      </c>
      <c r="O29" s="66">
        <f t="shared" si="5"/>
        <v>15</v>
      </c>
      <c r="P29" s="65">
        <f>VLOOKUP($A29,'Return Data'!$B$7:$R$2843,15,0)</f>
        <v>5.6441999999999997</v>
      </c>
      <c r="Q29" s="66">
        <f t="shared" si="6"/>
        <v>12</v>
      </c>
      <c r="R29" s="65">
        <f>VLOOKUP($A29,'Return Data'!$B$7:$R$2843,16,0)</f>
        <v>6.8036000000000003</v>
      </c>
      <c r="S29" s="67">
        <f t="shared" si="7"/>
        <v>8</v>
      </c>
    </row>
    <row r="30" spans="1:19" x14ac:dyDescent="0.3">
      <c r="A30" s="63" t="s">
        <v>1733</v>
      </c>
      <c r="B30" s="64">
        <f>VLOOKUP($A30,'Return Data'!$B$7:$R$2843,3,0)</f>
        <v>44462</v>
      </c>
      <c r="C30" s="65">
        <f>VLOOKUP($A30,'Return Data'!$B$7:$R$2843,4,0)</f>
        <v>10.7349</v>
      </c>
      <c r="D30" s="65">
        <f>VLOOKUP($A30,'Return Data'!$B$7:$R$2843,10,0)</f>
        <v>0.83030000000000004</v>
      </c>
      <c r="E30" s="66">
        <f t="shared" si="0"/>
        <v>20</v>
      </c>
      <c r="F30" s="65">
        <f>VLOOKUP($A30,'Return Data'!$B$7:$R$2843,11,0)</f>
        <v>2.5007000000000001</v>
      </c>
      <c r="G30" s="66">
        <f t="shared" si="1"/>
        <v>4</v>
      </c>
      <c r="H30" s="65">
        <f>VLOOKUP($A30,'Return Data'!$B$7:$R$2843,12,0)</f>
        <v>3.4540000000000002</v>
      </c>
      <c r="I30" s="66">
        <f t="shared" si="2"/>
        <v>8</v>
      </c>
      <c r="J30" s="65">
        <f>VLOOKUP($A30,'Return Data'!$B$7:$R$2843,13,0)</f>
        <v>4.5369999999999999</v>
      </c>
      <c r="K30" s="66">
        <f t="shared" si="3"/>
        <v>5</v>
      </c>
      <c r="L30" s="65"/>
      <c r="M30" s="66"/>
      <c r="N30" s="65"/>
      <c r="O30" s="66"/>
      <c r="P30" s="65"/>
      <c r="Q30" s="66"/>
      <c r="R30" s="65">
        <f>VLOOKUP($A30,'Return Data'!$B$7:$R$2843,16,0)</f>
        <v>4.431</v>
      </c>
      <c r="S30" s="67">
        <f t="shared" si="7"/>
        <v>22</v>
      </c>
    </row>
    <row r="31" spans="1:19" x14ac:dyDescent="0.3">
      <c r="A31" s="63" t="s">
        <v>1734</v>
      </c>
      <c r="B31" s="64">
        <f>VLOOKUP($A31,'Return Data'!$B$7:$R$2843,3,0)</f>
        <v>44462</v>
      </c>
      <c r="C31" s="65">
        <f>VLOOKUP($A31,'Return Data'!$B$7:$R$2843,4,0)</f>
        <v>11.7469</v>
      </c>
      <c r="D31" s="65">
        <f>VLOOKUP($A31,'Return Data'!$B$7:$R$2843,10,0)</f>
        <v>1.0572999999999999</v>
      </c>
      <c r="E31" s="66">
        <f t="shared" si="0"/>
        <v>1</v>
      </c>
      <c r="F31" s="65">
        <f>VLOOKUP($A31,'Return Data'!$B$7:$R$2843,11,0)</f>
        <v>2.6065</v>
      </c>
      <c r="G31" s="66">
        <f t="shared" si="1"/>
        <v>1</v>
      </c>
      <c r="H31" s="65">
        <f>VLOOKUP($A31,'Return Data'!$B$7:$R$2843,12,0)</f>
        <v>3.7016</v>
      </c>
      <c r="I31" s="66">
        <f t="shared" si="2"/>
        <v>1</v>
      </c>
      <c r="J31" s="65">
        <f>VLOOKUP($A31,'Return Data'!$B$7:$R$2843,13,0)</f>
        <v>4.8446999999999996</v>
      </c>
      <c r="K31" s="66">
        <f t="shared" si="3"/>
        <v>1</v>
      </c>
      <c r="L31" s="65">
        <f>VLOOKUP($A31,'Return Data'!$B$7:$R$2843,17,0)</f>
        <v>5.4664999999999999</v>
      </c>
      <c r="M31" s="66">
        <f t="shared" si="4"/>
        <v>1</v>
      </c>
      <c r="N31" s="65"/>
      <c r="O31" s="66"/>
      <c r="P31" s="65"/>
      <c r="Q31" s="66"/>
      <c r="R31" s="65">
        <f>VLOOKUP($A31,'Return Data'!$B$7:$R$2843,16,0)</f>
        <v>5.9911000000000003</v>
      </c>
      <c r="S31" s="67">
        <f t="shared" si="7"/>
        <v>17</v>
      </c>
    </row>
    <row r="32" spans="1:19" x14ac:dyDescent="0.3">
      <c r="A32" s="63" t="s">
        <v>1735</v>
      </c>
      <c r="B32" s="64">
        <f>VLOOKUP($A32,'Return Data'!$B$7:$R$2843,3,0)</f>
        <v>44462</v>
      </c>
      <c r="C32" s="65">
        <f>VLOOKUP($A32,'Return Data'!$B$7:$R$2843,4,0)</f>
        <v>11.4252</v>
      </c>
      <c r="D32" s="65">
        <f>VLOOKUP($A32,'Return Data'!$B$7:$R$2843,10,0)</f>
        <v>1.0016</v>
      </c>
      <c r="E32" s="66">
        <f t="shared" si="0"/>
        <v>2</v>
      </c>
      <c r="F32" s="65">
        <f>VLOOKUP($A32,'Return Data'!$B$7:$R$2843,11,0)</f>
        <v>2.3744999999999998</v>
      </c>
      <c r="G32" s="66">
        <f t="shared" si="1"/>
        <v>12</v>
      </c>
      <c r="H32" s="65">
        <f>VLOOKUP($A32,'Return Data'!$B$7:$R$2843,12,0)</f>
        <v>3.1871999999999998</v>
      </c>
      <c r="I32" s="66">
        <f t="shared" si="2"/>
        <v>19</v>
      </c>
      <c r="J32" s="65">
        <f>VLOOKUP($A32,'Return Data'!$B$7:$R$2843,13,0)</f>
        <v>4.0659999999999998</v>
      </c>
      <c r="K32" s="66">
        <f t="shared" si="3"/>
        <v>18</v>
      </c>
      <c r="L32" s="65">
        <f>VLOOKUP($A32,'Return Data'!$B$7:$R$2843,17,0)</f>
        <v>4.7384000000000004</v>
      </c>
      <c r="M32" s="66">
        <f t="shared" si="4"/>
        <v>11</v>
      </c>
      <c r="N32" s="65"/>
      <c r="O32" s="66"/>
      <c r="P32" s="65"/>
      <c r="Q32" s="66"/>
      <c r="R32" s="65">
        <f>VLOOKUP($A32,'Return Data'!$B$7:$R$2843,16,0)</f>
        <v>5.2751999999999999</v>
      </c>
      <c r="S32" s="67">
        <f t="shared" si="7"/>
        <v>19</v>
      </c>
    </row>
    <row r="33" spans="1:19" x14ac:dyDescent="0.3">
      <c r="A33" s="63" t="s">
        <v>1736</v>
      </c>
      <c r="B33" s="64">
        <f>VLOOKUP($A33,'Return Data'!$B$7:$R$2843,3,0)</f>
        <v>44462</v>
      </c>
      <c r="C33" s="65">
        <f>VLOOKUP($A33,'Return Data'!$B$7:$R$2843,4,0)</f>
        <v>29.118600000000001</v>
      </c>
      <c r="D33" s="65">
        <f>VLOOKUP($A33,'Return Data'!$B$7:$R$2843,10,0)</f>
        <v>0.98460000000000003</v>
      </c>
      <c r="E33" s="66">
        <f t="shared" si="0"/>
        <v>4</v>
      </c>
      <c r="F33" s="65">
        <f>VLOOKUP($A33,'Return Data'!$B$7:$R$2843,11,0)</f>
        <v>2.5245000000000002</v>
      </c>
      <c r="G33" s="66">
        <f t="shared" si="1"/>
        <v>2</v>
      </c>
      <c r="H33" s="65">
        <f>VLOOKUP($A33,'Return Data'!$B$7:$R$2843,12,0)</f>
        <v>3.5531000000000001</v>
      </c>
      <c r="I33" s="66">
        <f t="shared" si="2"/>
        <v>5</v>
      </c>
      <c r="J33" s="65">
        <f>VLOOKUP($A33,'Return Data'!$B$7:$R$2843,13,0)</f>
        <v>4.5408999999999997</v>
      </c>
      <c r="K33" s="66">
        <f t="shared" si="3"/>
        <v>4</v>
      </c>
      <c r="L33" s="65">
        <f>VLOOKUP($A33,'Return Data'!$B$7:$R$2843,17,0)</f>
        <v>4.8815</v>
      </c>
      <c r="M33" s="66">
        <f t="shared" si="4"/>
        <v>6</v>
      </c>
      <c r="N33" s="65">
        <f>VLOOKUP($A33,'Return Data'!$B$7:$R$2843,14,0)</f>
        <v>5.6067</v>
      </c>
      <c r="O33" s="66">
        <f t="shared" si="5"/>
        <v>5</v>
      </c>
      <c r="P33" s="65">
        <f>VLOOKUP($A33,'Return Data'!$B$7:$R$2843,15,0)</f>
        <v>5.9634999999999998</v>
      </c>
      <c r="Q33" s="66">
        <f t="shared" si="6"/>
        <v>7</v>
      </c>
      <c r="R33" s="65">
        <f>VLOOKUP($A33,'Return Data'!$B$7:$R$2843,16,0)</f>
        <v>6.8159000000000001</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0.88672307692307695</v>
      </c>
      <c r="E35" s="74"/>
      <c r="F35" s="75">
        <f>AVERAGE(F8:F33)</f>
        <v>2.2636346153846154</v>
      </c>
      <c r="G35" s="74"/>
      <c r="H35" s="75">
        <f>AVERAGE(H8:H33)</f>
        <v>3.1951076923076922</v>
      </c>
      <c r="I35" s="74"/>
      <c r="J35" s="75">
        <f>AVERAGE(J8:J33)</f>
        <v>4.0991846153846154</v>
      </c>
      <c r="K35" s="74"/>
      <c r="L35" s="75">
        <f>AVERAGE(L8:L33)</f>
        <v>4.5118</v>
      </c>
      <c r="M35" s="74"/>
      <c r="N35" s="75">
        <f>AVERAGE(N8:N33)</f>
        <v>5.1897947368421056</v>
      </c>
      <c r="O35" s="74"/>
      <c r="P35" s="75">
        <f>AVERAGE(P8:P33)</f>
        <v>5.6633000000000004</v>
      </c>
      <c r="Q35" s="74"/>
      <c r="R35" s="75">
        <f>AVERAGE(R8:R33)</f>
        <v>5.9188846153846164</v>
      </c>
      <c r="S35" s="76"/>
    </row>
    <row r="36" spans="1:19" x14ac:dyDescent="0.3">
      <c r="A36" s="73" t="s">
        <v>28</v>
      </c>
      <c r="B36" s="74"/>
      <c r="C36" s="74"/>
      <c r="D36" s="75">
        <f>MIN(D8:D33)</f>
        <v>0.56259999999999999</v>
      </c>
      <c r="E36" s="74"/>
      <c r="F36" s="75">
        <f>MIN(F8:F33)</f>
        <v>1.6224000000000001</v>
      </c>
      <c r="G36" s="74"/>
      <c r="H36" s="75">
        <f>MIN(H8:H33)</f>
        <v>2.2970000000000002</v>
      </c>
      <c r="I36" s="74"/>
      <c r="J36" s="75">
        <f>MIN(J8:J33)</f>
        <v>2.9104000000000001</v>
      </c>
      <c r="K36" s="74"/>
      <c r="L36" s="75">
        <f>MIN(L8:L33)</f>
        <v>2.8889</v>
      </c>
      <c r="M36" s="74"/>
      <c r="N36" s="75">
        <f>MIN(N8:N33)</f>
        <v>2.4163000000000001</v>
      </c>
      <c r="O36" s="74"/>
      <c r="P36" s="75">
        <f>MIN(P8:P33)</f>
        <v>3.2309000000000001</v>
      </c>
      <c r="Q36" s="74"/>
      <c r="R36" s="75">
        <f>MIN(R8:R33)</f>
        <v>3.5590999999999999</v>
      </c>
      <c r="S36" s="76"/>
    </row>
    <row r="37" spans="1:19" ht="15" thickBot="1" x14ac:dyDescent="0.35">
      <c r="A37" s="77" t="s">
        <v>29</v>
      </c>
      <c r="B37" s="78"/>
      <c r="C37" s="78"/>
      <c r="D37" s="79">
        <f>MAX(D8:D33)</f>
        <v>1.0572999999999999</v>
      </c>
      <c r="E37" s="78"/>
      <c r="F37" s="79">
        <f>MAX(F8:F33)</f>
        <v>2.6065</v>
      </c>
      <c r="G37" s="78"/>
      <c r="H37" s="79">
        <f>MAX(H8:H33)</f>
        <v>3.7016</v>
      </c>
      <c r="I37" s="78"/>
      <c r="J37" s="79">
        <f>MAX(J8:J33)</f>
        <v>4.8446999999999996</v>
      </c>
      <c r="K37" s="78"/>
      <c r="L37" s="79">
        <f>MAX(L8:L33)</f>
        <v>5.4664999999999999</v>
      </c>
      <c r="M37" s="78"/>
      <c r="N37" s="79">
        <f>MAX(N8:N33)</f>
        <v>5.7933000000000003</v>
      </c>
      <c r="O37" s="78"/>
      <c r="P37" s="79">
        <f>MAX(P8:P33)</f>
        <v>6.1662999999999997</v>
      </c>
      <c r="Q37" s="78"/>
      <c r="R37" s="79">
        <f>MAX(R8:R33)</f>
        <v>7.2286999999999999</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44462</v>
      </c>
      <c r="C8" s="65">
        <f>VLOOKUP($A8,'Return Data'!$B$7:$R$2843,4,0)</f>
        <v>21.229500000000002</v>
      </c>
      <c r="D8" s="65">
        <f>VLOOKUP($A8,'Return Data'!$B$7:$R$2843,10,0)</f>
        <v>0.82830000000000004</v>
      </c>
      <c r="E8" s="66">
        <f t="shared" ref="E8:E33" si="0">RANK(D8,D$8:D$33,0)</f>
        <v>5</v>
      </c>
      <c r="F8" s="65">
        <f>VLOOKUP($A8,'Return Data'!$B$7:$R$2843,11,0)</f>
        <v>2.1768999999999998</v>
      </c>
      <c r="G8" s="66">
        <f>RANK(F8,F$8:F$33,0)</f>
        <v>4</v>
      </c>
      <c r="H8" s="65">
        <f>VLOOKUP($A8,'Return Data'!$B$7:$R$2843,12,0)</f>
        <v>3.1343999999999999</v>
      </c>
      <c r="I8" s="66">
        <f>RANK(H8,H$8:H$33,0)</f>
        <v>1</v>
      </c>
      <c r="J8" s="65">
        <f>VLOOKUP($A8,'Return Data'!$B$7:$R$2843,13,0)</f>
        <v>3.9195000000000002</v>
      </c>
      <c r="K8" s="66">
        <f>RANK(J8,J$8:J$33,0)</f>
        <v>4</v>
      </c>
      <c r="L8" s="65">
        <f>VLOOKUP($A8,'Return Data'!$B$7:$R$2843,17,0)</f>
        <v>4.2133000000000003</v>
      </c>
      <c r="M8" s="66">
        <f>RANK(L8,L$8:L$33,0)</f>
        <v>9</v>
      </c>
      <c r="N8" s="65">
        <f>VLOOKUP($A8,'Return Data'!$B$7:$R$2843,14,0)</f>
        <v>4.9659000000000004</v>
      </c>
      <c r="O8" s="66">
        <f>RANK(N8,N$8:N$33,0)</f>
        <v>7</v>
      </c>
      <c r="P8" s="65">
        <f>VLOOKUP($A8,'Return Data'!$B$7:$R$2843,15,0)</f>
        <v>5.3247</v>
      </c>
      <c r="Q8" s="66">
        <f>RANK(P8,P$8:P$33,0)</f>
        <v>6</v>
      </c>
      <c r="R8" s="65">
        <f>VLOOKUP($A8,'Return Data'!$B$7:$R$2843,16,0)</f>
        <v>6.3781999999999996</v>
      </c>
      <c r="S8" s="67">
        <f>RANK(R8,R$8:R$33,0)</f>
        <v>10</v>
      </c>
    </row>
    <row r="9" spans="1:20" x14ac:dyDescent="0.3">
      <c r="A9" s="63" t="s">
        <v>1738</v>
      </c>
      <c r="B9" s="64">
        <f>VLOOKUP($A9,'Return Data'!$B$7:$R$2843,3,0)</f>
        <v>44462</v>
      </c>
      <c r="C9" s="65">
        <f>VLOOKUP($A9,'Return Data'!$B$7:$R$2843,4,0)</f>
        <v>14.912100000000001</v>
      </c>
      <c r="D9" s="65">
        <f>VLOOKUP($A9,'Return Data'!$B$7:$R$2843,10,0)</f>
        <v>0.79010000000000002</v>
      </c>
      <c r="E9" s="66">
        <f t="shared" si="0"/>
        <v>13</v>
      </c>
      <c r="F9" s="65">
        <f>VLOOKUP($A9,'Return Data'!$B$7:$R$2843,11,0)</f>
        <v>1.9560999999999999</v>
      </c>
      <c r="G9" s="66">
        <f t="shared" ref="G9:G33" si="1">RANK(F9,F$8:F$33,0)</f>
        <v>18</v>
      </c>
      <c r="H9" s="65">
        <f>VLOOKUP($A9,'Return Data'!$B$7:$R$2843,12,0)</f>
        <v>2.7953000000000001</v>
      </c>
      <c r="I9" s="66">
        <f t="shared" ref="I9:I33" si="2">RANK(H9,H$8:H$33,0)</f>
        <v>17</v>
      </c>
      <c r="J9" s="65">
        <f>VLOOKUP($A9,'Return Data'!$B$7:$R$2843,13,0)</f>
        <v>3.5785</v>
      </c>
      <c r="K9" s="66">
        <f t="shared" ref="K9:K33" si="3">RANK(J9,J$8:J$33,0)</f>
        <v>17</v>
      </c>
      <c r="L9" s="65">
        <f>VLOOKUP($A9,'Return Data'!$B$7:$R$2843,17,0)</f>
        <v>3.9830000000000001</v>
      </c>
      <c r="M9" s="66">
        <f t="shared" ref="M9:M33" si="4">RANK(L9,L$8:L$33,0)</f>
        <v>13</v>
      </c>
      <c r="N9" s="65">
        <f>VLOOKUP($A9,'Return Data'!$B$7:$R$2843,14,0)</f>
        <v>4.8238000000000003</v>
      </c>
      <c r="O9" s="66">
        <f t="shared" ref="O9:O33" si="5">RANK(N9,N$8:N$33,0)</f>
        <v>10</v>
      </c>
      <c r="P9" s="65">
        <f>VLOOKUP($A9,'Return Data'!$B$7:$R$2843,15,0)</f>
        <v>5.2855999999999996</v>
      </c>
      <c r="Q9" s="66">
        <f t="shared" ref="Q9:Q33" si="6">RANK(P9,P$8:P$33,0)</f>
        <v>8</v>
      </c>
      <c r="R9" s="65">
        <f>VLOOKUP($A9,'Return Data'!$B$7:$R$2843,16,0)</f>
        <v>5.7767999999999997</v>
      </c>
      <c r="S9" s="67">
        <f t="shared" ref="S9:S33" si="7">RANK(R9,R$8:R$33,0)</f>
        <v>13</v>
      </c>
    </row>
    <row r="10" spans="1:20" x14ac:dyDescent="0.3">
      <c r="A10" s="63" t="s">
        <v>1739</v>
      </c>
      <c r="B10" s="64">
        <f>VLOOKUP($A10,'Return Data'!$B$7:$R$2843,3,0)</f>
        <v>44462</v>
      </c>
      <c r="C10" s="65">
        <f>VLOOKUP($A10,'Return Data'!$B$7:$R$2843,4,0)</f>
        <v>12.903</v>
      </c>
      <c r="D10" s="65">
        <f>VLOOKUP($A10,'Return Data'!$B$7:$R$2843,10,0)</f>
        <v>0.7732</v>
      </c>
      <c r="E10" s="66">
        <f t="shared" si="0"/>
        <v>16</v>
      </c>
      <c r="F10" s="65">
        <f>VLOOKUP($A10,'Return Data'!$B$7:$R$2843,11,0)</f>
        <v>2.0242</v>
      </c>
      <c r="G10" s="66">
        <f t="shared" si="1"/>
        <v>14</v>
      </c>
      <c r="H10" s="65">
        <f>VLOOKUP($A10,'Return Data'!$B$7:$R$2843,12,0)</f>
        <v>2.9603999999999999</v>
      </c>
      <c r="I10" s="66">
        <f t="shared" si="2"/>
        <v>10</v>
      </c>
      <c r="J10" s="65">
        <f>VLOOKUP($A10,'Return Data'!$B$7:$R$2843,13,0)</f>
        <v>3.8637999999999999</v>
      </c>
      <c r="K10" s="66">
        <f t="shared" si="3"/>
        <v>6</v>
      </c>
      <c r="L10" s="65">
        <f>VLOOKUP($A10,'Return Data'!$B$7:$R$2843,17,0)</f>
        <v>4.3776000000000002</v>
      </c>
      <c r="M10" s="66">
        <f t="shared" si="4"/>
        <v>3</v>
      </c>
      <c r="N10" s="65">
        <f>VLOOKUP($A10,'Return Data'!$B$7:$R$2843,14,0)</f>
        <v>5.0114000000000001</v>
      </c>
      <c r="O10" s="66">
        <f t="shared" si="5"/>
        <v>6</v>
      </c>
      <c r="P10" s="65"/>
      <c r="Q10" s="66"/>
      <c r="R10" s="65">
        <f>VLOOKUP($A10,'Return Data'!$B$7:$R$2843,16,0)</f>
        <v>5.5246000000000004</v>
      </c>
      <c r="S10" s="67">
        <f t="shared" si="7"/>
        <v>16</v>
      </c>
    </row>
    <row r="11" spans="1:20" x14ac:dyDescent="0.3">
      <c r="A11" s="63" t="s">
        <v>1740</v>
      </c>
      <c r="B11" s="64">
        <f>VLOOKUP($A11,'Return Data'!$B$7:$R$2843,3,0)</f>
        <v>44462</v>
      </c>
      <c r="C11" s="65">
        <f>VLOOKUP($A11,'Return Data'!$B$7:$R$2843,4,0)</f>
        <v>11.3659</v>
      </c>
      <c r="D11" s="65">
        <f>VLOOKUP($A11,'Return Data'!$B$7:$R$2843,10,0)</f>
        <v>0.44540000000000002</v>
      </c>
      <c r="E11" s="66">
        <f t="shared" si="0"/>
        <v>26</v>
      </c>
      <c r="F11" s="65">
        <f>VLOOKUP($A11,'Return Data'!$B$7:$R$2843,11,0)</f>
        <v>1.35</v>
      </c>
      <c r="G11" s="66">
        <f t="shared" si="1"/>
        <v>25</v>
      </c>
      <c r="H11" s="65">
        <f>VLOOKUP($A11,'Return Data'!$B$7:$R$2843,12,0)</f>
        <v>1.8249</v>
      </c>
      <c r="I11" s="66">
        <f t="shared" si="2"/>
        <v>26</v>
      </c>
      <c r="J11" s="65">
        <f>VLOOKUP($A11,'Return Data'!$B$7:$R$2843,13,0)</f>
        <v>2.2362000000000002</v>
      </c>
      <c r="K11" s="66">
        <f t="shared" si="3"/>
        <v>26</v>
      </c>
      <c r="L11" s="65">
        <f>VLOOKUP($A11,'Return Data'!$B$7:$R$2843,17,0)</f>
        <v>2.9036</v>
      </c>
      <c r="M11" s="66">
        <f t="shared" si="4"/>
        <v>20</v>
      </c>
      <c r="N11" s="65">
        <f>VLOOKUP($A11,'Return Data'!$B$7:$R$2843,14,0)</f>
        <v>3.8538999999999999</v>
      </c>
      <c r="O11" s="66">
        <f t="shared" si="5"/>
        <v>17</v>
      </c>
      <c r="P11" s="65"/>
      <c r="Q11" s="66"/>
      <c r="R11" s="65">
        <f>VLOOKUP($A11,'Return Data'!$B$7:$R$2843,16,0)</f>
        <v>3.9948999999999999</v>
      </c>
      <c r="S11" s="67">
        <f t="shared" si="7"/>
        <v>21</v>
      </c>
    </row>
    <row r="12" spans="1:20" x14ac:dyDescent="0.3">
      <c r="A12" s="63" t="s">
        <v>1741</v>
      </c>
      <c r="B12" s="64">
        <f>VLOOKUP($A12,'Return Data'!$B$7:$R$2843,3,0)</f>
        <v>44462</v>
      </c>
      <c r="C12" s="65">
        <f>VLOOKUP($A12,'Return Data'!$B$7:$R$2843,4,0)</f>
        <v>11.975</v>
      </c>
      <c r="D12" s="65">
        <f>VLOOKUP($A12,'Return Data'!$B$7:$R$2843,10,0)</f>
        <v>0.80810000000000004</v>
      </c>
      <c r="E12" s="66">
        <f t="shared" si="0"/>
        <v>6</v>
      </c>
      <c r="F12" s="65">
        <f>VLOOKUP($A12,'Return Data'!$B$7:$R$2843,11,0)</f>
        <v>2.0190999999999999</v>
      </c>
      <c r="G12" s="66">
        <f t="shared" si="1"/>
        <v>15</v>
      </c>
      <c r="H12" s="65">
        <f>VLOOKUP($A12,'Return Data'!$B$7:$R$2843,12,0)</f>
        <v>2.8073000000000001</v>
      </c>
      <c r="I12" s="66">
        <f t="shared" si="2"/>
        <v>16</v>
      </c>
      <c r="J12" s="65">
        <f>VLOOKUP($A12,'Return Data'!$B$7:$R$2843,13,0)</f>
        <v>3.5541</v>
      </c>
      <c r="K12" s="66">
        <f t="shared" si="3"/>
        <v>19</v>
      </c>
      <c r="L12" s="65">
        <f>VLOOKUP($A12,'Return Data'!$B$7:$R$2843,17,0)</f>
        <v>3.9969999999999999</v>
      </c>
      <c r="M12" s="66">
        <f t="shared" si="4"/>
        <v>12</v>
      </c>
      <c r="N12" s="65">
        <f>VLOOKUP($A12,'Return Data'!$B$7:$R$2843,14,0)</f>
        <v>4.8966000000000003</v>
      </c>
      <c r="O12" s="66">
        <f t="shared" si="5"/>
        <v>9</v>
      </c>
      <c r="P12" s="65"/>
      <c r="Q12" s="66"/>
      <c r="R12" s="65">
        <f>VLOOKUP($A12,'Return Data'!$B$7:$R$2843,16,0)</f>
        <v>5.0434999999999999</v>
      </c>
      <c r="S12" s="67">
        <f t="shared" si="7"/>
        <v>18</v>
      </c>
    </row>
    <row r="13" spans="1:20" x14ac:dyDescent="0.3">
      <c r="A13" s="63" t="s">
        <v>1742</v>
      </c>
      <c r="B13" s="64">
        <f>VLOOKUP($A13,'Return Data'!$B$7:$R$2843,3,0)</f>
        <v>44462</v>
      </c>
      <c r="C13" s="65">
        <f>VLOOKUP($A13,'Return Data'!$B$7:$R$2843,4,0)</f>
        <v>15.4091</v>
      </c>
      <c r="D13" s="65">
        <f>VLOOKUP($A13,'Return Data'!$B$7:$R$2843,10,0)</f>
        <v>0.78359999999999996</v>
      </c>
      <c r="E13" s="66">
        <f t="shared" si="0"/>
        <v>15</v>
      </c>
      <c r="F13" s="65">
        <f>VLOOKUP($A13,'Return Data'!$B$7:$R$2843,11,0)</f>
        <v>2.0733999999999999</v>
      </c>
      <c r="G13" s="66">
        <f t="shared" si="1"/>
        <v>11</v>
      </c>
      <c r="H13" s="65">
        <f>VLOOKUP($A13,'Return Data'!$B$7:$R$2843,12,0)</f>
        <v>3.0005999999999999</v>
      </c>
      <c r="I13" s="66">
        <f t="shared" si="2"/>
        <v>7</v>
      </c>
      <c r="J13" s="65">
        <f>VLOOKUP($A13,'Return Data'!$B$7:$R$2843,13,0)</f>
        <v>3.7783000000000002</v>
      </c>
      <c r="K13" s="66">
        <f t="shared" si="3"/>
        <v>11</v>
      </c>
      <c r="L13" s="65">
        <f>VLOOKUP($A13,'Return Data'!$B$7:$R$2843,17,0)</f>
        <v>4.3209999999999997</v>
      </c>
      <c r="M13" s="66">
        <f t="shared" si="4"/>
        <v>4</v>
      </c>
      <c r="N13" s="65">
        <f>VLOOKUP($A13,'Return Data'!$B$7:$R$2843,14,0)</f>
        <v>5.0444000000000004</v>
      </c>
      <c r="O13" s="66">
        <f t="shared" si="5"/>
        <v>3</v>
      </c>
      <c r="P13" s="65">
        <f>VLOOKUP($A13,'Return Data'!$B$7:$R$2843,15,0)</f>
        <v>5.4396000000000004</v>
      </c>
      <c r="Q13" s="66">
        <f t="shared" si="6"/>
        <v>4</v>
      </c>
      <c r="R13" s="65">
        <f>VLOOKUP($A13,'Return Data'!$B$7:$R$2843,16,0)</f>
        <v>6.1482000000000001</v>
      </c>
      <c r="S13" s="67">
        <f t="shared" si="7"/>
        <v>11</v>
      </c>
    </row>
    <row r="14" spans="1:20" x14ac:dyDescent="0.3">
      <c r="A14" s="63" t="s">
        <v>1743</v>
      </c>
      <c r="B14" s="64">
        <f>VLOOKUP($A14,'Return Data'!$B$7:$R$2843,3,0)</f>
        <v>44462</v>
      </c>
      <c r="C14" s="65">
        <f>VLOOKUP($A14,'Return Data'!$B$7:$R$2843,4,0)</f>
        <v>24.445</v>
      </c>
      <c r="D14" s="65">
        <f>VLOOKUP($A14,'Return Data'!$B$7:$R$2843,10,0)</f>
        <v>0.79169999999999996</v>
      </c>
      <c r="E14" s="66">
        <f t="shared" si="0"/>
        <v>12</v>
      </c>
      <c r="F14" s="65">
        <f>VLOOKUP($A14,'Return Data'!$B$7:$R$2843,11,0)</f>
        <v>2.0966</v>
      </c>
      <c r="G14" s="66">
        <f t="shared" si="1"/>
        <v>10</v>
      </c>
      <c r="H14" s="65">
        <f>VLOOKUP($A14,'Return Data'!$B$7:$R$2843,12,0)</f>
        <v>2.9609999999999999</v>
      </c>
      <c r="I14" s="66">
        <f t="shared" si="2"/>
        <v>9</v>
      </c>
      <c r="J14" s="65">
        <f>VLOOKUP($A14,'Return Data'!$B$7:$R$2843,13,0)</f>
        <v>3.8092000000000001</v>
      </c>
      <c r="K14" s="66">
        <f t="shared" si="3"/>
        <v>9</v>
      </c>
      <c r="L14" s="65">
        <f>VLOOKUP($A14,'Return Data'!$B$7:$R$2843,17,0)</f>
        <v>3.9182000000000001</v>
      </c>
      <c r="M14" s="66">
        <f t="shared" si="4"/>
        <v>15</v>
      </c>
      <c r="N14" s="65">
        <f>VLOOKUP($A14,'Return Data'!$B$7:$R$2843,14,0)</f>
        <v>4.6811999999999996</v>
      </c>
      <c r="O14" s="66">
        <f t="shared" si="5"/>
        <v>13</v>
      </c>
      <c r="P14" s="65">
        <f>VLOOKUP($A14,'Return Data'!$B$7:$R$2843,15,0)</f>
        <v>5.0633999999999997</v>
      </c>
      <c r="Q14" s="66">
        <f t="shared" si="6"/>
        <v>13</v>
      </c>
      <c r="R14" s="65">
        <f>VLOOKUP($A14,'Return Data'!$B$7:$R$2843,16,0)</f>
        <v>6.6276000000000002</v>
      </c>
      <c r="S14" s="67">
        <f t="shared" si="7"/>
        <v>7</v>
      </c>
    </row>
    <row r="15" spans="1:20" x14ac:dyDescent="0.3">
      <c r="A15" s="63" t="s">
        <v>1744</v>
      </c>
      <c r="B15" s="64">
        <f>VLOOKUP($A15,'Return Data'!$B$7:$R$2843,3,0)</f>
        <v>44462</v>
      </c>
      <c r="C15" s="65">
        <f>VLOOKUP($A15,'Return Data'!$B$7:$R$2843,4,0)</f>
        <v>27.333400000000001</v>
      </c>
      <c r="D15" s="65">
        <f>VLOOKUP($A15,'Return Data'!$B$7:$R$2843,10,0)</f>
        <v>0.83040000000000003</v>
      </c>
      <c r="E15" s="66">
        <f t="shared" si="0"/>
        <v>4</v>
      </c>
      <c r="F15" s="65">
        <f>VLOOKUP($A15,'Return Data'!$B$7:$R$2843,11,0)</f>
        <v>2.1488999999999998</v>
      </c>
      <c r="G15" s="66">
        <f t="shared" si="1"/>
        <v>5</v>
      </c>
      <c r="H15" s="65">
        <f>VLOOKUP($A15,'Return Data'!$B$7:$R$2843,12,0)</f>
        <v>3.0251999999999999</v>
      </c>
      <c r="I15" s="66">
        <f t="shared" si="2"/>
        <v>5</v>
      </c>
      <c r="J15" s="65">
        <f>VLOOKUP($A15,'Return Data'!$B$7:$R$2843,13,0)</f>
        <v>3.8831000000000002</v>
      </c>
      <c r="K15" s="66">
        <f t="shared" si="3"/>
        <v>5</v>
      </c>
      <c r="L15" s="65">
        <f>VLOOKUP($A15,'Return Data'!$B$7:$R$2843,17,0)</f>
        <v>4.1795999999999998</v>
      </c>
      <c r="M15" s="66">
        <f t="shared" si="4"/>
        <v>10</v>
      </c>
      <c r="N15" s="65">
        <f>VLOOKUP($A15,'Return Data'!$B$7:$R$2843,14,0)</f>
        <v>4.9382000000000001</v>
      </c>
      <c r="O15" s="66">
        <f t="shared" si="5"/>
        <v>8</v>
      </c>
      <c r="P15" s="65">
        <f>VLOOKUP($A15,'Return Data'!$B$7:$R$2843,15,0)</f>
        <v>5.3182999999999998</v>
      </c>
      <c r="Q15" s="66">
        <f t="shared" si="6"/>
        <v>7</v>
      </c>
      <c r="R15" s="65">
        <f>VLOOKUP($A15,'Return Data'!$B$7:$R$2843,16,0)</f>
        <v>7.0586000000000002</v>
      </c>
      <c r="S15" s="67">
        <f t="shared" si="7"/>
        <v>2</v>
      </c>
    </row>
    <row r="16" spans="1:20" x14ac:dyDescent="0.3">
      <c r="A16" s="63" t="s">
        <v>1745</v>
      </c>
      <c r="B16" s="64">
        <f>VLOOKUP($A16,'Return Data'!$B$7:$R$2843,3,0)</f>
        <v>44462</v>
      </c>
      <c r="C16" s="65">
        <f>VLOOKUP($A16,'Return Data'!$B$7:$R$2843,4,0)</f>
        <v>25.935300000000002</v>
      </c>
      <c r="D16" s="65">
        <f>VLOOKUP($A16,'Return Data'!$B$7:$R$2843,10,0)</f>
        <v>0.74109999999999998</v>
      </c>
      <c r="E16" s="66">
        <f t="shared" si="0"/>
        <v>18</v>
      </c>
      <c r="F16" s="65">
        <f>VLOOKUP($A16,'Return Data'!$B$7:$R$2843,11,0)</f>
        <v>1.9710000000000001</v>
      </c>
      <c r="G16" s="66">
        <f t="shared" si="1"/>
        <v>17</v>
      </c>
      <c r="H16" s="65">
        <f>VLOOKUP($A16,'Return Data'!$B$7:$R$2843,12,0)</f>
        <v>2.8231999999999999</v>
      </c>
      <c r="I16" s="66">
        <f t="shared" si="2"/>
        <v>15</v>
      </c>
      <c r="J16" s="65">
        <f>VLOOKUP($A16,'Return Data'!$B$7:$R$2843,13,0)</f>
        <v>3.6206</v>
      </c>
      <c r="K16" s="66">
        <f t="shared" si="3"/>
        <v>14</v>
      </c>
      <c r="L16" s="65">
        <f>VLOOKUP($A16,'Return Data'!$B$7:$R$2843,17,0)</f>
        <v>3.8357000000000001</v>
      </c>
      <c r="M16" s="66">
        <f t="shared" si="4"/>
        <v>16</v>
      </c>
      <c r="N16" s="65">
        <f>VLOOKUP($A16,'Return Data'!$B$7:$R$2843,14,0)</f>
        <v>4.7729999999999997</v>
      </c>
      <c r="O16" s="66">
        <f t="shared" si="5"/>
        <v>11</v>
      </c>
      <c r="P16" s="65">
        <f>VLOOKUP($A16,'Return Data'!$B$7:$R$2843,15,0)</f>
        <v>5.2171000000000003</v>
      </c>
      <c r="Q16" s="66">
        <f t="shared" si="6"/>
        <v>9</v>
      </c>
      <c r="R16" s="65">
        <f>VLOOKUP($A16,'Return Data'!$B$7:$R$2843,16,0)</f>
        <v>6.6665000000000001</v>
      </c>
      <c r="S16" s="67">
        <f t="shared" si="7"/>
        <v>6</v>
      </c>
    </row>
    <row r="17" spans="1:19" x14ac:dyDescent="0.3">
      <c r="A17" s="63" t="s">
        <v>1746</v>
      </c>
      <c r="B17" s="64">
        <f>VLOOKUP($A17,'Return Data'!$B$7:$R$2843,3,0)</f>
        <v>44462</v>
      </c>
      <c r="C17" s="65">
        <f>VLOOKUP($A17,'Return Data'!$B$7:$R$2843,4,0)</f>
        <v>14.402900000000001</v>
      </c>
      <c r="D17" s="65">
        <f>VLOOKUP($A17,'Return Data'!$B$7:$R$2843,10,0)</f>
        <v>0.44840000000000002</v>
      </c>
      <c r="E17" s="66">
        <f t="shared" si="0"/>
        <v>25</v>
      </c>
      <c r="F17" s="65">
        <f>VLOOKUP($A17,'Return Data'!$B$7:$R$2843,11,0)</f>
        <v>1.3268</v>
      </c>
      <c r="G17" s="66">
        <f t="shared" si="1"/>
        <v>26</v>
      </c>
      <c r="H17" s="65">
        <f>VLOOKUP($A17,'Return Data'!$B$7:$R$2843,12,0)</f>
        <v>1.8874</v>
      </c>
      <c r="I17" s="66">
        <f t="shared" si="2"/>
        <v>25</v>
      </c>
      <c r="J17" s="65">
        <f>VLOOKUP($A17,'Return Data'!$B$7:$R$2843,13,0)</f>
        <v>2.2461000000000002</v>
      </c>
      <c r="K17" s="66">
        <f t="shared" si="3"/>
        <v>25</v>
      </c>
      <c r="L17" s="65">
        <f>VLOOKUP($A17,'Return Data'!$B$7:$R$2843,17,0)</f>
        <v>2.9788000000000001</v>
      </c>
      <c r="M17" s="66">
        <f t="shared" si="4"/>
        <v>19</v>
      </c>
      <c r="N17" s="65">
        <f>VLOOKUP($A17,'Return Data'!$B$7:$R$2843,14,0)</f>
        <v>4.0265000000000004</v>
      </c>
      <c r="O17" s="66">
        <f t="shared" si="5"/>
        <v>16</v>
      </c>
      <c r="P17" s="65">
        <f>VLOOKUP($A17,'Return Data'!$B$7:$R$2843,15,0)</f>
        <v>4.7948000000000004</v>
      </c>
      <c r="Q17" s="66">
        <f t="shared" si="6"/>
        <v>14</v>
      </c>
      <c r="R17" s="65">
        <f>VLOOKUP($A17,'Return Data'!$B$7:$R$2843,16,0)</f>
        <v>5.5393999999999997</v>
      </c>
      <c r="S17" s="67">
        <f t="shared" si="7"/>
        <v>15</v>
      </c>
    </row>
    <row r="18" spans="1:19" x14ac:dyDescent="0.3">
      <c r="A18" s="63" t="s">
        <v>1747</v>
      </c>
      <c r="B18" s="64">
        <f>VLOOKUP($A18,'Return Data'!$B$7:$R$2843,3,0)</f>
        <v>44462</v>
      </c>
      <c r="C18" s="65">
        <f>VLOOKUP($A18,'Return Data'!$B$7:$R$2843,4,0)</f>
        <v>25.1904</v>
      </c>
      <c r="D18" s="65">
        <f>VLOOKUP($A18,'Return Data'!$B$7:$R$2843,10,0)</f>
        <v>0.79179999999999995</v>
      </c>
      <c r="E18" s="66">
        <f t="shared" si="0"/>
        <v>11</v>
      </c>
      <c r="F18" s="65">
        <f>VLOOKUP($A18,'Return Data'!$B$7:$R$2843,11,0)</f>
        <v>1.9903999999999999</v>
      </c>
      <c r="G18" s="66">
        <f t="shared" si="1"/>
        <v>16</v>
      </c>
      <c r="H18" s="65">
        <f>VLOOKUP($A18,'Return Data'!$B$7:$R$2843,12,0)</f>
        <v>2.7877999999999998</v>
      </c>
      <c r="I18" s="66">
        <f t="shared" si="2"/>
        <v>18</v>
      </c>
      <c r="J18" s="65">
        <f>VLOOKUP($A18,'Return Data'!$B$7:$R$2843,13,0)</f>
        <v>3.5922000000000001</v>
      </c>
      <c r="K18" s="66">
        <f t="shared" si="3"/>
        <v>15</v>
      </c>
      <c r="L18" s="65">
        <f>VLOOKUP($A18,'Return Data'!$B$7:$R$2843,17,0)</f>
        <v>4.1241000000000003</v>
      </c>
      <c r="M18" s="66">
        <f t="shared" si="4"/>
        <v>11</v>
      </c>
      <c r="N18" s="65">
        <f>VLOOKUP($A18,'Return Data'!$B$7:$R$2843,14,0)</f>
        <v>4.7682000000000002</v>
      </c>
      <c r="O18" s="66">
        <f t="shared" si="5"/>
        <v>12</v>
      </c>
      <c r="P18" s="65">
        <f>VLOOKUP($A18,'Return Data'!$B$7:$R$2843,15,0)</f>
        <v>5.2058999999999997</v>
      </c>
      <c r="Q18" s="66">
        <f t="shared" si="6"/>
        <v>10</v>
      </c>
      <c r="R18" s="65">
        <f>VLOOKUP($A18,'Return Data'!$B$7:$R$2843,16,0)</f>
        <v>6.6208999999999998</v>
      </c>
      <c r="S18" s="67">
        <f t="shared" si="7"/>
        <v>8</v>
      </c>
    </row>
    <row r="19" spans="1:19" x14ac:dyDescent="0.3">
      <c r="A19" s="63" t="s">
        <v>1748</v>
      </c>
      <c r="B19" s="64">
        <f>VLOOKUP($A19,'Return Data'!$B$7:$R$2843,3,0)</f>
        <v>44462</v>
      </c>
      <c r="C19" s="65">
        <f>VLOOKUP($A19,'Return Data'!$B$7:$R$2843,4,0)</f>
        <v>10.655799999999999</v>
      </c>
      <c r="D19" s="65">
        <f>VLOOKUP($A19,'Return Data'!$B$7:$R$2843,10,0)</f>
        <v>0.50929999999999997</v>
      </c>
      <c r="E19" s="66">
        <f t="shared" si="0"/>
        <v>24</v>
      </c>
      <c r="F19" s="65">
        <f>VLOOKUP($A19,'Return Data'!$B$7:$R$2843,11,0)</f>
        <v>1.5630999999999999</v>
      </c>
      <c r="G19" s="66">
        <f t="shared" si="1"/>
        <v>23</v>
      </c>
      <c r="H19" s="65">
        <f>VLOOKUP($A19,'Return Data'!$B$7:$R$2843,12,0)</f>
        <v>2.0503999999999998</v>
      </c>
      <c r="I19" s="66">
        <f t="shared" si="2"/>
        <v>23</v>
      </c>
      <c r="J19" s="65">
        <f>VLOOKUP($A19,'Return Data'!$B$7:$R$2843,13,0)</f>
        <v>2.5642</v>
      </c>
      <c r="K19" s="66">
        <f t="shared" si="3"/>
        <v>23</v>
      </c>
      <c r="L19" s="65"/>
      <c r="M19" s="66"/>
      <c r="N19" s="65"/>
      <c r="O19" s="66"/>
      <c r="P19" s="65"/>
      <c r="Q19" s="66"/>
      <c r="R19" s="65">
        <f>VLOOKUP($A19,'Return Data'!$B$7:$R$2843,16,0)</f>
        <v>3.1608999999999998</v>
      </c>
      <c r="S19" s="67">
        <f t="shared" si="7"/>
        <v>24</v>
      </c>
    </row>
    <row r="20" spans="1:19" x14ac:dyDescent="0.3">
      <c r="A20" s="63" t="s">
        <v>1749</v>
      </c>
      <c r="B20" s="64">
        <f>VLOOKUP($A20,'Return Data'!$B$7:$R$2843,3,0)</f>
        <v>44462</v>
      </c>
      <c r="C20" s="65">
        <f>VLOOKUP($A20,'Return Data'!$B$7:$R$2843,4,0)</f>
        <v>26.403300000000002</v>
      </c>
      <c r="D20" s="65">
        <f>VLOOKUP($A20,'Return Data'!$B$7:$R$2843,10,0)</f>
        <v>0.57789999999999997</v>
      </c>
      <c r="E20" s="66">
        <f t="shared" si="0"/>
        <v>22</v>
      </c>
      <c r="F20" s="65">
        <f>VLOOKUP($A20,'Return Data'!$B$7:$R$2843,11,0)</f>
        <v>1.6558999999999999</v>
      </c>
      <c r="G20" s="66">
        <f t="shared" si="1"/>
        <v>22</v>
      </c>
      <c r="H20" s="65">
        <f>VLOOKUP($A20,'Return Data'!$B$7:$R$2843,12,0)</f>
        <v>2.0749</v>
      </c>
      <c r="I20" s="66">
        <f t="shared" si="2"/>
        <v>22</v>
      </c>
      <c r="J20" s="65">
        <f>VLOOKUP($A20,'Return Data'!$B$7:$R$2843,13,0)</f>
        <v>2.61</v>
      </c>
      <c r="K20" s="66">
        <f t="shared" si="3"/>
        <v>22</v>
      </c>
      <c r="L20" s="65">
        <f>VLOOKUP($A20,'Return Data'!$B$7:$R$2843,17,0)</f>
        <v>2.7885</v>
      </c>
      <c r="M20" s="66">
        <f t="shared" si="4"/>
        <v>21</v>
      </c>
      <c r="N20" s="65">
        <f>VLOOKUP($A20,'Return Data'!$B$7:$R$2843,14,0)</f>
        <v>3.7713999999999999</v>
      </c>
      <c r="O20" s="66">
        <f t="shared" si="5"/>
        <v>18</v>
      </c>
      <c r="P20" s="65">
        <f>VLOOKUP($A20,'Return Data'!$B$7:$R$2843,15,0)</f>
        <v>4.4457000000000004</v>
      </c>
      <c r="Q20" s="66">
        <f t="shared" si="6"/>
        <v>15</v>
      </c>
      <c r="R20" s="65">
        <f>VLOOKUP($A20,'Return Data'!$B$7:$R$2843,16,0)</f>
        <v>6.5983999999999998</v>
      </c>
      <c r="S20" s="67">
        <f t="shared" si="7"/>
        <v>9</v>
      </c>
    </row>
    <row r="21" spans="1:19" x14ac:dyDescent="0.3">
      <c r="A21" s="63" t="s">
        <v>1750</v>
      </c>
      <c r="B21" s="64">
        <f>VLOOKUP($A21,'Return Data'!$B$7:$R$2843,3,0)</f>
        <v>44462</v>
      </c>
      <c r="C21" s="65">
        <f>VLOOKUP($A21,'Return Data'!$B$7:$R$2843,4,0)</f>
        <v>29.622800000000002</v>
      </c>
      <c r="D21" s="65">
        <f>VLOOKUP($A21,'Return Data'!$B$7:$R$2843,10,0)</f>
        <v>0.79620000000000002</v>
      </c>
      <c r="E21" s="66">
        <f t="shared" si="0"/>
        <v>9</v>
      </c>
      <c r="F21" s="65">
        <f>VLOOKUP($A21,'Return Data'!$B$7:$R$2843,11,0)</f>
        <v>2.1404999999999998</v>
      </c>
      <c r="G21" s="66">
        <f t="shared" si="1"/>
        <v>6</v>
      </c>
      <c r="H21" s="65">
        <f>VLOOKUP($A21,'Return Data'!$B$7:$R$2843,12,0)</f>
        <v>3.1183000000000001</v>
      </c>
      <c r="I21" s="66">
        <f t="shared" si="2"/>
        <v>2</v>
      </c>
      <c r="J21" s="65">
        <f>VLOOKUP($A21,'Return Data'!$B$7:$R$2843,13,0)</f>
        <v>3.9666000000000001</v>
      </c>
      <c r="K21" s="66">
        <f t="shared" si="3"/>
        <v>2</v>
      </c>
      <c r="L21" s="65">
        <f>VLOOKUP($A21,'Return Data'!$B$7:$R$2843,17,0)</f>
        <v>4.2870999999999997</v>
      </c>
      <c r="M21" s="66">
        <f t="shared" si="4"/>
        <v>6</v>
      </c>
      <c r="N21" s="65">
        <f>VLOOKUP($A21,'Return Data'!$B$7:$R$2843,14,0)</f>
        <v>5.0275999999999996</v>
      </c>
      <c r="O21" s="66">
        <f t="shared" si="5"/>
        <v>4</v>
      </c>
      <c r="P21" s="65">
        <f>VLOOKUP($A21,'Return Data'!$B$7:$R$2843,15,0)</f>
        <v>5.4455</v>
      </c>
      <c r="Q21" s="66">
        <f t="shared" si="6"/>
        <v>2</v>
      </c>
      <c r="R21" s="65">
        <f>VLOOKUP($A21,'Return Data'!$B$7:$R$2843,16,0)</f>
        <v>7.0254000000000003</v>
      </c>
      <c r="S21" s="67">
        <f t="shared" si="7"/>
        <v>3</v>
      </c>
    </row>
    <row r="22" spans="1:19" x14ac:dyDescent="0.3">
      <c r="A22" s="63" t="s">
        <v>1751</v>
      </c>
      <c r="B22" s="64">
        <f>VLOOKUP($A22,'Return Data'!$B$7:$R$2843,3,0)</f>
        <v>44462</v>
      </c>
      <c r="C22" s="65">
        <f>VLOOKUP($A22,'Return Data'!$B$7:$R$2843,4,0)</f>
        <v>15.259</v>
      </c>
      <c r="D22" s="65">
        <f>VLOOKUP($A22,'Return Data'!$B$7:$R$2843,10,0)</f>
        <v>0.76600000000000001</v>
      </c>
      <c r="E22" s="66">
        <f t="shared" si="0"/>
        <v>17</v>
      </c>
      <c r="F22" s="65">
        <f>VLOOKUP($A22,'Return Data'!$B$7:$R$2843,11,0)</f>
        <v>2.0464000000000002</v>
      </c>
      <c r="G22" s="66">
        <f t="shared" si="1"/>
        <v>13</v>
      </c>
      <c r="H22" s="65">
        <f>VLOOKUP($A22,'Return Data'!$B$7:$R$2843,12,0)</f>
        <v>3.0038999999999998</v>
      </c>
      <c r="I22" s="66">
        <f t="shared" si="2"/>
        <v>6</v>
      </c>
      <c r="J22" s="65">
        <f>VLOOKUP($A22,'Return Data'!$B$7:$R$2843,13,0)</f>
        <v>3.8168000000000002</v>
      </c>
      <c r="K22" s="66">
        <f t="shared" si="3"/>
        <v>8</v>
      </c>
      <c r="L22" s="65">
        <f>VLOOKUP($A22,'Return Data'!$B$7:$R$2843,17,0)</f>
        <v>4.4755000000000003</v>
      </c>
      <c r="M22" s="66">
        <f t="shared" si="4"/>
        <v>2</v>
      </c>
      <c r="N22" s="65">
        <f>VLOOKUP($A22,'Return Data'!$B$7:$R$2843,14,0)</f>
        <v>5.0556999999999999</v>
      </c>
      <c r="O22" s="66">
        <f t="shared" si="5"/>
        <v>1</v>
      </c>
      <c r="P22" s="65">
        <f>VLOOKUP($A22,'Return Data'!$B$7:$R$2843,15,0)</f>
        <v>5.4431000000000003</v>
      </c>
      <c r="Q22" s="66">
        <f t="shared" si="6"/>
        <v>3</v>
      </c>
      <c r="R22" s="65">
        <f>VLOOKUP($A22,'Return Data'!$B$7:$R$2843,16,0)</f>
        <v>6.0118999999999998</v>
      </c>
      <c r="S22" s="67">
        <f t="shared" si="7"/>
        <v>12</v>
      </c>
    </row>
    <row r="23" spans="1:19" x14ac:dyDescent="0.3">
      <c r="A23" s="63" t="s">
        <v>1752</v>
      </c>
      <c r="B23" s="64">
        <f>VLOOKUP($A23,'Return Data'!$B$7:$R$2843,3,0)</f>
        <v>44462</v>
      </c>
      <c r="C23" s="65">
        <f>VLOOKUP($A23,'Return Data'!$B$7:$R$2843,4,0)</f>
        <v>11.1492</v>
      </c>
      <c r="D23" s="65">
        <f>VLOOKUP($A23,'Return Data'!$B$7:$R$2843,10,0)</f>
        <v>0.70179999999999998</v>
      </c>
      <c r="E23" s="66">
        <f t="shared" si="0"/>
        <v>19</v>
      </c>
      <c r="F23" s="65">
        <f>VLOOKUP($A23,'Return Data'!$B$7:$R$2843,11,0)</f>
        <v>1.8145</v>
      </c>
      <c r="G23" s="66">
        <f t="shared" si="1"/>
        <v>20</v>
      </c>
      <c r="H23" s="65">
        <f>VLOOKUP($A23,'Return Data'!$B$7:$R$2843,12,0)</f>
        <v>2.4517000000000002</v>
      </c>
      <c r="I23" s="66">
        <f t="shared" si="2"/>
        <v>20</v>
      </c>
      <c r="J23" s="65">
        <f>VLOOKUP($A23,'Return Data'!$B$7:$R$2843,13,0)</f>
        <v>3.1063999999999998</v>
      </c>
      <c r="K23" s="66">
        <f t="shared" si="3"/>
        <v>20</v>
      </c>
      <c r="L23" s="65">
        <f>VLOOKUP($A23,'Return Data'!$B$7:$R$2843,17,0)</f>
        <v>3.5627</v>
      </c>
      <c r="M23" s="66">
        <f t="shared" si="4"/>
        <v>18</v>
      </c>
      <c r="N23" s="65"/>
      <c r="O23" s="66"/>
      <c r="P23" s="65"/>
      <c r="Q23" s="66"/>
      <c r="R23" s="65">
        <f>VLOOKUP($A23,'Return Data'!$B$7:$R$2843,16,0)</f>
        <v>4.1695000000000002</v>
      </c>
      <c r="S23" s="67">
        <f t="shared" si="7"/>
        <v>20</v>
      </c>
    </row>
    <row r="24" spans="1:19" x14ac:dyDescent="0.3">
      <c r="A24" s="63" t="s">
        <v>1753</v>
      </c>
      <c r="B24" s="64">
        <f>VLOOKUP($A24,'Return Data'!$B$7:$R$2843,3,0)</f>
        <v>44462</v>
      </c>
      <c r="C24" s="65">
        <f>VLOOKUP($A24,'Return Data'!$B$7:$R$2843,4,0)</f>
        <v>10.303100000000001</v>
      </c>
      <c r="D24" s="65">
        <f>VLOOKUP($A24,'Return Data'!$B$7:$R$2843,10,0)</f>
        <v>0.57889999999999997</v>
      </c>
      <c r="E24" s="66">
        <f t="shared" si="0"/>
        <v>21</v>
      </c>
      <c r="F24" s="65">
        <f>VLOOKUP($A24,'Return Data'!$B$7:$R$2843,11,0)</f>
        <v>1.6937</v>
      </c>
      <c r="G24" s="66">
        <f t="shared" si="1"/>
        <v>21</v>
      </c>
      <c r="H24" s="65">
        <f>VLOOKUP($A24,'Return Data'!$B$7:$R$2843,12,0)</f>
        <v>2.2681</v>
      </c>
      <c r="I24" s="66">
        <f t="shared" si="2"/>
        <v>21</v>
      </c>
      <c r="J24" s="65">
        <f>VLOOKUP($A24,'Return Data'!$B$7:$R$2843,13,0)</f>
        <v>2.8161</v>
      </c>
      <c r="K24" s="66">
        <f t="shared" si="3"/>
        <v>21</v>
      </c>
      <c r="L24" s="65"/>
      <c r="M24" s="66"/>
      <c r="N24" s="65"/>
      <c r="O24" s="66"/>
      <c r="P24" s="65"/>
      <c r="Q24" s="66"/>
      <c r="R24" s="65">
        <f>VLOOKUP($A24,'Return Data'!$B$7:$R$2843,16,0)</f>
        <v>2.7976000000000001</v>
      </c>
      <c r="S24" s="67">
        <f t="shared" si="7"/>
        <v>26</v>
      </c>
    </row>
    <row r="25" spans="1:19" x14ac:dyDescent="0.3">
      <c r="A25" s="63" t="s">
        <v>1754</v>
      </c>
      <c r="B25" s="64">
        <f>VLOOKUP($A25,'Return Data'!$B$7:$R$2843,3,0)</f>
        <v>44462</v>
      </c>
      <c r="C25" s="65">
        <f>VLOOKUP($A25,'Return Data'!$B$7:$R$2843,4,0)</f>
        <v>10.444000000000001</v>
      </c>
      <c r="D25" s="65">
        <f>VLOOKUP($A25,'Return Data'!$B$7:$R$2843,10,0)</f>
        <v>0.80110000000000003</v>
      </c>
      <c r="E25" s="66">
        <f t="shared" si="0"/>
        <v>8</v>
      </c>
      <c r="F25" s="65">
        <f>VLOOKUP($A25,'Return Data'!$B$7:$R$2843,11,0)</f>
        <v>2.1118000000000001</v>
      </c>
      <c r="G25" s="66">
        <f t="shared" si="1"/>
        <v>8</v>
      </c>
      <c r="H25" s="65">
        <f>VLOOKUP($A25,'Return Data'!$B$7:$R$2843,12,0)</f>
        <v>2.8864000000000001</v>
      </c>
      <c r="I25" s="66">
        <f t="shared" si="2"/>
        <v>13</v>
      </c>
      <c r="J25" s="65">
        <f>VLOOKUP($A25,'Return Data'!$B$7:$R$2843,13,0)</f>
        <v>3.7757999999999998</v>
      </c>
      <c r="K25" s="66">
        <f t="shared" si="3"/>
        <v>12</v>
      </c>
      <c r="L25" s="65"/>
      <c r="M25" s="66"/>
      <c r="N25" s="65"/>
      <c r="O25" s="66"/>
      <c r="P25" s="65"/>
      <c r="Q25" s="66"/>
      <c r="R25" s="65">
        <f>VLOOKUP($A25,'Return Data'!$B$7:$R$2843,16,0)</f>
        <v>3.4994000000000001</v>
      </c>
      <c r="S25" s="67">
        <f t="shared" si="7"/>
        <v>23</v>
      </c>
    </row>
    <row r="26" spans="1:19" x14ac:dyDescent="0.3">
      <c r="A26" s="63" t="s">
        <v>1755</v>
      </c>
      <c r="B26" s="64">
        <f>VLOOKUP($A26,'Return Data'!$B$7:$R$2843,3,0)</f>
        <v>44462</v>
      </c>
      <c r="C26" s="65">
        <f>VLOOKUP($A26,'Return Data'!$B$7:$R$2843,4,0)</f>
        <v>21.233699999999999</v>
      </c>
      <c r="D26" s="65">
        <f>VLOOKUP($A26,'Return Data'!$B$7:$R$2843,10,0)</f>
        <v>0.80759999999999998</v>
      </c>
      <c r="E26" s="66">
        <f t="shared" si="0"/>
        <v>7</v>
      </c>
      <c r="F26" s="65">
        <f>VLOOKUP($A26,'Return Data'!$B$7:$R$2843,11,0)</f>
        <v>2.1052</v>
      </c>
      <c r="G26" s="66">
        <f t="shared" si="1"/>
        <v>9</v>
      </c>
      <c r="H26" s="65">
        <f>VLOOKUP($A26,'Return Data'!$B$7:$R$2843,12,0)</f>
        <v>2.9942000000000002</v>
      </c>
      <c r="I26" s="66">
        <f t="shared" si="2"/>
        <v>8</v>
      </c>
      <c r="J26" s="65">
        <f>VLOOKUP($A26,'Return Data'!$B$7:$R$2843,13,0)</f>
        <v>3.8328000000000002</v>
      </c>
      <c r="K26" s="66">
        <f t="shared" si="3"/>
        <v>7</v>
      </c>
      <c r="L26" s="65">
        <f>VLOOKUP($A26,'Return Data'!$B$7:$R$2843,17,0)</f>
        <v>4.2137000000000002</v>
      </c>
      <c r="M26" s="66">
        <f t="shared" si="4"/>
        <v>8</v>
      </c>
      <c r="N26" s="65">
        <f>VLOOKUP($A26,'Return Data'!$B$7:$R$2843,14,0)</f>
        <v>5.0186999999999999</v>
      </c>
      <c r="O26" s="66">
        <f t="shared" si="5"/>
        <v>5</v>
      </c>
      <c r="P26" s="65">
        <f>VLOOKUP($A26,'Return Data'!$B$7:$R$2843,15,0)</f>
        <v>5.4730999999999996</v>
      </c>
      <c r="Q26" s="66">
        <f t="shared" si="6"/>
        <v>1</v>
      </c>
      <c r="R26" s="65">
        <f>VLOOKUP($A26,'Return Data'!$B$7:$R$2843,16,0)</f>
        <v>7.1182999999999996</v>
      </c>
      <c r="S26" s="67">
        <f t="shared" si="7"/>
        <v>1</v>
      </c>
    </row>
    <row r="27" spans="1:19" x14ac:dyDescent="0.3">
      <c r="A27" s="63" t="s">
        <v>1756</v>
      </c>
      <c r="B27" s="64">
        <f>VLOOKUP($A27,'Return Data'!$B$7:$R$2843,3,0)</f>
        <v>44462</v>
      </c>
      <c r="C27" s="65">
        <f>VLOOKUP($A27,'Return Data'!$B$7:$R$2843,4,0)</f>
        <v>14.858499999999999</v>
      </c>
      <c r="D27" s="65">
        <f>VLOOKUP($A27,'Return Data'!$B$7:$R$2843,10,0)</f>
        <v>0.79569999999999996</v>
      </c>
      <c r="E27" s="66">
        <f t="shared" si="0"/>
        <v>10</v>
      </c>
      <c r="F27" s="65">
        <f>VLOOKUP($A27,'Return Data'!$B$7:$R$2843,11,0)</f>
        <v>1.9493</v>
      </c>
      <c r="G27" s="66">
        <f t="shared" si="1"/>
        <v>19</v>
      </c>
      <c r="H27" s="65">
        <f>VLOOKUP($A27,'Return Data'!$B$7:$R$2843,12,0)</f>
        <v>2.7700999999999998</v>
      </c>
      <c r="I27" s="66">
        <f t="shared" si="2"/>
        <v>19</v>
      </c>
      <c r="J27" s="65">
        <f>VLOOKUP($A27,'Return Data'!$B$7:$R$2843,13,0)</f>
        <v>3.5666000000000002</v>
      </c>
      <c r="K27" s="66">
        <f t="shared" si="3"/>
        <v>18</v>
      </c>
      <c r="L27" s="65">
        <f>VLOOKUP($A27,'Return Data'!$B$7:$R$2843,17,0)</f>
        <v>3.9611999999999998</v>
      </c>
      <c r="M27" s="66">
        <f t="shared" si="4"/>
        <v>14</v>
      </c>
      <c r="N27" s="65">
        <f>VLOOKUP($A27,'Return Data'!$B$7:$R$2843,14,0)</f>
        <v>4.6047000000000002</v>
      </c>
      <c r="O27" s="66">
        <f t="shared" si="5"/>
        <v>15</v>
      </c>
      <c r="P27" s="65">
        <f>VLOOKUP($A27,'Return Data'!$B$7:$R$2843,15,0)</f>
        <v>5.1108000000000002</v>
      </c>
      <c r="Q27" s="66">
        <f t="shared" si="6"/>
        <v>12</v>
      </c>
      <c r="R27" s="65">
        <f>VLOOKUP($A27,'Return Data'!$B$7:$R$2843,16,0)</f>
        <v>5.7529000000000003</v>
      </c>
      <c r="S27" s="67">
        <f t="shared" si="7"/>
        <v>14</v>
      </c>
    </row>
    <row r="28" spans="1:19" x14ac:dyDescent="0.3">
      <c r="A28" s="63" t="s">
        <v>1757</v>
      </c>
      <c r="B28" s="64">
        <f>VLOOKUP($A28,'Return Data'!$B$7:$R$2843,3,0)</f>
        <v>44462</v>
      </c>
      <c r="C28" s="65">
        <f>VLOOKUP($A28,'Return Data'!$B$7:$R$2843,4,0)</f>
        <v>11.7386</v>
      </c>
      <c r="D28" s="65">
        <f>VLOOKUP($A28,'Return Data'!$B$7:$R$2843,10,0)</f>
        <v>0.51029999999999998</v>
      </c>
      <c r="E28" s="66">
        <f t="shared" si="0"/>
        <v>23</v>
      </c>
      <c r="F28" s="65">
        <f>VLOOKUP($A28,'Return Data'!$B$7:$R$2843,11,0)</f>
        <v>1.4685999999999999</v>
      </c>
      <c r="G28" s="66">
        <f t="shared" si="1"/>
        <v>24</v>
      </c>
      <c r="H28" s="65">
        <f>VLOOKUP($A28,'Return Data'!$B$7:$R$2843,12,0)</f>
        <v>1.9941</v>
      </c>
      <c r="I28" s="66">
        <f t="shared" si="2"/>
        <v>24</v>
      </c>
      <c r="J28" s="65">
        <f>VLOOKUP($A28,'Return Data'!$B$7:$R$2843,13,0)</f>
        <v>2.5017</v>
      </c>
      <c r="K28" s="66">
        <f t="shared" si="3"/>
        <v>24</v>
      </c>
      <c r="L28" s="65">
        <f>VLOOKUP($A28,'Return Data'!$B$7:$R$2843,17,0)</f>
        <v>2.4409999999999998</v>
      </c>
      <c r="M28" s="66">
        <f t="shared" si="4"/>
        <v>22</v>
      </c>
      <c r="N28" s="65">
        <f>VLOOKUP($A28,'Return Data'!$B$7:$R$2843,14,0)</f>
        <v>1.9631000000000001</v>
      </c>
      <c r="O28" s="66">
        <f t="shared" si="5"/>
        <v>19</v>
      </c>
      <c r="P28" s="65">
        <f>VLOOKUP($A28,'Return Data'!$B$7:$R$2843,15,0)</f>
        <v>2.6844999999999999</v>
      </c>
      <c r="Q28" s="66">
        <f t="shared" si="6"/>
        <v>16</v>
      </c>
      <c r="R28" s="65">
        <f>VLOOKUP($A28,'Return Data'!$B$7:$R$2843,16,0)</f>
        <v>2.9975000000000001</v>
      </c>
      <c r="S28" s="67">
        <f t="shared" si="7"/>
        <v>25</v>
      </c>
    </row>
    <row r="29" spans="1:19" x14ac:dyDescent="0.3">
      <c r="A29" s="63" t="s">
        <v>1758</v>
      </c>
      <c r="B29" s="64">
        <f>VLOOKUP($A29,'Return Data'!$B$7:$R$2843,3,0)</f>
        <v>44462</v>
      </c>
      <c r="C29" s="65">
        <f>VLOOKUP($A29,'Return Data'!$B$7:$R$2843,4,0)</f>
        <v>26.697800000000001</v>
      </c>
      <c r="D29" s="65">
        <f>VLOOKUP($A29,'Return Data'!$B$7:$R$2843,10,0)</f>
        <v>0.78410000000000002</v>
      </c>
      <c r="E29" s="66">
        <f t="shared" si="0"/>
        <v>14</v>
      </c>
      <c r="F29" s="65">
        <f>VLOOKUP($A29,'Return Data'!$B$7:$R$2843,11,0)</f>
        <v>2.0636000000000001</v>
      </c>
      <c r="G29" s="66">
        <f t="shared" si="1"/>
        <v>12</v>
      </c>
      <c r="H29" s="65">
        <f>VLOOKUP($A29,'Return Data'!$B$7:$R$2843,12,0)</f>
        <v>2.8725999999999998</v>
      </c>
      <c r="I29" s="66">
        <f t="shared" si="2"/>
        <v>14</v>
      </c>
      <c r="J29" s="65">
        <f>VLOOKUP($A29,'Return Data'!$B$7:$R$2843,13,0)</f>
        <v>3.5785999999999998</v>
      </c>
      <c r="K29" s="66">
        <f t="shared" si="3"/>
        <v>16</v>
      </c>
      <c r="L29" s="65">
        <f>VLOOKUP($A29,'Return Data'!$B$7:$R$2843,17,0)</f>
        <v>3.6699000000000002</v>
      </c>
      <c r="M29" s="66">
        <f t="shared" si="4"/>
        <v>17</v>
      </c>
      <c r="N29" s="65">
        <f>VLOOKUP($A29,'Return Data'!$B$7:$R$2843,14,0)</f>
        <v>4.6181000000000001</v>
      </c>
      <c r="O29" s="66">
        <f t="shared" si="5"/>
        <v>14</v>
      </c>
      <c r="P29" s="65">
        <f>VLOOKUP($A29,'Return Data'!$B$7:$R$2843,15,0)</f>
        <v>5.1245000000000003</v>
      </c>
      <c r="Q29" s="66">
        <f t="shared" si="6"/>
        <v>11</v>
      </c>
      <c r="R29" s="65">
        <f>VLOOKUP($A29,'Return Data'!$B$7:$R$2843,16,0)</f>
        <v>6.8132999999999999</v>
      </c>
      <c r="S29" s="67">
        <f t="shared" si="7"/>
        <v>5</v>
      </c>
    </row>
    <row r="30" spans="1:19" x14ac:dyDescent="0.3">
      <c r="A30" s="63" t="s">
        <v>1759</v>
      </c>
      <c r="B30" s="64">
        <f>VLOOKUP($A30,'Return Data'!$B$7:$R$2843,3,0)</f>
        <v>44462</v>
      </c>
      <c r="C30" s="65">
        <f>VLOOKUP($A30,'Return Data'!$B$7:$R$2843,4,0)</f>
        <v>10.612399999999999</v>
      </c>
      <c r="D30" s="65">
        <f>VLOOKUP($A30,'Return Data'!$B$7:$R$2843,10,0)</f>
        <v>0.63629999999999998</v>
      </c>
      <c r="E30" s="66">
        <f t="shared" si="0"/>
        <v>20</v>
      </c>
      <c r="F30" s="65">
        <f>VLOOKUP($A30,'Return Data'!$B$7:$R$2843,11,0)</f>
        <v>2.1189</v>
      </c>
      <c r="G30" s="66">
        <f t="shared" si="1"/>
        <v>7</v>
      </c>
      <c r="H30" s="65">
        <f>VLOOKUP($A30,'Return Data'!$B$7:$R$2843,12,0)</f>
        <v>2.8872</v>
      </c>
      <c r="I30" s="66">
        <f t="shared" si="2"/>
        <v>12</v>
      </c>
      <c r="J30" s="65">
        <f>VLOOKUP($A30,'Return Data'!$B$7:$R$2843,13,0)</f>
        <v>3.7816000000000001</v>
      </c>
      <c r="K30" s="66">
        <f t="shared" si="3"/>
        <v>10</v>
      </c>
      <c r="L30" s="65"/>
      <c r="M30" s="66"/>
      <c r="N30" s="65"/>
      <c r="O30" s="66"/>
      <c r="P30" s="65"/>
      <c r="Q30" s="66"/>
      <c r="R30" s="65">
        <f>VLOOKUP($A30,'Return Data'!$B$7:$R$2843,16,0)</f>
        <v>3.7008000000000001</v>
      </c>
      <c r="S30" s="67">
        <f t="shared" si="7"/>
        <v>22</v>
      </c>
    </row>
    <row r="31" spans="1:19" x14ac:dyDescent="0.3">
      <c r="A31" s="63" t="s">
        <v>1760</v>
      </c>
      <c r="B31" s="64">
        <f>VLOOKUP($A31,'Return Data'!$B$7:$R$2843,3,0)</f>
        <v>44462</v>
      </c>
      <c r="C31" s="65">
        <f>VLOOKUP($A31,'Return Data'!$B$7:$R$2843,4,0)</f>
        <v>11.5037</v>
      </c>
      <c r="D31" s="65">
        <f>VLOOKUP($A31,'Return Data'!$B$7:$R$2843,10,0)</f>
        <v>0.85750000000000004</v>
      </c>
      <c r="E31" s="66">
        <f t="shared" si="0"/>
        <v>2</v>
      </c>
      <c r="F31" s="65">
        <f>VLOOKUP($A31,'Return Data'!$B$7:$R$2843,11,0)</f>
        <v>2.2014999999999998</v>
      </c>
      <c r="G31" s="66">
        <f t="shared" si="1"/>
        <v>2</v>
      </c>
      <c r="H31" s="65">
        <f>VLOOKUP($A31,'Return Data'!$B$7:$R$2843,12,0)</f>
        <v>3.101</v>
      </c>
      <c r="I31" s="66">
        <f t="shared" si="2"/>
        <v>4</v>
      </c>
      <c r="J31" s="65">
        <f>VLOOKUP($A31,'Return Data'!$B$7:$R$2843,13,0)</f>
        <v>4.0456000000000003</v>
      </c>
      <c r="K31" s="66">
        <f t="shared" si="3"/>
        <v>1</v>
      </c>
      <c r="L31" s="65">
        <f>VLOOKUP($A31,'Return Data'!$B$7:$R$2843,17,0)</f>
        <v>4.6535000000000002</v>
      </c>
      <c r="M31" s="66">
        <f t="shared" si="4"/>
        <v>1</v>
      </c>
      <c r="N31" s="65"/>
      <c r="O31" s="66"/>
      <c r="P31" s="65"/>
      <c r="Q31" s="66"/>
      <c r="R31" s="65">
        <f>VLOOKUP($A31,'Return Data'!$B$7:$R$2843,16,0)</f>
        <v>5.1928000000000001</v>
      </c>
      <c r="S31" s="67">
        <f t="shared" si="7"/>
        <v>17</v>
      </c>
    </row>
    <row r="32" spans="1:19" x14ac:dyDescent="0.3">
      <c r="A32" s="63" t="s">
        <v>1761</v>
      </c>
      <c r="B32" s="64">
        <f>VLOOKUP($A32,'Return Data'!$B$7:$R$2843,3,0)</f>
        <v>44462</v>
      </c>
      <c r="C32" s="65">
        <f>VLOOKUP($A32,'Return Data'!$B$7:$R$2843,4,0)</f>
        <v>11.286199999999999</v>
      </c>
      <c r="D32" s="65">
        <f>VLOOKUP($A32,'Return Data'!$B$7:$R$2843,10,0)</f>
        <v>0.92369999999999997</v>
      </c>
      <c r="E32" s="66">
        <f t="shared" si="0"/>
        <v>1</v>
      </c>
      <c r="F32" s="65">
        <f>VLOOKUP($A32,'Return Data'!$B$7:$R$2843,11,0)</f>
        <v>2.1949000000000001</v>
      </c>
      <c r="G32" s="66">
        <f t="shared" si="1"/>
        <v>3</v>
      </c>
      <c r="H32" s="65">
        <f>VLOOKUP($A32,'Return Data'!$B$7:$R$2843,12,0)</f>
        <v>2.9180999999999999</v>
      </c>
      <c r="I32" s="66">
        <f t="shared" si="2"/>
        <v>11</v>
      </c>
      <c r="J32" s="65">
        <f>VLOOKUP($A32,'Return Data'!$B$7:$R$2843,13,0)</f>
        <v>3.6429999999999998</v>
      </c>
      <c r="K32" s="66">
        <f t="shared" si="3"/>
        <v>13</v>
      </c>
      <c r="L32" s="65">
        <f>VLOOKUP($A32,'Return Data'!$B$7:$R$2843,17,0)</f>
        <v>4.2572999999999999</v>
      </c>
      <c r="M32" s="66">
        <f t="shared" si="4"/>
        <v>7</v>
      </c>
      <c r="N32" s="65"/>
      <c r="O32" s="66"/>
      <c r="P32" s="65"/>
      <c r="Q32" s="66"/>
      <c r="R32" s="65">
        <f>VLOOKUP($A32,'Return Data'!$B$7:$R$2843,16,0)</f>
        <v>4.7790999999999997</v>
      </c>
      <c r="S32" s="67">
        <f t="shared" si="7"/>
        <v>19</v>
      </c>
    </row>
    <row r="33" spans="1:19" x14ac:dyDescent="0.3">
      <c r="A33" s="63" t="s">
        <v>1762</v>
      </c>
      <c r="B33" s="64">
        <f>VLOOKUP($A33,'Return Data'!$B$7:$R$2843,3,0)</f>
        <v>44462</v>
      </c>
      <c r="C33" s="65">
        <f>VLOOKUP($A33,'Return Data'!$B$7:$R$2843,4,0)</f>
        <v>27.9299</v>
      </c>
      <c r="D33" s="65">
        <f>VLOOKUP($A33,'Return Data'!$B$7:$R$2843,10,0)</f>
        <v>0.83179999999999998</v>
      </c>
      <c r="E33" s="66">
        <f t="shared" si="0"/>
        <v>3</v>
      </c>
      <c r="F33" s="65">
        <f>VLOOKUP($A33,'Return Data'!$B$7:$R$2843,11,0)</f>
        <v>2.2223000000000002</v>
      </c>
      <c r="G33" s="66">
        <f t="shared" si="1"/>
        <v>1</v>
      </c>
      <c r="H33" s="65">
        <f>VLOOKUP($A33,'Return Data'!$B$7:$R$2843,12,0)</f>
        <v>3.1038000000000001</v>
      </c>
      <c r="I33" s="66">
        <f t="shared" si="2"/>
        <v>3</v>
      </c>
      <c r="J33" s="65">
        <f>VLOOKUP($A33,'Return Data'!$B$7:$R$2843,13,0)</f>
        <v>3.9483999999999999</v>
      </c>
      <c r="K33" s="66">
        <f t="shared" si="3"/>
        <v>3</v>
      </c>
      <c r="L33" s="65">
        <f>VLOOKUP($A33,'Return Data'!$B$7:$R$2843,17,0)</f>
        <v>4.3041999999999998</v>
      </c>
      <c r="M33" s="66">
        <f t="shared" si="4"/>
        <v>5</v>
      </c>
      <c r="N33" s="65">
        <f>VLOOKUP($A33,'Return Data'!$B$7:$R$2843,14,0)</f>
        <v>5.0502000000000002</v>
      </c>
      <c r="O33" s="66">
        <f t="shared" si="5"/>
        <v>2</v>
      </c>
      <c r="P33" s="65">
        <f>VLOOKUP($A33,'Return Data'!$B$7:$R$2843,15,0)</f>
        <v>5.4192</v>
      </c>
      <c r="Q33" s="66">
        <f t="shared" si="6"/>
        <v>5</v>
      </c>
      <c r="R33" s="65">
        <f>VLOOKUP($A33,'Return Data'!$B$7:$R$2843,16,0)</f>
        <v>6.9687999999999999</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0.72731923076923088</v>
      </c>
      <c r="E35" s="74"/>
      <c r="F35" s="75">
        <f>AVERAGE(F8:F33)</f>
        <v>1.9416769230769231</v>
      </c>
      <c r="G35" s="74"/>
      <c r="H35" s="75">
        <f>AVERAGE(H8:H33)</f>
        <v>2.7116269230769232</v>
      </c>
      <c r="I35" s="74"/>
      <c r="J35" s="75">
        <f>AVERAGE(J8:J33)</f>
        <v>3.4475307692307693</v>
      </c>
      <c r="K35" s="74"/>
      <c r="L35" s="75">
        <f>AVERAGE(L8:L33)</f>
        <v>3.8839318181818183</v>
      </c>
      <c r="M35" s="74"/>
      <c r="N35" s="75">
        <f>AVERAGE(N8:N33)</f>
        <v>4.5732947368421044</v>
      </c>
      <c r="O35" s="74"/>
      <c r="P35" s="75">
        <f>AVERAGE(P8:P33)</f>
        <v>5.0497375000000009</v>
      </c>
      <c r="Q35" s="74"/>
      <c r="R35" s="75">
        <f>AVERAGE(R8:R33)</f>
        <v>5.4602230769230768</v>
      </c>
      <c r="S35" s="76"/>
    </row>
    <row r="36" spans="1:19" x14ac:dyDescent="0.3">
      <c r="A36" s="73" t="s">
        <v>28</v>
      </c>
      <c r="B36" s="74"/>
      <c r="C36" s="74"/>
      <c r="D36" s="75">
        <f>MIN(D8:D33)</f>
        <v>0.44540000000000002</v>
      </c>
      <c r="E36" s="74"/>
      <c r="F36" s="75">
        <f>MIN(F8:F33)</f>
        <v>1.3268</v>
      </c>
      <c r="G36" s="74"/>
      <c r="H36" s="75">
        <f>MIN(H8:H33)</f>
        <v>1.8249</v>
      </c>
      <c r="I36" s="74"/>
      <c r="J36" s="75">
        <f>MIN(J8:J33)</f>
        <v>2.2362000000000002</v>
      </c>
      <c r="K36" s="74"/>
      <c r="L36" s="75">
        <f>MIN(L8:L33)</f>
        <v>2.4409999999999998</v>
      </c>
      <c r="M36" s="74"/>
      <c r="N36" s="75">
        <f>MIN(N8:N33)</f>
        <v>1.9631000000000001</v>
      </c>
      <c r="O36" s="74"/>
      <c r="P36" s="75">
        <f>MIN(P8:P33)</f>
        <v>2.6844999999999999</v>
      </c>
      <c r="Q36" s="74"/>
      <c r="R36" s="75">
        <f>MIN(R8:R33)</f>
        <v>2.7976000000000001</v>
      </c>
      <c r="S36" s="76"/>
    </row>
    <row r="37" spans="1:19" ht="15" thickBot="1" x14ac:dyDescent="0.35">
      <c r="A37" s="77" t="s">
        <v>29</v>
      </c>
      <c r="B37" s="78"/>
      <c r="C37" s="78"/>
      <c r="D37" s="79">
        <f>MAX(D8:D33)</f>
        <v>0.92369999999999997</v>
      </c>
      <c r="E37" s="78"/>
      <c r="F37" s="79">
        <f>MAX(F8:F33)</f>
        <v>2.2223000000000002</v>
      </c>
      <c r="G37" s="78"/>
      <c r="H37" s="79">
        <f>MAX(H8:H33)</f>
        <v>3.1343999999999999</v>
      </c>
      <c r="I37" s="78"/>
      <c r="J37" s="79">
        <f>MAX(J8:J33)</f>
        <v>4.0456000000000003</v>
      </c>
      <c r="K37" s="78"/>
      <c r="L37" s="79">
        <f>MAX(L8:L33)</f>
        <v>4.6535000000000002</v>
      </c>
      <c r="M37" s="78"/>
      <c r="N37" s="79">
        <f>MAX(N8:N33)</f>
        <v>5.0556999999999999</v>
      </c>
      <c r="O37" s="78"/>
      <c r="P37" s="79">
        <f>MAX(P8:P33)</f>
        <v>5.4730999999999996</v>
      </c>
      <c r="Q37" s="78"/>
      <c r="R37" s="79">
        <f>MAX(R8:R33)</f>
        <v>7.1182999999999996</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44462</v>
      </c>
      <c r="C8" s="65">
        <f>VLOOKUP($A8,'Return Data'!$B$7:$R$2843,4,0)</f>
        <v>86.35</v>
      </c>
      <c r="D8" s="65">
        <f>VLOOKUP($A8,'Return Data'!$B$7:$R$2843,10,0)</f>
        <v>12.1866</v>
      </c>
      <c r="E8" s="66">
        <f>RANK(D8,D$8:D$10,0)</f>
        <v>3</v>
      </c>
      <c r="F8" s="65">
        <f>VLOOKUP($A8,'Return Data'!$B$7:$R$2843,11,0)</f>
        <v>21.825600000000001</v>
      </c>
      <c r="G8" s="66">
        <f>RANK(F8,F$8:F$10,0)</f>
        <v>2</v>
      </c>
      <c r="H8" s="65">
        <f>VLOOKUP($A8,'Return Data'!$B$7:$R$2843,12,0)</f>
        <v>34.125500000000002</v>
      </c>
      <c r="I8" s="66">
        <f>RANK(H8,H$8:H$10,0)</f>
        <v>3</v>
      </c>
      <c r="J8" s="65">
        <f>VLOOKUP($A8,'Return Data'!$B$7:$R$2843,13,0)</f>
        <v>61.251199999999997</v>
      </c>
      <c r="K8" s="66">
        <f>RANK(J8,J$8:J$10,0)</f>
        <v>3</v>
      </c>
      <c r="L8" s="65">
        <f>VLOOKUP($A8,'Return Data'!$B$7:$R$2843,17,0)</f>
        <v>29.303799999999999</v>
      </c>
      <c r="M8" s="66">
        <f>RANK(L8,L$8:L$10,0)</f>
        <v>2</v>
      </c>
      <c r="N8" s="65">
        <f>VLOOKUP($A8,'Return Data'!$B$7:$R$2843,14,0)</f>
        <v>19.184799999999999</v>
      </c>
      <c r="O8" s="66">
        <f>RANK(N8,N$8:N$10,0)</f>
        <v>3</v>
      </c>
      <c r="P8" s="65">
        <f>VLOOKUP($A8,'Return Data'!$B$7:$R$2843,15,0)</f>
        <v>18.6724</v>
      </c>
      <c r="Q8" s="66">
        <f>RANK(P8,P$8:P$10,0)</f>
        <v>1</v>
      </c>
      <c r="R8" s="65">
        <f>VLOOKUP($A8,'Return Data'!$B$7:$R$2843,16,0)</f>
        <v>20.074400000000001</v>
      </c>
      <c r="S8" s="67">
        <f>RANK(R8,R$8:R$10,0)</f>
        <v>1</v>
      </c>
    </row>
    <row r="9" spans="1:20" x14ac:dyDescent="0.3">
      <c r="A9" s="63" t="s">
        <v>608</v>
      </c>
      <c r="B9" s="64">
        <f>VLOOKUP($A9,'Return Data'!$B$7:$R$2843,3,0)</f>
        <v>44462</v>
      </c>
      <c r="C9" s="65">
        <f>VLOOKUP($A9,'Return Data'!$B$7:$R$2843,4,0)</f>
        <v>93.822999999999993</v>
      </c>
      <c r="D9" s="65">
        <f>VLOOKUP($A9,'Return Data'!$B$7:$R$2843,10,0)</f>
        <v>12.3588</v>
      </c>
      <c r="E9" s="66">
        <f>RANK(D9,D$8:D$10,0)</f>
        <v>2</v>
      </c>
      <c r="F9" s="65">
        <f>VLOOKUP($A9,'Return Data'!$B$7:$R$2843,11,0)</f>
        <v>20.144200000000001</v>
      </c>
      <c r="G9" s="66">
        <f>RANK(F9,F$8:F$10,0)</f>
        <v>3</v>
      </c>
      <c r="H9" s="65">
        <f>VLOOKUP($A9,'Return Data'!$B$7:$R$2843,12,0)</f>
        <v>36.388500000000001</v>
      </c>
      <c r="I9" s="66">
        <f>RANK(H9,H$8:H$10,0)</f>
        <v>2</v>
      </c>
      <c r="J9" s="65">
        <f>VLOOKUP($A9,'Return Data'!$B$7:$R$2843,13,0)</f>
        <v>65.341399999999993</v>
      </c>
      <c r="K9" s="66">
        <f>RANK(J9,J$8:J$10,0)</f>
        <v>2</v>
      </c>
      <c r="L9" s="65">
        <f>VLOOKUP($A9,'Return Data'!$B$7:$R$2843,17,0)</f>
        <v>27.075700000000001</v>
      </c>
      <c r="M9" s="66">
        <f>RANK(L9,L$8:L$10,0)</f>
        <v>3</v>
      </c>
      <c r="N9" s="65">
        <f>VLOOKUP($A9,'Return Data'!$B$7:$R$2843,14,0)</f>
        <v>19.3079</v>
      </c>
      <c r="O9" s="66">
        <f>RANK(N9,N$8:N$10,0)</f>
        <v>2</v>
      </c>
      <c r="P9" s="65">
        <f>VLOOKUP($A9,'Return Data'!$B$7:$R$2843,15,0)</f>
        <v>18.400700000000001</v>
      </c>
      <c r="Q9" s="66">
        <f>RANK(P9,P$8:P$10,0)</f>
        <v>2</v>
      </c>
      <c r="R9" s="65">
        <f>VLOOKUP($A9,'Return Data'!$B$7:$R$2843,16,0)</f>
        <v>17.217500000000001</v>
      </c>
      <c r="S9" s="67">
        <f>RANK(R9,R$8:R$10,0)</f>
        <v>2</v>
      </c>
    </row>
    <row r="10" spans="1:20" x14ac:dyDescent="0.3">
      <c r="A10" s="63" t="s">
        <v>1856</v>
      </c>
      <c r="B10" s="64">
        <f>VLOOKUP($A10,'Return Data'!$B$7:$R$2843,3,0)</f>
        <v>44462</v>
      </c>
      <c r="C10" s="65">
        <f>VLOOKUP($A10,'Return Data'!$B$7:$R$2843,4,0)</f>
        <v>207.018</v>
      </c>
      <c r="D10" s="65">
        <f>VLOOKUP($A10,'Return Data'!$B$7:$R$2843,10,0)</f>
        <v>14.9247</v>
      </c>
      <c r="E10" s="66">
        <f>RANK(D10,D$8:D$10,0)</f>
        <v>1</v>
      </c>
      <c r="F10" s="65">
        <f>VLOOKUP($A10,'Return Data'!$B$7:$R$2843,11,0)</f>
        <v>28.008700000000001</v>
      </c>
      <c r="G10" s="66">
        <f>RANK(F10,F$8:F$10,0)</f>
        <v>1</v>
      </c>
      <c r="H10" s="65">
        <f>VLOOKUP($A10,'Return Data'!$B$7:$R$2843,12,0)</f>
        <v>49.3065</v>
      </c>
      <c r="I10" s="66">
        <f>RANK(H10,H$8:H$10,0)</f>
        <v>1</v>
      </c>
      <c r="J10" s="65">
        <f>VLOOKUP($A10,'Return Data'!$B$7:$R$2843,13,0)</f>
        <v>91.271199999999993</v>
      </c>
      <c r="K10" s="66">
        <f>RANK(J10,J$8:J$10,0)</f>
        <v>1</v>
      </c>
      <c r="L10" s="65">
        <f>VLOOKUP($A10,'Return Data'!$B$7:$R$2843,17,0)</f>
        <v>38.3294</v>
      </c>
      <c r="M10" s="66">
        <f>RANK(L10,L$8:L$10,0)</f>
        <v>1</v>
      </c>
      <c r="N10" s="65">
        <f>VLOOKUP($A10,'Return Data'!$B$7:$R$2843,14,0)</f>
        <v>22.703099999999999</v>
      </c>
      <c r="O10" s="66">
        <f>RANK(N10,N$8:N$10,0)</f>
        <v>1</v>
      </c>
      <c r="P10" s="65">
        <f>VLOOKUP($A10,'Return Data'!$B$7:$R$2843,15,0)</f>
        <v>15.732900000000001</v>
      </c>
      <c r="Q10" s="66">
        <f>RANK(P10,P$8:P$10,0)</f>
        <v>3</v>
      </c>
      <c r="R10" s="65">
        <f>VLOOKUP($A10,'Return Data'!$B$7:$R$2843,16,0)</f>
        <v>15.440899999999999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13.156700000000001</v>
      </c>
      <c r="E12" s="74"/>
      <c r="F12" s="75">
        <f>AVERAGE(F8:F10)</f>
        <v>23.326166666666669</v>
      </c>
      <c r="G12" s="74"/>
      <c r="H12" s="75">
        <f>AVERAGE(H8:H10)</f>
        <v>39.94016666666667</v>
      </c>
      <c r="I12" s="74"/>
      <c r="J12" s="75">
        <f>AVERAGE(J8:J10)</f>
        <v>72.621266666666656</v>
      </c>
      <c r="K12" s="74"/>
      <c r="L12" s="75">
        <f>AVERAGE(L8:L10)</f>
        <v>31.569633333333332</v>
      </c>
      <c r="M12" s="74"/>
      <c r="N12" s="75">
        <f>AVERAGE(N8:N10)</f>
        <v>20.398599999999998</v>
      </c>
      <c r="O12" s="74"/>
      <c r="P12" s="75">
        <f>AVERAGE(P8:P10)</f>
        <v>17.602</v>
      </c>
      <c r="Q12" s="74"/>
      <c r="R12" s="75">
        <f>AVERAGE(R8:R10)</f>
        <v>17.5776</v>
      </c>
      <c r="S12" s="76"/>
    </row>
    <row r="13" spans="1:20" x14ac:dyDescent="0.3">
      <c r="A13" s="73" t="s">
        <v>28</v>
      </c>
      <c r="B13" s="74"/>
      <c r="C13" s="74"/>
      <c r="D13" s="75">
        <f>MIN(D8:D10)</f>
        <v>12.1866</v>
      </c>
      <c r="E13" s="74"/>
      <c r="F13" s="75">
        <f>MIN(F8:F10)</f>
        <v>20.144200000000001</v>
      </c>
      <c r="G13" s="74"/>
      <c r="H13" s="75">
        <f>MIN(H8:H10)</f>
        <v>34.125500000000002</v>
      </c>
      <c r="I13" s="74"/>
      <c r="J13" s="75">
        <f>MIN(J8:J10)</f>
        <v>61.251199999999997</v>
      </c>
      <c r="K13" s="74"/>
      <c r="L13" s="75">
        <f>MIN(L8:L10)</f>
        <v>27.075700000000001</v>
      </c>
      <c r="M13" s="74"/>
      <c r="N13" s="75">
        <f>MIN(N8:N10)</f>
        <v>19.184799999999999</v>
      </c>
      <c r="O13" s="74"/>
      <c r="P13" s="75">
        <f>MIN(P8:P10)</f>
        <v>15.732900000000001</v>
      </c>
      <c r="Q13" s="74"/>
      <c r="R13" s="75">
        <f>MIN(R8:R10)</f>
        <v>15.440899999999999</v>
      </c>
      <c r="S13" s="76"/>
    </row>
    <row r="14" spans="1:20" ht="15" thickBot="1" x14ac:dyDescent="0.35">
      <c r="A14" s="77" t="s">
        <v>29</v>
      </c>
      <c r="B14" s="78"/>
      <c r="C14" s="78"/>
      <c r="D14" s="79">
        <f>MAX(D8:D10)</f>
        <v>14.9247</v>
      </c>
      <c r="E14" s="78"/>
      <c r="F14" s="79">
        <f>MAX(F8:F10)</f>
        <v>28.008700000000001</v>
      </c>
      <c r="G14" s="78"/>
      <c r="H14" s="79">
        <f>MAX(H8:H10)</f>
        <v>49.3065</v>
      </c>
      <c r="I14" s="78"/>
      <c r="J14" s="79">
        <f>MAX(J8:J10)</f>
        <v>91.271199999999993</v>
      </c>
      <c r="K14" s="78"/>
      <c r="L14" s="79">
        <f>MAX(L8:L10)</f>
        <v>38.3294</v>
      </c>
      <c r="M14" s="78"/>
      <c r="N14" s="79">
        <f>MAX(N8:N10)</f>
        <v>22.703099999999999</v>
      </c>
      <c r="O14" s="78"/>
      <c r="P14" s="79">
        <f>MAX(P8:P10)</f>
        <v>18.6724</v>
      </c>
      <c r="Q14" s="78"/>
      <c r="R14" s="79">
        <f>MAX(R8:R10)</f>
        <v>20.074400000000001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44462</v>
      </c>
      <c r="C8" s="65">
        <f>VLOOKUP($A8,'Return Data'!$B$7:$R$2843,4,0)</f>
        <v>77.040000000000006</v>
      </c>
      <c r="D8" s="65">
        <f>VLOOKUP($A8,'Return Data'!$B$7:$R$2843,10,0)</f>
        <v>11.8142</v>
      </c>
      <c r="E8" s="66">
        <f>RANK(D8,D$8:D$10,0)</f>
        <v>3</v>
      </c>
      <c r="F8" s="65">
        <f>VLOOKUP($A8,'Return Data'!$B$7:$R$2843,11,0)</f>
        <v>21.036899999999999</v>
      </c>
      <c r="G8" s="66">
        <f>RANK(F8,F$8:F$10,0)</f>
        <v>2</v>
      </c>
      <c r="H8" s="65">
        <f>VLOOKUP($A8,'Return Data'!$B$7:$R$2843,12,0)</f>
        <v>32.804699999999997</v>
      </c>
      <c r="I8" s="66">
        <f>RANK(H8,H$8:H$10,0)</f>
        <v>3</v>
      </c>
      <c r="J8" s="65">
        <f>VLOOKUP($A8,'Return Data'!$B$7:$R$2843,13,0)</f>
        <v>59.140700000000002</v>
      </c>
      <c r="K8" s="66">
        <f>RANK(J8,J$8:J$10,0)</f>
        <v>3</v>
      </c>
      <c r="L8" s="65">
        <f>VLOOKUP($A8,'Return Data'!$B$7:$R$2843,17,0)</f>
        <v>27.741900000000001</v>
      </c>
      <c r="M8" s="66">
        <f>RANK(L8,L$8:L$10,0)</f>
        <v>2</v>
      </c>
      <c r="N8" s="65">
        <f>VLOOKUP($A8,'Return Data'!$B$7:$R$2843,14,0)</f>
        <v>17.770700000000001</v>
      </c>
      <c r="O8" s="66">
        <f>RANK(N8,N$8:N$10,0)</f>
        <v>2</v>
      </c>
      <c r="P8" s="65">
        <f>VLOOKUP($A8,'Return Data'!$B$7:$R$2843,15,0)</f>
        <v>17.0825</v>
      </c>
      <c r="Q8" s="66">
        <f>RANK(P8,P$8:P$10,0)</f>
        <v>1</v>
      </c>
      <c r="R8" s="65">
        <f>VLOOKUP($A8,'Return Data'!$B$7:$R$2843,16,0)</f>
        <v>15.162000000000001</v>
      </c>
      <c r="S8" s="67">
        <f>RANK(R8,R$8:R$10,0)</f>
        <v>2</v>
      </c>
    </row>
    <row r="9" spans="1:20" x14ac:dyDescent="0.3">
      <c r="A9" s="63" t="s">
        <v>607</v>
      </c>
      <c r="B9" s="64">
        <f>VLOOKUP($A9,'Return Data'!$B$7:$R$2843,3,0)</f>
        <v>44462</v>
      </c>
      <c r="C9" s="65">
        <f>VLOOKUP($A9,'Return Data'!$B$7:$R$2843,4,0)</f>
        <v>83.762</v>
      </c>
      <c r="D9" s="65">
        <f>VLOOKUP($A9,'Return Data'!$B$7:$R$2843,10,0)</f>
        <v>11.9693</v>
      </c>
      <c r="E9" s="66">
        <f>RANK(D9,D$8:D$10,0)</f>
        <v>2</v>
      </c>
      <c r="F9" s="65">
        <f>VLOOKUP($A9,'Return Data'!$B$7:$R$2843,11,0)</f>
        <v>19.317399999999999</v>
      </c>
      <c r="G9" s="66">
        <f>RANK(F9,F$8:F$10,0)</f>
        <v>3</v>
      </c>
      <c r="H9" s="65">
        <f>VLOOKUP($A9,'Return Data'!$B$7:$R$2843,12,0)</f>
        <v>35.008499999999998</v>
      </c>
      <c r="I9" s="66">
        <f>RANK(H9,H$8:H$10,0)</f>
        <v>2</v>
      </c>
      <c r="J9" s="65">
        <f>VLOOKUP($A9,'Return Data'!$B$7:$R$2843,13,0)</f>
        <v>63.126100000000001</v>
      </c>
      <c r="K9" s="66">
        <f>RANK(J9,J$8:J$10,0)</f>
        <v>2</v>
      </c>
      <c r="L9" s="65">
        <f>VLOOKUP($A9,'Return Data'!$B$7:$R$2843,17,0)</f>
        <v>25.3779</v>
      </c>
      <c r="M9" s="66">
        <f>RANK(L9,L$8:L$10,0)</f>
        <v>3</v>
      </c>
      <c r="N9" s="65">
        <f>VLOOKUP($A9,'Return Data'!$B$7:$R$2843,14,0)</f>
        <v>17.687200000000001</v>
      </c>
      <c r="O9" s="66">
        <f>RANK(N9,N$8:N$10,0)</f>
        <v>3</v>
      </c>
      <c r="P9" s="65">
        <f>VLOOKUP($A9,'Return Data'!$B$7:$R$2843,15,0)</f>
        <v>16.7302</v>
      </c>
      <c r="Q9" s="66">
        <f>RANK(P9,P$8:P$10,0)</f>
        <v>2</v>
      </c>
      <c r="R9" s="65">
        <f>VLOOKUP($A9,'Return Data'!$B$7:$R$2843,16,0)</f>
        <v>14.0471</v>
      </c>
      <c r="S9" s="67">
        <f>RANK(R9,R$8:R$10,0)</f>
        <v>3</v>
      </c>
    </row>
    <row r="10" spans="1:20" x14ac:dyDescent="0.3">
      <c r="A10" s="63" t="s">
        <v>1857</v>
      </c>
      <c r="B10" s="64">
        <f>VLOOKUP($A10,'Return Data'!$B$7:$R$2843,3,0)</f>
        <v>44462</v>
      </c>
      <c r="C10" s="65">
        <f>VLOOKUP($A10,'Return Data'!$B$7:$R$2843,4,0)</f>
        <v>495.94104454262401</v>
      </c>
      <c r="D10" s="65">
        <f>VLOOKUP($A10,'Return Data'!$B$7:$R$2843,10,0)</f>
        <v>14.6968</v>
      </c>
      <c r="E10" s="66">
        <f>RANK(D10,D$8:D$10,0)</f>
        <v>1</v>
      </c>
      <c r="F10" s="65">
        <f>VLOOKUP($A10,'Return Data'!$B$7:$R$2843,11,0)</f>
        <v>27.546600000000002</v>
      </c>
      <c r="G10" s="66">
        <f>RANK(F10,F$8:F$10,0)</f>
        <v>1</v>
      </c>
      <c r="H10" s="65">
        <f>VLOOKUP($A10,'Return Data'!$B$7:$R$2843,12,0)</f>
        <v>48.531100000000002</v>
      </c>
      <c r="I10" s="66">
        <f>RANK(H10,H$8:H$10,0)</f>
        <v>1</v>
      </c>
      <c r="J10" s="65">
        <f>VLOOKUP($A10,'Return Data'!$B$7:$R$2843,13,0)</f>
        <v>89.990899999999996</v>
      </c>
      <c r="K10" s="66">
        <f>RANK(J10,J$8:J$10,0)</f>
        <v>1</v>
      </c>
      <c r="L10" s="65">
        <f>VLOOKUP($A10,'Return Data'!$B$7:$R$2843,17,0)</f>
        <v>37.464100000000002</v>
      </c>
      <c r="M10" s="66">
        <f>RANK(L10,L$8:L$10,0)</f>
        <v>1</v>
      </c>
      <c r="N10" s="65">
        <f>VLOOKUP($A10,'Return Data'!$B$7:$R$2843,14,0)</f>
        <v>21.948799999999999</v>
      </c>
      <c r="O10" s="66">
        <f>RANK(N10,N$8:N$10,0)</f>
        <v>1</v>
      </c>
      <c r="P10" s="65">
        <f>VLOOKUP($A10,'Return Data'!$B$7:$R$2843,15,0)</f>
        <v>14.991899999999999</v>
      </c>
      <c r="Q10" s="66">
        <f>RANK(P10,P$8:P$10,0)</f>
        <v>3</v>
      </c>
      <c r="R10" s="65">
        <f>VLOOKUP($A10,'Return Data'!$B$7:$R$2843,16,0)</f>
        <v>18.71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12.826766666666666</v>
      </c>
      <c r="E12" s="74"/>
      <c r="F12" s="75">
        <f>AVERAGE(F8:F10)</f>
        <v>22.633633333333332</v>
      </c>
      <c r="G12" s="74"/>
      <c r="H12" s="75">
        <f>AVERAGE(H8:H10)</f>
        <v>38.781433333333332</v>
      </c>
      <c r="I12" s="74"/>
      <c r="J12" s="75">
        <f>AVERAGE(J8:J10)</f>
        <v>70.752566666666667</v>
      </c>
      <c r="K12" s="74"/>
      <c r="L12" s="75">
        <f>AVERAGE(L8:L10)</f>
        <v>30.194633333333332</v>
      </c>
      <c r="M12" s="74"/>
      <c r="N12" s="75">
        <f>AVERAGE(N8:N10)</f>
        <v>19.135566666666666</v>
      </c>
      <c r="O12" s="74"/>
      <c r="P12" s="75">
        <f>AVERAGE(P8:P10)</f>
        <v>16.2682</v>
      </c>
      <c r="Q12" s="74"/>
      <c r="R12" s="75">
        <f>AVERAGE(R8:R10)</f>
        <v>15.973033333333333</v>
      </c>
      <c r="S12" s="76"/>
    </row>
    <row r="13" spans="1:20" x14ac:dyDescent="0.3">
      <c r="A13" s="73" t="s">
        <v>28</v>
      </c>
      <c r="B13" s="74"/>
      <c r="C13" s="74"/>
      <c r="D13" s="75">
        <f>MIN(D8:D10)</f>
        <v>11.8142</v>
      </c>
      <c r="E13" s="74"/>
      <c r="F13" s="75">
        <f>MIN(F8:F10)</f>
        <v>19.317399999999999</v>
      </c>
      <c r="G13" s="74"/>
      <c r="H13" s="75">
        <f>MIN(H8:H10)</f>
        <v>32.804699999999997</v>
      </c>
      <c r="I13" s="74"/>
      <c r="J13" s="75">
        <f>MIN(J8:J10)</f>
        <v>59.140700000000002</v>
      </c>
      <c r="K13" s="74"/>
      <c r="L13" s="75">
        <f>MIN(L8:L10)</f>
        <v>25.3779</v>
      </c>
      <c r="M13" s="74"/>
      <c r="N13" s="75">
        <f>MIN(N8:N10)</f>
        <v>17.687200000000001</v>
      </c>
      <c r="O13" s="74"/>
      <c r="P13" s="75">
        <f>MIN(P8:P10)</f>
        <v>14.991899999999999</v>
      </c>
      <c r="Q13" s="74"/>
      <c r="R13" s="75">
        <f>MIN(R8:R10)</f>
        <v>14.0471</v>
      </c>
      <c r="S13" s="76"/>
    </row>
    <row r="14" spans="1:20" ht="15" thickBot="1" x14ac:dyDescent="0.35">
      <c r="A14" s="77" t="s">
        <v>29</v>
      </c>
      <c r="B14" s="78"/>
      <c r="C14" s="78"/>
      <c r="D14" s="79">
        <f>MAX(D8:D10)</f>
        <v>14.6968</v>
      </c>
      <c r="E14" s="78"/>
      <c r="F14" s="79">
        <f>MAX(F8:F10)</f>
        <v>27.546600000000002</v>
      </c>
      <c r="G14" s="78"/>
      <c r="H14" s="79">
        <f>MAX(H8:H10)</f>
        <v>48.531100000000002</v>
      </c>
      <c r="I14" s="78"/>
      <c r="J14" s="79">
        <f>MAX(J8:J10)</f>
        <v>89.990899999999996</v>
      </c>
      <c r="K14" s="78"/>
      <c r="L14" s="79">
        <f>MAX(L8:L10)</f>
        <v>37.464100000000002</v>
      </c>
      <c r="M14" s="78"/>
      <c r="N14" s="79">
        <f>MAX(N8:N10)</f>
        <v>21.948799999999999</v>
      </c>
      <c r="O14" s="78"/>
      <c r="P14" s="79">
        <f>MAX(P8:P10)</f>
        <v>17.0825</v>
      </c>
      <c r="Q14" s="78"/>
      <c r="R14" s="79">
        <f>MAX(R8:R10)</f>
        <v>18.71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44462</v>
      </c>
      <c r="C8" s="65">
        <f>VLOOKUP($A8,'Return Data'!$B$7:$R$2843,4,0)</f>
        <v>80.539299999999997</v>
      </c>
      <c r="D8" s="65">
        <f>VLOOKUP($A8,'Return Data'!$B$7:$R$2843,10,0)</f>
        <v>12.448600000000001</v>
      </c>
      <c r="E8" s="66">
        <f t="shared" ref="E8:E21" si="0">RANK(D8,D$8:D$21,0)</f>
        <v>11</v>
      </c>
      <c r="F8" s="65">
        <f>VLOOKUP($A8,'Return Data'!$B$7:$R$2843,11,0)</f>
        <v>25.3871</v>
      </c>
      <c r="G8" s="66">
        <f t="shared" ref="G8:G21" si="1">RANK(F8,F$8:F$21,0)</f>
        <v>4</v>
      </c>
      <c r="H8" s="65">
        <f>VLOOKUP($A8,'Return Data'!$B$7:$R$2843,12,0)</f>
        <v>42.777099999999997</v>
      </c>
      <c r="I8" s="66">
        <f t="shared" ref="I8:I21" si="2">RANK(H8,H$8:H$21,0)</f>
        <v>4</v>
      </c>
      <c r="J8" s="65">
        <f>VLOOKUP($A8,'Return Data'!$B$7:$R$2843,13,0)</f>
        <v>70.829599999999999</v>
      </c>
      <c r="K8" s="66">
        <f t="shared" ref="K8:K21" si="3">RANK(J8,J$8:J$21,0)</f>
        <v>5</v>
      </c>
      <c r="L8" s="65">
        <f>VLOOKUP($A8,'Return Data'!$B$7:$R$2843,17,0)</f>
        <v>26.721599999999999</v>
      </c>
      <c r="M8" s="66">
        <f t="shared" ref="M8:M21" si="4">RANK(L8,L$8:L$21,0)</f>
        <v>8</v>
      </c>
      <c r="N8" s="65">
        <f>VLOOKUP($A8,'Return Data'!$B$7:$R$2843,14,0)</f>
        <v>11.472899999999999</v>
      </c>
      <c r="O8" s="66">
        <f t="shared" ref="O8:O19" si="5">RANK(N8,N$8:N$21,0)</f>
        <v>13</v>
      </c>
      <c r="P8" s="65">
        <f>VLOOKUP($A8,'Return Data'!$B$7:$R$2843,15,0)</f>
        <v>10.341100000000001</v>
      </c>
      <c r="Q8" s="66">
        <f>RANK(P8,P$8:P$21,0)</f>
        <v>12</v>
      </c>
      <c r="R8" s="65">
        <f>VLOOKUP($A8,'Return Data'!$B$7:$R$2843,16,0)</f>
        <v>18.394600000000001</v>
      </c>
      <c r="S8" s="67">
        <f t="shared" ref="S8:S21" si="6">RANK(R8,R$8:R$21,0)</f>
        <v>4</v>
      </c>
    </row>
    <row r="9" spans="1:19" s="68" customFormat="1" x14ac:dyDescent="0.3">
      <c r="A9" s="63" t="s">
        <v>12</v>
      </c>
      <c r="B9" s="64">
        <f>VLOOKUP($A9,'Return Data'!$B$7:$R$2843,3,0)</f>
        <v>44462</v>
      </c>
      <c r="C9" s="65">
        <f>VLOOKUP($A9,'Return Data'!$B$7:$R$2843,4,0)</f>
        <v>466.84500000000003</v>
      </c>
      <c r="D9" s="65">
        <f>VLOOKUP($A9,'Return Data'!$B$7:$R$2843,10,0)</f>
        <v>14.199199999999999</v>
      </c>
      <c r="E9" s="66">
        <f t="shared" si="0"/>
        <v>4</v>
      </c>
      <c r="F9" s="65">
        <f>VLOOKUP($A9,'Return Data'!$B$7:$R$2843,11,0)</f>
        <v>23.336600000000001</v>
      </c>
      <c r="G9" s="66">
        <f t="shared" si="1"/>
        <v>6</v>
      </c>
      <c r="H9" s="65">
        <f>VLOOKUP($A9,'Return Data'!$B$7:$R$2843,12,0)</f>
        <v>38.690600000000003</v>
      </c>
      <c r="I9" s="66">
        <f t="shared" si="2"/>
        <v>9</v>
      </c>
      <c r="J9" s="65">
        <f>VLOOKUP($A9,'Return Data'!$B$7:$R$2843,13,0)</f>
        <v>66.341200000000001</v>
      </c>
      <c r="K9" s="66">
        <f t="shared" si="3"/>
        <v>8</v>
      </c>
      <c r="L9" s="65">
        <f>VLOOKUP($A9,'Return Data'!$B$7:$R$2843,17,0)</f>
        <v>24.735800000000001</v>
      </c>
      <c r="M9" s="66">
        <f t="shared" si="4"/>
        <v>11</v>
      </c>
      <c r="N9" s="65">
        <f>VLOOKUP($A9,'Return Data'!$B$7:$R$2843,14,0)</f>
        <v>14.690099999999999</v>
      </c>
      <c r="O9" s="66">
        <f t="shared" si="5"/>
        <v>10</v>
      </c>
      <c r="P9" s="65">
        <f>VLOOKUP($A9,'Return Data'!$B$7:$R$2843,15,0)</f>
        <v>14.835100000000001</v>
      </c>
      <c r="Q9" s="66">
        <f>RANK(P9,P$8:P$21,0)</f>
        <v>7</v>
      </c>
      <c r="R9" s="65">
        <f>VLOOKUP($A9,'Return Data'!$B$7:$R$2843,16,0)</f>
        <v>17.193000000000001</v>
      </c>
      <c r="S9" s="67">
        <f t="shared" si="6"/>
        <v>8</v>
      </c>
    </row>
    <row r="10" spans="1:19" s="68" customFormat="1" x14ac:dyDescent="0.3">
      <c r="A10" s="63" t="s">
        <v>13</v>
      </c>
      <c r="B10" s="64">
        <f>VLOOKUP($A10,'Return Data'!$B$7:$R$2843,3,0)</f>
        <v>44462</v>
      </c>
      <c r="C10" s="65">
        <f>VLOOKUP($A10,'Return Data'!$B$7:$R$2843,4,0)</f>
        <v>258.08999999999997</v>
      </c>
      <c r="D10" s="65">
        <f>VLOOKUP($A10,'Return Data'!$B$7:$R$2843,10,0)</f>
        <v>12.6145</v>
      </c>
      <c r="E10" s="66">
        <f t="shared" si="0"/>
        <v>10</v>
      </c>
      <c r="F10" s="65">
        <f>VLOOKUP($A10,'Return Data'!$B$7:$R$2843,11,0)</f>
        <v>23.795999999999999</v>
      </c>
      <c r="G10" s="66">
        <f t="shared" si="1"/>
        <v>5</v>
      </c>
      <c r="H10" s="65">
        <f>VLOOKUP($A10,'Return Data'!$B$7:$R$2843,12,0)</f>
        <v>39.977200000000003</v>
      </c>
      <c r="I10" s="66">
        <f t="shared" si="2"/>
        <v>6</v>
      </c>
      <c r="J10" s="65">
        <f>VLOOKUP($A10,'Return Data'!$B$7:$R$2843,13,0)</f>
        <v>65.910300000000007</v>
      </c>
      <c r="K10" s="66">
        <f t="shared" si="3"/>
        <v>9</v>
      </c>
      <c r="L10" s="65">
        <f>VLOOKUP($A10,'Return Data'!$B$7:$R$2843,17,0)</f>
        <v>31.411999999999999</v>
      </c>
      <c r="M10" s="66">
        <f t="shared" si="4"/>
        <v>2</v>
      </c>
      <c r="N10" s="65">
        <f>VLOOKUP($A10,'Return Data'!$B$7:$R$2843,14,0)</f>
        <v>17.212499999999999</v>
      </c>
      <c r="O10" s="66">
        <f t="shared" si="5"/>
        <v>7</v>
      </c>
      <c r="P10" s="65">
        <f>VLOOKUP($A10,'Return Data'!$B$7:$R$2843,15,0)</f>
        <v>14.3927</v>
      </c>
      <c r="Q10" s="66">
        <f>RANK(P10,P$8:P$21,0)</f>
        <v>8</v>
      </c>
      <c r="R10" s="65">
        <f>VLOOKUP($A10,'Return Data'!$B$7:$R$2843,16,0)</f>
        <v>18.636700000000001</v>
      </c>
      <c r="S10" s="67">
        <f t="shared" si="6"/>
        <v>3</v>
      </c>
    </row>
    <row r="11" spans="1:19" s="68" customFormat="1" x14ac:dyDescent="0.3">
      <c r="A11" s="63" t="s">
        <v>14</v>
      </c>
      <c r="B11" s="64">
        <f>VLOOKUP($A11,'Return Data'!$B$7:$R$2843,3,0)</f>
        <v>44462</v>
      </c>
      <c r="C11" s="65">
        <f>VLOOKUP($A11,'Return Data'!$B$7:$R$2843,4,0)</f>
        <v>16.440000000000001</v>
      </c>
      <c r="D11" s="65">
        <f>VLOOKUP($A11,'Return Data'!$B$7:$R$2843,10,0)</f>
        <v>11.684799999999999</v>
      </c>
      <c r="E11" s="66">
        <f t="shared" si="0"/>
        <v>12</v>
      </c>
      <c r="F11" s="65">
        <f>VLOOKUP($A11,'Return Data'!$B$7:$R$2843,11,0)</f>
        <v>22.048999999999999</v>
      </c>
      <c r="G11" s="66">
        <f t="shared" si="1"/>
        <v>11</v>
      </c>
      <c r="H11" s="65">
        <f>VLOOKUP($A11,'Return Data'!$B$7:$R$2843,12,0)</f>
        <v>39.204099999999997</v>
      </c>
      <c r="I11" s="66">
        <f t="shared" si="2"/>
        <v>8</v>
      </c>
      <c r="J11" s="65">
        <f>VLOOKUP($A11,'Return Data'!$B$7:$R$2843,13,0)</f>
        <v>63.095199999999998</v>
      </c>
      <c r="K11" s="66">
        <f t="shared" si="3"/>
        <v>11</v>
      </c>
      <c r="L11" s="65">
        <f>VLOOKUP($A11,'Return Data'!$B$7:$R$2843,17,0)</f>
        <v>24.675799999999999</v>
      </c>
      <c r="M11" s="66">
        <f t="shared" si="4"/>
        <v>12</v>
      </c>
      <c r="N11" s="65">
        <f>VLOOKUP($A11,'Return Data'!$B$7:$R$2843,14,0)</f>
        <v>17.813300000000002</v>
      </c>
      <c r="O11" s="66">
        <f t="shared" si="5"/>
        <v>5</v>
      </c>
      <c r="P11" s="65"/>
      <c r="Q11" s="66"/>
      <c r="R11" s="65">
        <f>VLOOKUP($A11,'Return Data'!$B$7:$R$2843,16,0)</f>
        <v>17.419</v>
      </c>
      <c r="S11" s="67">
        <f t="shared" si="6"/>
        <v>7</v>
      </c>
    </row>
    <row r="12" spans="1:19" s="68" customFormat="1" x14ac:dyDescent="0.3">
      <c r="A12" s="63" t="s">
        <v>15</v>
      </c>
      <c r="B12" s="64">
        <f>VLOOKUP($A12,'Return Data'!$B$7:$R$2843,3,0)</f>
        <v>44462</v>
      </c>
      <c r="C12" s="65">
        <f>VLOOKUP($A12,'Return Data'!$B$7:$R$2843,4,0)</f>
        <v>92.08</v>
      </c>
      <c r="D12" s="65">
        <f>VLOOKUP($A12,'Return Data'!$B$7:$R$2843,10,0)</f>
        <v>13.357100000000001</v>
      </c>
      <c r="E12" s="66">
        <f t="shared" si="0"/>
        <v>7</v>
      </c>
      <c r="F12" s="65">
        <f>VLOOKUP($A12,'Return Data'!$B$7:$R$2843,11,0)</f>
        <v>32.241799999999998</v>
      </c>
      <c r="G12" s="66">
        <f t="shared" si="1"/>
        <v>1</v>
      </c>
      <c r="H12" s="65">
        <f>VLOOKUP($A12,'Return Data'!$B$7:$R$2843,12,0)</f>
        <v>58.6492</v>
      </c>
      <c r="I12" s="66">
        <f t="shared" si="2"/>
        <v>1</v>
      </c>
      <c r="J12" s="65">
        <f>VLOOKUP($A12,'Return Data'!$B$7:$R$2843,13,0)</f>
        <v>96.416399999999996</v>
      </c>
      <c r="K12" s="66">
        <f t="shared" si="3"/>
        <v>1</v>
      </c>
      <c r="L12" s="65">
        <f>VLOOKUP($A12,'Return Data'!$B$7:$R$2843,17,0)</f>
        <v>34.578000000000003</v>
      </c>
      <c r="M12" s="66">
        <f t="shared" si="4"/>
        <v>1</v>
      </c>
      <c r="N12" s="65">
        <f>VLOOKUP($A12,'Return Data'!$B$7:$R$2843,14,0)</f>
        <v>18.75</v>
      </c>
      <c r="O12" s="66">
        <f t="shared" si="5"/>
        <v>4</v>
      </c>
      <c r="P12" s="65">
        <f>VLOOKUP($A12,'Return Data'!$B$7:$R$2843,15,0)</f>
        <v>17.793500000000002</v>
      </c>
      <c r="Q12" s="66">
        <f t="shared" ref="Q12:Q19" si="7">RANK(P12,P$8:P$21,0)</f>
        <v>1</v>
      </c>
      <c r="R12" s="65">
        <f>VLOOKUP($A12,'Return Data'!$B$7:$R$2843,16,0)</f>
        <v>17.883600000000001</v>
      </c>
      <c r="S12" s="67">
        <f t="shared" si="6"/>
        <v>6</v>
      </c>
    </row>
    <row r="13" spans="1:19" s="68" customFormat="1" x14ac:dyDescent="0.3">
      <c r="A13" s="63" t="s">
        <v>16</v>
      </c>
      <c r="B13" s="64">
        <f>VLOOKUP($A13,'Return Data'!$B$7:$R$2843,3,0)</f>
        <v>44462</v>
      </c>
      <c r="C13" s="65">
        <f>VLOOKUP($A13,'Return Data'!$B$7:$R$2843,4,0)</f>
        <v>19.3505</v>
      </c>
      <c r="D13" s="65">
        <f>VLOOKUP($A13,'Return Data'!$B$7:$R$2843,10,0)</f>
        <v>12.892099999999999</v>
      </c>
      <c r="E13" s="66">
        <f t="shared" si="0"/>
        <v>8</v>
      </c>
      <c r="F13" s="65">
        <f>VLOOKUP($A13,'Return Data'!$B$7:$R$2843,11,0)</f>
        <v>22.2178</v>
      </c>
      <c r="G13" s="66">
        <f t="shared" si="1"/>
        <v>9</v>
      </c>
      <c r="H13" s="65">
        <f>VLOOKUP($A13,'Return Data'!$B$7:$R$2843,12,0)</f>
        <v>31.732800000000001</v>
      </c>
      <c r="I13" s="66">
        <f t="shared" si="2"/>
        <v>14</v>
      </c>
      <c r="J13" s="65">
        <f>VLOOKUP($A13,'Return Data'!$B$7:$R$2843,13,0)</f>
        <v>61.021999999999998</v>
      </c>
      <c r="K13" s="66">
        <f t="shared" si="3"/>
        <v>13</v>
      </c>
      <c r="L13" s="65">
        <f>VLOOKUP($A13,'Return Data'!$B$7:$R$2843,17,0)</f>
        <v>25.8443</v>
      </c>
      <c r="M13" s="66">
        <f t="shared" si="4"/>
        <v>10</v>
      </c>
      <c r="N13" s="65">
        <f>VLOOKUP($A13,'Return Data'!$B$7:$R$2843,14,0)</f>
        <v>13.438000000000001</v>
      </c>
      <c r="O13" s="66">
        <f t="shared" si="5"/>
        <v>11</v>
      </c>
      <c r="P13" s="65">
        <f>VLOOKUP($A13,'Return Data'!$B$7:$R$2843,15,0)</f>
        <v>10.854100000000001</v>
      </c>
      <c r="Q13" s="66">
        <f t="shared" si="7"/>
        <v>11</v>
      </c>
      <c r="R13" s="65">
        <f>VLOOKUP($A13,'Return Data'!$B$7:$R$2843,16,0)</f>
        <v>11.530200000000001</v>
      </c>
      <c r="S13" s="67">
        <f t="shared" si="6"/>
        <v>14</v>
      </c>
    </row>
    <row r="14" spans="1:19" s="68" customFormat="1" x14ac:dyDescent="0.3">
      <c r="A14" s="63" t="s">
        <v>17</v>
      </c>
      <c r="B14" s="64">
        <f>VLOOKUP($A14,'Return Data'!$B$7:$R$2843,3,0)</f>
        <v>44462</v>
      </c>
      <c r="C14" s="65">
        <f>VLOOKUP($A14,'Return Data'!$B$7:$R$2843,4,0)</f>
        <v>55.727699999999999</v>
      </c>
      <c r="D14" s="65">
        <f>VLOOKUP($A14,'Return Data'!$B$7:$R$2843,10,0)</f>
        <v>13.704700000000001</v>
      </c>
      <c r="E14" s="66">
        <f t="shared" si="0"/>
        <v>5</v>
      </c>
      <c r="F14" s="65">
        <f>VLOOKUP($A14,'Return Data'!$B$7:$R$2843,11,0)</f>
        <v>21.9499</v>
      </c>
      <c r="G14" s="66">
        <f t="shared" si="1"/>
        <v>12</v>
      </c>
      <c r="H14" s="65">
        <f>VLOOKUP($A14,'Return Data'!$B$7:$R$2843,12,0)</f>
        <v>39.534500000000001</v>
      </c>
      <c r="I14" s="66">
        <f t="shared" si="2"/>
        <v>7</v>
      </c>
      <c r="J14" s="65">
        <f>VLOOKUP($A14,'Return Data'!$B$7:$R$2843,13,0)</f>
        <v>75.195899999999995</v>
      </c>
      <c r="K14" s="66">
        <f t="shared" si="3"/>
        <v>4</v>
      </c>
      <c r="L14" s="65">
        <f>VLOOKUP($A14,'Return Data'!$B$7:$R$2843,17,0)</f>
        <v>26.108499999999999</v>
      </c>
      <c r="M14" s="66">
        <f t="shared" si="4"/>
        <v>9</v>
      </c>
      <c r="N14" s="65">
        <f>VLOOKUP($A14,'Return Data'!$B$7:$R$2843,14,0)</f>
        <v>19.413799999999998</v>
      </c>
      <c r="O14" s="66">
        <f t="shared" si="5"/>
        <v>2</v>
      </c>
      <c r="P14" s="65">
        <f>VLOOKUP($A14,'Return Data'!$B$7:$R$2843,15,0)</f>
        <v>15.777200000000001</v>
      </c>
      <c r="Q14" s="66">
        <f t="shared" si="7"/>
        <v>3</v>
      </c>
      <c r="R14" s="65">
        <f>VLOOKUP($A14,'Return Data'!$B$7:$R$2843,16,0)</f>
        <v>16.685099999999998</v>
      </c>
      <c r="S14" s="67">
        <f t="shared" si="6"/>
        <v>9</v>
      </c>
    </row>
    <row r="15" spans="1:19" s="68" customFormat="1" x14ac:dyDescent="0.3">
      <c r="A15" s="63" t="s">
        <v>18</v>
      </c>
      <c r="B15" s="64">
        <f>VLOOKUP($A15,'Return Data'!$B$7:$R$2843,3,0)</f>
        <v>44462</v>
      </c>
      <c r="C15" s="65">
        <f>VLOOKUP($A15,'Return Data'!$B$7:$R$2843,4,0)</f>
        <v>61.414999999999999</v>
      </c>
      <c r="D15" s="65">
        <f>VLOOKUP($A15,'Return Data'!$B$7:$R$2843,10,0)</f>
        <v>14.492599999999999</v>
      </c>
      <c r="E15" s="66">
        <f t="shared" si="0"/>
        <v>1</v>
      </c>
      <c r="F15" s="65">
        <f>VLOOKUP($A15,'Return Data'!$B$7:$R$2843,11,0)</f>
        <v>25.803999999999998</v>
      </c>
      <c r="G15" s="66">
        <f t="shared" si="1"/>
        <v>3</v>
      </c>
      <c r="H15" s="65">
        <f>VLOOKUP($A15,'Return Data'!$B$7:$R$2843,12,0)</f>
        <v>42.573599999999999</v>
      </c>
      <c r="I15" s="66">
        <f t="shared" si="2"/>
        <v>5</v>
      </c>
      <c r="J15" s="65">
        <f>VLOOKUP($A15,'Return Data'!$B$7:$R$2843,13,0)</f>
        <v>67.681399999999996</v>
      </c>
      <c r="K15" s="66">
        <f t="shared" si="3"/>
        <v>6</v>
      </c>
      <c r="L15" s="65">
        <f>VLOOKUP($A15,'Return Data'!$B$7:$R$2843,17,0)</f>
        <v>28.721599999999999</v>
      </c>
      <c r="M15" s="66">
        <f t="shared" si="4"/>
        <v>7</v>
      </c>
      <c r="N15" s="65">
        <f>VLOOKUP($A15,'Return Data'!$B$7:$R$2843,14,0)</f>
        <v>17.670100000000001</v>
      </c>
      <c r="O15" s="66">
        <f t="shared" si="5"/>
        <v>6</v>
      </c>
      <c r="P15" s="65">
        <f>VLOOKUP($A15,'Return Data'!$B$7:$R$2843,15,0)</f>
        <v>15.6904</v>
      </c>
      <c r="Q15" s="66">
        <f t="shared" si="7"/>
        <v>4</v>
      </c>
      <c r="R15" s="65">
        <f>VLOOKUP($A15,'Return Data'!$B$7:$R$2843,16,0)</f>
        <v>20.245200000000001</v>
      </c>
      <c r="S15" s="67">
        <f t="shared" si="6"/>
        <v>2</v>
      </c>
    </row>
    <row r="16" spans="1:19" s="68" customFormat="1" x14ac:dyDescent="0.3">
      <c r="A16" s="63" t="s">
        <v>19</v>
      </c>
      <c r="B16" s="64">
        <f>VLOOKUP($A16,'Return Data'!$B$7:$R$2843,3,0)</f>
        <v>44462</v>
      </c>
      <c r="C16" s="65">
        <f>VLOOKUP($A16,'Return Data'!$B$7:$R$2843,4,0)</f>
        <v>130.26410000000001</v>
      </c>
      <c r="D16" s="65">
        <f>VLOOKUP($A16,'Return Data'!$B$7:$R$2843,10,0)</f>
        <v>14.289</v>
      </c>
      <c r="E16" s="66">
        <f t="shared" si="0"/>
        <v>2</v>
      </c>
      <c r="F16" s="65">
        <f>VLOOKUP($A16,'Return Data'!$B$7:$R$2843,11,0)</f>
        <v>26.293399999999998</v>
      </c>
      <c r="G16" s="66">
        <f t="shared" si="1"/>
        <v>2</v>
      </c>
      <c r="H16" s="65">
        <f>VLOOKUP($A16,'Return Data'!$B$7:$R$2843,12,0)</f>
        <v>44.233699999999999</v>
      </c>
      <c r="I16" s="66">
        <f t="shared" si="2"/>
        <v>3</v>
      </c>
      <c r="J16" s="65">
        <f>VLOOKUP($A16,'Return Data'!$B$7:$R$2843,13,0)</f>
        <v>75.585499999999996</v>
      </c>
      <c r="K16" s="66">
        <f t="shared" si="3"/>
        <v>3</v>
      </c>
      <c r="L16" s="65">
        <f>VLOOKUP($A16,'Return Data'!$B$7:$R$2843,17,0)</f>
        <v>29.298300000000001</v>
      </c>
      <c r="M16" s="66">
        <f t="shared" si="4"/>
        <v>5</v>
      </c>
      <c r="N16" s="65">
        <f>VLOOKUP($A16,'Return Data'!$B$7:$R$2843,14,0)</f>
        <v>20.509699999999999</v>
      </c>
      <c r="O16" s="66">
        <f t="shared" si="5"/>
        <v>1</v>
      </c>
      <c r="P16" s="65">
        <f>VLOOKUP($A16,'Return Data'!$B$7:$R$2843,15,0)</f>
        <v>16.466799999999999</v>
      </c>
      <c r="Q16" s="66">
        <f t="shared" si="7"/>
        <v>2</v>
      </c>
      <c r="R16" s="65">
        <f>VLOOKUP($A16,'Return Data'!$B$7:$R$2843,16,0)</f>
        <v>16.501799999999999</v>
      </c>
      <c r="S16" s="67">
        <f t="shared" si="6"/>
        <v>10</v>
      </c>
    </row>
    <row r="17" spans="1:21" s="68" customFormat="1" x14ac:dyDescent="0.3">
      <c r="A17" s="63" t="s">
        <v>20</v>
      </c>
      <c r="B17" s="64">
        <f>VLOOKUP($A17,'Return Data'!$B$7:$R$2843,3,0)</f>
        <v>44462</v>
      </c>
      <c r="C17" s="65">
        <f>VLOOKUP($A17,'Return Data'!$B$7:$R$2843,4,0)</f>
        <v>78.72</v>
      </c>
      <c r="D17" s="65">
        <f>VLOOKUP($A17,'Return Data'!$B$7:$R$2843,10,0)</f>
        <v>8.8043999999999993</v>
      </c>
      <c r="E17" s="66">
        <f t="shared" si="0"/>
        <v>14</v>
      </c>
      <c r="F17" s="65">
        <f>VLOOKUP($A17,'Return Data'!$B$7:$R$2843,11,0)</f>
        <v>17.5627</v>
      </c>
      <c r="G17" s="66">
        <f t="shared" si="1"/>
        <v>14</v>
      </c>
      <c r="H17" s="65">
        <f>VLOOKUP($A17,'Return Data'!$B$7:$R$2843,12,0)</f>
        <v>32.726399999999998</v>
      </c>
      <c r="I17" s="66">
        <f t="shared" si="2"/>
        <v>12</v>
      </c>
      <c r="J17" s="65">
        <f>VLOOKUP($A17,'Return Data'!$B$7:$R$2843,13,0)</f>
        <v>62.142099999999999</v>
      </c>
      <c r="K17" s="66">
        <f t="shared" si="3"/>
        <v>12</v>
      </c>
      <c r="L17" s="65">
        <f>VLOOKUP($A17,'Return Data'!$B$7:$R$2843,17,0)</f>
        <v>21.758900000000001</v>
      </c>
      <c r="M17" s="66">
        <f t="shared" si="4"/>
        <v>14</v>
      </c>
      <c r="N17" s="65">
        <f>VLOOKUP($A17,'Return Data'!$B$7:$R$2843,14,0)</f>
        <v>12.912000000000001</v>
      </c>
      <c r="O17" s="66">
        <f t="shared" si="5"/>
        <v>12</v>
      </c>
      <c r="P17" s="65">
        <f>VLOOKUP($A17,'Return Data'!$B$7:$R$2843,15,0)</f>
        <v>11.284000000000001</v>
      </c>
      <c r="Q17" s="66">
        <f t="shared" si="7"/>
        <v>10</v>
      </c>
      <c r="R17" s="65">
        <f>VLOOKUP($A17,'Return Data'!$B$7:$R$2843,16,0)</f>
        <v>14.1968</v>
      </c>
      <c r="S17" s="67">
        <f t="shared" si="6"/>
        <v>13</v>
      </c>
    </row>
    <row r="18" spans="1:21" s="68" customFormat="1" x14ac:dyDescent="0.3">
      <c r="A18" s="63" t="s">
        <v>21</v>
      </c>
      <c r="B18" s="64">
        <f>VLOOKUP($A18,'Return Data'!$B$7:$R$2843,3,0)</f>
        <v>44462</v>
      </c>
      <c r="C18" s="65">
        <f>VLOOKUP($A18,'Return Data'!$B$7:$R$2843,4,0)</f>
        <v>215.54750000000001</v>
      </c>
      <c r="D18" s="65">
        <f>VLOOKUP($A18,'Return Data'!$B$7:$R$2843,10,0)</f>
        <v>13.6166</v>
      </c>
      <c r="E18" s="66">
        <f t="shared" si="0"/>
        <v>6</v>
      </c>
      <c r="F18" s="65">
        <f>VLOOKUP($A18,'Return Data'!$B$7:$R$2843,11,0)</f>
        <v>20.553000000000001</v>
      </c>
      <c r="G18" s="66">
        <f t="shared" si="1"/>
        <v>13</v>
      </c>
      <c r="H18" s="65">
        <f>VLOOKUP($A18,'Return Data'!$B$7:$R$2843,12,0)</f>
        <v>31.792200000000001</v>
      </c>
      <c r="I18" s="66">
        <f t="shared" si="2"/>
        <v>13</v>
      </c>
      <c r="J18" s="65">
        <f>VLOOKUP($A18,'Return Data'!$B$7:$R$2843,13,0)</f>
        <v>53.969000000000001</v>
      </c>
      <c r="K18" s="66">
        <f t="shared" si="3"/>
        <v>14</v>
      </c>
      <c r="L18" s="65">
        <f>VLOOKUP($A18,'Return Data'!$B$7:$R$2843,17,0)</f>
        <v>23.051100000000002</v>
      </c>
      <c r="M18" s="66">
        <f t="shared" si="4"/>
        <v>13</v>
      </c>
      <c r="N18" s="65">
        <f>VLOOKUP($A18,'Return Data'!$B$7:$R$2843,14,0)</f>
        <v>15.347799999999999</v>
      </c>
      <c r="O18" s="66">
        <f t="shared" si="5"/>
        <v>9</v>
      </c>
      <c r="P18" s="65">
        <f>VLOOKUP($A18,'Return Data'!$B$7:$R$2843,15,0)</f>
        <v>15.1587</v>
      </c>
      <c r="Q18" s="66">
        <f t="shared" si="7"/>
        <v>6</v>
      </c>
      <c r="R18" s="65">
        <f>VLOOKUP($A18,'Return Data'!$B$7:$R$2843,16,0)</f>
        <v>18.0197</v>
      </c>
      <c r="S18" s="67">
        <f t="shared" si="6"/>
        <v>5</v>
      </c>
    </row>
    <row r="19" spans="1:21" s="68" customFormat="1" x14ac:dyDescent="0.3">
      <c r="A19" s="63" t="s">
        <v>24</v>
      </c>
      <c r="B19" s="64">
        <f>VLOOKUP($A19,'Return Data'!$B$7:$R$2843,3,0)</f>
        <v>44462</v>
      </c>
      <c r="C19" s="65">
        <f>VLOOKUP($A19,'Return Data'!$B$7:$R$2843,4,0)</f>
        <v>418.44709999999998</v>
      </c>
      <c r="D19" s="65">
        <f>VLOOKUP($A19,'Return Data'!$B$7:$R$2843,10,0)</f>
        <v>11.3103</v>
      </c>
      <c r="E19" s="66">
        <f t="shared" si="0"/>
        <v>13</v>
      </c>
      <c r="F19" s="65">
        <f>VLOOKUP($A19,'Return Data'!$B$7:$R$2843,11,0)</f>
        <v>22.654599999999999</v>
      </c>
      <c r="G19" s="66">
        <f t="shared" si="1"/>
        <v>7</v>
      </c>
      <c r="H19" s="65">
        <f>VLOOKUP($A19,'Return Data'!$B$7:$R$2843,12,0)</f>
        <v>49.939</v>
      </c>
      <c r="I19" s="66">
        <f t="shared" si="2"/>
        <v>2</v>
      </c>
      <c r="J19" s="65">
        <f>VLOOKUP($A19,'Return Data'!$B$7:$R$2843,13,0)</f>
        <v>88.142600000000002</v>
      </c>
      <c r="K19" s="66">
        <f t="shared" si="3"/>
        <v>2</v>
      </c>
      <c r="L19" s="65">
        <f>VLOOKUP($A19,'Return Data'!$B$7:$R$2843,17,0)</f>
        <v>29.8995</v>
      </c>
      <c r="M19" s="66">
        <f t="shared" si="4"/>
        <v>3</v>
      </c>
      <c r="N19" s="65">
        <f>VLOOKUP($A19,'Return Data'!$B$7:$R$2843,14,0)</f>
        <v>16.539000000000001</v>
      </c>
      <c r="O19" s="66">
        <f t="shared" si="5"/>
        <v>8</v>
      </c>
      <c r="P19" s="65">
        <f>VLOOKUP($A19,'Return Data'!$B$7:$R$2843,15,0)</f>
        <v>13.7867</v>
      </c>
      <c r="Q19" s="66">
        <f t="shared" si="7"/>
        <v>9</v>
      </c>
      <c r="R19" s="65">
        <f>VLOOKUP($A19,'Return Data'!$B$7:$R$2843,16,0)</f>
        <v>14.7437</v>
      </c>
      <c r="S19" s="67">
        <f t="shared" si="6"/>
        <v>12</v>
      </c>
    </row>
    <row r="20" spans="1:21" s="68" customFormat="1" x14ac:dyDescent="0.3">
      <c r="A20" s="63" t="s">
        <v>25</v>
      </c>
      <c r="B20" s="64">
        <f>VLOOKUP($A20,'Return Data'!$B$7:$R$2843,3,0)</f>
        <v>44462</v>
      </c>
      <c r="C20" s="65">
        <f>VLOOKUP($A20,'Return Data'!$B$7:$R$2843,4,0)</f>
        <v>17.190000000000001</v>
      </c>
      <c r="D20" s="65">
        <f>VLOOKUP($A20,'Return Data'!$B$7:$R$2843,10,0)</f>
        <v>14.2193</v>
      </c>
      <c r="E20" s="66">
        <f t="shared" si="0"/>
        <v>3</v>
      </c>
      <c r="F20" s="65">
        <f>VLOOKUP($A20,'Return Data'!$B$7:$R$2843,11,0)</f>
        <v>22.348800000000001</v>
      </c>
      <c r="G20" s="66">
        <f t="shared" si="1"/>
        <v>8</v>
      </c>
      <c r="H20" s="65">
        <f>VLOOKUP($A20,'Return Data'!$B$7:$R$2843,12,0)</f>
        <v>36.863100000000003</v>
      </c>
      <c r="I20" s="66">
        <f t="shared" si="2"/>
        <v>10</v>
      </c>
      <c r="J20" s="65">
        <f>VLOOKUP($A20,'Return Data'!$B$7:$R$2843,13,0)</f>
        <v>64.340299999999999</v>
      </c>
      <c r="K20" s="66">
        <f t="shared" si="3"/>
        <v>10</v>
      </c>
      <c r="L20" s="65">
        <f>VLOOKUP($A20,'Return Data'!$B$7:$R$2843,17,0)</f>
        <v>29.204599999999999</v>
      </c>
      <c r="M20" s="66">
        <f t="shared" si="4"/>
        <v>6</v>
      </c>
      <c r="N20" s="65"/>
      <c r="O20" s="66"/>
      <c r="P20" s="65"/>
      <c r="Q20" s="66"/>
      <c r="R20" s="65">
        <f>VLOOKUP($A20,'Return Data'!$B$7:$R$2843,16,0)</f>
        <v>21.323499999999999</v>
      </c>
      <c r="S20" s="67">
        <f t="shared" si="6"/>
        <v>1</v>
      </c>
    </row>
    <row r="21" spans="1:21" s="68" customFormat="1" x14ac:dyDescent="0.3">
      <c r="A21" s="63" t="s">
        <v>26</v>
      </c>
      <c r="B21" s="64">
        <f>VLOOKUP($A21,'Return Data'!$B$7:$R$2843,3,0)</f>
        <v>44462</v>
      </c>
      <c r="C21" s="65">
        <f>VLOOKUP($A21,'Return Data'!$B$7:$R$2843,4,0)</f>
        <v>107.834</v>
      </c>
      <c r="D21" s="65">
        <f>VLOOKUP($A21,'Return Data'!$B$7:$R$2843,10,0)</f>
        <v>12.8523</v>
      </c>
      <c r="E21" s="66">
        <f t="shared" si="0"/>
        <v>9</v>
      </c>
      <c r="F21" s="65">
        <f>VLOOKUP($A21,'Return Data'!$B$7:$R$2843,11,0)</f>
        <v>22.074999999999999</v>
      </c>
      <c r="G21" s="66">
        <f t="shared" si="1"/>
        <v>10</v>
      </c>
      <c r="H21" s="65">
        <f>VLOOKUP($A21,'Return Data'!$B$7:$R$2843,12,0)</f>
        <v>35.915300000000002</v>
      </c>
      <c r="I21" s="66">
        <f t="shared" si="2"/>
        <v>11</v>
      </c>
      <c r="J21" s="65">
        <f>VLOOKUP($A21,'Return Data'!$B$7:$R$2843,13,0)</f>
        <v>66.363</v>
      </c>
      <c r="K21" s="66">
        <f t="shared" si="3"/>
        <v>7</v>
      </c>
      <c r="L21" s="65">
        <f>VLOOKUP($A21,'Return Data'!$B$7:$R$2843,17,0)</f>
        <v>29.501100000000001</v>
      </c>
      <c r="M21" s="66">
        <f t="shared" si="4"/>
        <v>4</v>
      </c>
      <c r="N21" s="65">
        <f>VLOOKUP($A21,'Return Data'!$B$7:$R$2843,14,0)</f>
        <v>19.348800000000001</v>
      </c>
      <c r="O21" s="66">
        <f>RANK(N21,N$8:N$21,0)</f>
        <v>3</v>
      </c>
      <c r="P21" s="65">
        <f>VLOOKUP($A21,'Return Data'!$B$7:$R$2843,15,0)</f>
        <v>15.5886</v>
      </c>
      <c r="Q21" s="66">
        <f>RANK(P21,P$8:P$21,0)</f>
        <v>5</v>
      </c>
      <c r="R21" s="65">
        <f>VLOOKUP($A21,'Return Data'!$B$7:$R$2843,16,0)</f>
        <v>14.784800000000001</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12.891821428571429</v>
      </c>
      <c r="E23" s="74"/>
      <c r="F23" s="75">
        <f>AVERAGE(F8:F21)</f>
        <v>23.447835714285713</v>
      </c>
      <c r="G23" s="74"/>
      <c r="H23" s="75">
        <f>AVERAGE(H8:H21)</f>
        <v>40.3292</v>
      </c>
      <c r="I23" s="74"/>
      <c r="J23" s="75">
        <f>AVERAGE(J8:J21)</f>
        <v>69.788178571428574</v>
      </c>
      <c r="K23" s="74"/>
      <c r="L23" s="75">
        <f>AVERAGE(L8:L21)</f>
        <v>27.536507142857143</v>
      </c>
      <c r="M23" s="74"/>
      <c r="N23" s="75">
        <f>AVERAGE(N8:N21)</f>
        <v>16.547538461538462</v>
      </c>
      <c r="O23" s="74"/>
      <c r="P23" s="75">
        <f>AVERAGE(P8:P21)</f>
        <v>14.330741666666663</v>
      </c>
      <c r="Q23" s="74"/>
      <c r="R23" s="75">
        <f>AVERAGE(R8:R21)</f>
        <v>16.968407142857142</v>
      </c>
      <c r="S23" s="76"/>
    </row>
    <row r="24" spans="1:21" s="68" customFormat="1" x14ac:dyDescent="0.3">
      <c r="A24" s="73" t="s">
        <v>28</v>
      </c>
      <c r="B24" s="74"/>
      <c r="C24" s="74"/>
      <c r="D24" s="75">
        <f>MIN(D8:D21)</f>
        <v>8.8043999999999993</v>
      </c>
      <c r="E24" s="74"/>
      <c r="F24" s="75">
        <f>MIN(F8:F21)</f>
        <v>17.5627</v>
      </c>
      <c r="G24" s="74"/>
      <c r="H24" s="75">
        <f>MIN(H8:H21)</f>
        <v>31.732800000000001</v>
      </c>
      <c r="I24" s="74"/>
      <c r="J24" s="75">
        <f>MIN(J8:J21)</f>
        <v>53.969000000000001</v>
      </c>
      <c r="K24" s="74"/>
      <c r="L24" s="75">
        <f>MIN(L8:L21)</f>
        <v>21.758900000000001</v>
      </c>
      <c r="M24" s="74"/>
      <c r="N24" s="75">
        <f>MIN(N8:N21)</f>
        <v>11.472899999999999</v>
      </c>
      <c r="O24" s="74"/>
      <c r="P24" s="75">
        <f>MIN(P8:P21)</f>
        <v>10.341100000000001</v>
      </c>
      <c r="Q24" s="74"/>
      <c r="R24" s="75">
        <f>MIN(R8:R21)</f>
        <v>11.530200000000001</v>
      </c>
      <c r="S24" s="76"/>
    </row>
    <row r="25" spans="1:21" s="68" customFormat="1" ht="15" thickBot="1" x14ac:dyDescent="0.35">
      <c r="A25" s="77" t="s">
        <v>29</v>
      </c>
      <c r="B25" s="78"/>
      <c r="C25" s="78"/>
      <c r="D25" s="79">
        <f>MAX(D8:D21)</f>
        <v>14.492599999999999</v>
      </c>
      <c r="E25" s="78"/>
      <c r="F25" s="79">
        <f>MAX(F8:F21)</f>
        <v>32.241799999999998</v>
      </c>
      <c r="G25" s="78"/>
      <c r="H25" s="79">
        <f>MAX(H8:H21)</f>
        <v>58.6492</v>
      </c>
      <c r="I25" s="78"/>
      <c r="J25" s="79">
        <f>MAX(J8:J21)</f>
        <v>96.416399999999996</v>
      </c>
      <c r="K25" s="78"/>
      <c r="L25" s="79">
        <f>MAX(L8:L21)</f>
        <v>34.578000000000003</v>
      </c>
      <c r="M25" s="78"/>
      <c r="N25" s="79">
        <f>MAX(N8:N21)</f>
        <v>20.509699999999999</v>
      </c>
      <c r="O25" s="78"/>
      <c r="P25" s="79">
        <f>MAX(P8:P21)</f>
        <v>17.793500000000002</v>
      </c>
      <c r="Q25" s="78"/>
      <c r="R25" s="79">
        <f>MAX(R8:R21)</f>
        <v>21.323499999999999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44462</v>
      </c>
      <c r="C8" s="65">
        <f>VLOOKUP($A8,'Return Data'!$B$7:$R$2843,4,0)</f>
        <v>270.79000000000002</v>
      </c>
      <c r="D8" s="65">
        <f>VLOOKUP($A8,'Return Data'!$B$7:$R$2843,10,0)</f>
        <v>10.5762</v>
      </c>
      <c r="E8" s="66">
        <f t="shared" ref="E8:E13" si="0">RANK(D8,D$8:D$13,0)</f>
        <v>5</v>
      </c>
      <c r="F8" s="65">
        <f>VLOOKUP($A8,'Return Data'!$B$7:$R$2843,11,0)</f>
        <v>30.0687</v>
      </c>
      <c r="G8" s="66">
        <f t="shared" ref="G8:G13" si="1">RANK(F8,F$8:F$13,0)</f>
        <v>2</v>
      </c>
      <c r="H8" s="65">
        <f>VLOOKUP($A8,'Return Data'!$B$7:$R$2843,12,0)</f>
        <v>37.694499999999998</v>
      </c>
      <c r="I8" s="66">
        <f t="shared" ref="I8:I13" si="2">RANK(H8,H$8:H$13,0)</f>
        <v>4</v>
      </c>
      <c r="J8" s="65">
        <f>VLOOKUP($A8,'Return Data'!$B$7:$R$2843,13,0)</f>
        <v>60.411099999999998</v>
      </c>
      <c r="K8" s="66">
        <f t="shared" ref="K8:K13" si="3">RANK(J8,J$8:J$13,0)</f>
        <v>5</v>
      </c>
      <c r="L8" s="65">
        <f>VLOOKUP($A8,'Return Data'!$B$7:$R$2843,17,0)</f>
        <v>28.7044</v>
      </c>
      <c r="M8" s="66">
        <f>RANK(L8,L$8:L$13,0)</f>
        <v>4</v>
      </c>
      <c r="N8" s="65">
        <f>VLOOKUP($A8,'Return Data'!$B$7:$R$2843,14,0)</f>
        <v>16.190300000000001</v>
      </c>
      <c r="O8" s="66">
        <f>RANK(N8,N$8:N$13,0)</f>
        <v>4</v>
      </c>
      <c r="P8" s="65">
        <f>VLOOKUP($A8,'Return Data'!$B$7:$R$2843,15,0)</f>
        <v>12.245900000000001</v>
      </c>
      <c r="Q8" s="66">
        <f>RANK(P8,P$8:P$13,0)</f>
        <v>5</v>
      </c>
      <c r="R8" s="65">
        <f>VLOOKUP($A8,'Return Data'!$B$7:$R$2843,16,0)</f>
        <v>12.681900000000001</v>
      </c>
      <c r="S8" s="67">
        <f t="shared" ref="S8:S13" si="4">RANK(R8,R$8:R$13,0)</f>
        <v>6</v>
      </c>
    </row>
    <row r="9" spans="1:20" x14ac:dyDescent="0.3">
      <c r="A9" s="63" t="s">
        <v>767</v>
      </c>
      <c r="B9" s="64">
        <f>VLOOKUP($A9,'Return Data'!$B$7:$R$2843,3,0)</f>
        <v>44462</v>
      </c>
      <c r="C9" s="65">
        <f>VLOOKUP($A9,'Return Data'!$B$7:$R$2843,4,0)</f>
        <v>27.33</v>
      </c>
      <c r="D9" s="65">
        <f>VLOOKUP($A9,'Return Data'!$B$7:$R$2843,10,0)</f>
        <v>15.756</v>
      </c>
      <c r="E9" s="66">
        <f t="shared" si="0"/>
        <v>2</v>
      </c>
      <c r="F9" s="65">
        <f>VLOOKUP($A9,'Return Data'!$B$7:$R$2843,11,0)</f>
        <v>27.949400000000001</v>
      </c>
      <c r="G9" s="66">
        <f t="shared" si="1"/>
        <v>3</v>
      </c>
      <c r="H9" s="65">
        <f>VLOOKUP($A9,'Return Data'!$B$7:$R$2843,12,0)</f>
        <v>47.729700000000001</v>
      </c>
      <c r="I9" s="66">
        <f t="shared" si="2"/>
        <v>1</v>
      </c>
      <c r="J9" s="65">
        <f>VLOOKUP($A9,'Return Data'!$B$7:$R$2843,13,0)</f>
        <v>76.893199999999993</v>
      </c>
      <c r="K9" s="66">
        <f t="shared" si="3"/>
        <v>1</v>
      </c>
      <c r="L9" s="65">
        <f>VLOOKUP($A9,'Return Data'!$B$7:$R$2843,17,0)</f>
        <v>28.6554</v>
      </c>
      <c r="M9" s="66">
        <f>RANK(L9,L$8:L$13,0)</f>
        <v>5</v>
      </c>
      <c r="N9" s="65">
        <f>VLOOKUP($A9,'Return Data'!$B$7:$R$2843,14,0)</f>
        <v>15.557600000000001</v>
      </c>
      <c r="O9" s="66">
        <f>RANK(N9,N$8:N$13,0)</f>
        <v>5</v>
      </c>
      <c r="P9" s="65">
        <f>VLOOKUP($A9,'Return Data'!$B$7:$R$2843,15,0)</f>
        <v>14.0954</v>
      </c>
      <c r="Q9" s="66">
        <f>RANK(P9,P$8:P$13,0)</f>
        <v>4</v>
      </c>
      <c r="R9" s="65">
        <f>VLOOKUP($A9,'Return Data'!$B$7:$R$2843,16,0)</f>
        <v>14.633800000000001</v>
      </c>
      <c r="S9" s="67">
        <f t="shared" si="4"/>
        <v>5</v>
      </c>
    </row>
    <row r="10" spans="1:20" x14ac:dyDescent="0.3">
      <c r="A10" s="63" t="s">
        <v>768</v>
      </c>
      <c r="B10" s="64">
        <f>VLOOKUP($A10,'Return Data'!$B$7:$R$2843,3,0)</f>
        <v>44462</v>
      </c>
      <c r="C10" s="65">
        <f>VLOOKUP($A10,'Return Data'!$B$7:$R$2843,4,0)</f>
        <v>17.73</v>
      </c>
      <c r="D10" s="65">
        <f>VLOOKUP($A10,'Return Data'!$B$7:$R$2843,10,0)</f>
        <v>12.571400000000001</v>
      </c>
      <c r="E10" s="66">
        <f t="shared" si="0"/>
        <v>4</v>
      </c>
      <c r="F10" s="65">
        <f>VLOOKUP($A10,'Return Data'!$B$7:$R$2843,11,0)</f>
        <v>22.529399999999999</v>
      </c>
      <c r="G10" s="66">
        <f t="shared" si="1"/>
        <v>6</v>
      </c>
      <c r="H10" s="65">
        <f>VLOOKUP($A10,'Return Data'!$B$7:$R$2843,12,0)</f>
        <v>29.985299999999999</v>
      </c>
      <c r="I10" s="66">
        <f t="shared" si="2"/>
        <v>6</v>
      </c>
      <c r="J10" s="65">
        <f>VLOOKUP($A10,'Return Data'!$B$7:$R$2843,13,0)</f>
        <v>53.373699999999999</v>
      </c>
      <c r="K10" s="66">
        <f t="shared" si="3"/>
        <v>6</v>
      </c>
      <c r="L10" s="65"/>
      <c r="M10" s="66"/>
      <c r="N10" s="65"/>
      <c r="O10" s="66"/>
      <c r="P10" s="65"/>
      <c r="Q10" s="66"/>
      <c r="R10" s="65">
        <f>VLOOKUP($A10,'Return Data'!$B$7:$R$2843,16,0)</f>
        <v>23.0687</v>
      </c>
      <c r="S10" s="67">
        <f t="shared" si="4"/>
        <v>1</v>
      </c>
    </row>
    <row r="11" spans="1:20" x14ac:dyDescent="0.3">
      <c r="A11" s="63" t="s">
        <v>771</v>
      </c>
      <c r="B11" s="64">
        <f>VLOOKUP($A11,'Return Data'!$B$7:$R$2843,3,0)</f>
        <v>44462</v>
      </c>
      <c r="C11" s="65">
        <f>VLOOKUP($A11,'Return Data'!$B$7:$R$2843,4,0)</f>
        <v>91.43</v>
      </c>
      <c r="D11" s="65">
        <f>VLOOKUP($A11,'Return Data'!$B$7:$R$2843,10,0)</f>
        <v>13.422700000000001</v>
      </c>
      <c r="E11" s="66">
        <f t="shared" si="0"/>
        <v>3</v>
      </c>
      <c r="F11" s="65">
        <f>VLOOKUP($A11,'Return Data'!$B$7:$R$2843,11,0)</f>
        <v>24.31</v>
      </c>
      <c r="G11" s="66">
        <f t="shared" si="1"/>
        <v>4</v>
      </c>
      <c r="H11" s="65">
        <f>VLOOKUP($A11,'Return Data'!$B$7:$R$2843,12,0)</f>
        <v>37.426699999999997</v>
      </c>
      <c r="I11" s="66">
        <f t="shared" si="2"/>
        <v>5</v>
      </c>
      <c r="J11" s="65">
        <f>VLOOKUP($A11,'Return Data'!$B$7:$R$2843,13,0)</f>
        <v>63.0931</v>
      </c>
      <c r="K11" s="66">
        <f t="shared" si="3"/>
        <v>4</v>
      </c>
      <c r="L11" s="65">
        <f>VLOOKUP($A11,'Return Data'!$B$7:$R$2843,17,0)</f>
        <v>29.930099999999999</v>
      </c>
      <c r="M11" s="66">
        <f>RANK(L11,L$8:L$13,0)</f>
        <v>3</v>
      </c>
      <c r="N11" s="65">
        <f>VLOOKUP($A11,'Return Data'!$B$7:$R$2843,14,0)</f>
        <v>18.142600000000002</v>
      </c>
      <c r="O11" s="66">
        <f>RANK(N11,N$8:N$13,0)</f>
        <v>3</v>
      </c>
      <c r="P11" s="65">
        <f>VLOOKUP($A11,'Return Data'!$B$7:$R$2843,15,0)</f>
        <v>17.479500000000002</v>
      </c>
      <c r="Q11" s="66">
        <f>RANK(P11,P$8:P$13,0)</f>
        <v>1</v>
      </c>
      <c r="R11" s="65">
        <f>VLOOKUP($A11,'Return Data'!$B$7:$R$2843,16,0)</f>
        <v>15.2585</v>
      </c>
      <c r="S11" s="67">
        <f t="shared" si="4"/>
        <v>3</v>
      </c>
    </row>
    <row r="12" spans="1:20" x14ac:dyDescent="0.3">
      <c r="A12" s="63" t="s">
        <v>773</v>
      </c>
      <c r="B12" s="64">
        <f>VLOOKUP($A12,'Return Data'!$B$7:$R$2843,3,0)</f>
        <v>44462</v>
      </c>
      <c r="C12" s="65">
        <f>VLOOKUP($A12,'Return Data'!$B$7:$R$2843,4,0)</f>
        <v>82.797700000000006</v>
      </c>
      <c r="D12" s="65">
        <f>VLOOKUP($A12,'Return Data'!$B$7:$R$2843,10,0)</f>
        <v>7.7119999999999997</v>
      </c>
      <c r="E12" s="66">
        <f t="shared" si="0"/>
        <v>6</v>
      </c>
      <c r="F12" s="65">
        <f>VLOOKUP($A12,'Return Data'!$B$7:$R$2843,11,0)</f>
        <v>23.883400000000002</v>
      </c>
      <c r="G12" s="66">
        <f t="shared" si="1"/>
        <v>5</v>
      </c>
      <c r="H12" s="65">
        <f>VLOOKUP($A12,'Return Data'!$B$7:$R$2843,12,0)</f>
        <v>39.725700000000003</v>
      </c>
      <c r="I12" s="66">
        <f t="shared" si="2"/>
        <v>3</v>
      </c>
      <c r="J12" s="65">
        <f>VLOOKUP($A12,'Return Data'!$B$7:$R$2843,13,0)</f>
        <v>73.811099999999996</v>
      </c>
      <c r="K12" s="66">
        <f t="shared" si="3"/>
        <v>2</v>
      </c>
      <c r="L12" s="65">
        <f>VLOOKUP($A12,'Return Data'!$B$7:$R$2843,17,0)</f>
        <v>31.553100000000001</v>
      </c>
      <c r="M12" s="66">
        <f>RANK(L12,L$8:L$13,0)</f>
        <v>1</v>
      </c>
      <c r="N12" s="65">
        <f>VLOOKUP($A12,'Return Data'!$B$7:$R$2843,14,0)</f>
        <v>20.045999999999999</v>
      </c>
      <c r="O12" s="66">
        <f>RANK(N12,N$8:N$13,0)</f>
        <v>1</v>
      </c>
      <c r="P12" s="65">
        <f>VLOOKUP($A12,'Return Data'!$B$7:$R$2843,15,0)</f>
        <v>16.277100000000001</v>
      </c>
      <c r="Q12" s="66">
        <f>RANK(P12,P$8:P$13,0)</f>
        <v>3</v>
      </c>
      <c r="R12" s="65">
        <f>VLOOKUP($A12,'Return Data'!$B$7:$R$2843,16,0)</f>
        <v>15.586499999999999</v>
      </c>
      <c r="S12" s="67">
        <f t="shared" si="4"/>
        <v>2</v>
      </c>
    </row>
    <row r="13" spans="1:20" x14ac:dyDescent="0.3">
      <c r="A13" s="63" t="s">
        <v>774</v>
      </c>
      <c r="B13" s="64">
        <f>VLOOKUP($A13,'Return Data'!$B$7:$R$2843,3,0)</f>
        <v>44462</v>
      </c>
      <c r="C13" s="65">
        <f>VLOOKUP($A13,'Return Data'!$B$7:$R$2843,4,0)</f>
        <v>116.5087</v>
      </c>
      <c r="D13" s="65">
        <f>VLOOKUP($A13,'Return Data'!$B$7:$R$2843,10,0)</f>
        <v>17.350000000000001</v>
      </c>
      <c r="E13" s="66">
        <f t="shared" si="0"/>
        <v>1</v>
      </c>
      <c r="F13" s="65">
        <f>VLOOKUP($A13,'Return Data'!$B$7:$R$2843,11,0)</f>
        <v>31.9375</v>
      </c>
      <c r="G13" s="66">
        <f t="shared" si="1"/>
        <v>1</v>
      </c>
      <c r="H13" s="65">
        <f>VLOOKUP($A13,'Return Data'!$B$7:$R$2843,12,0)</f>
        <v>44.055399999999999</v>
      </c>
      <c r="I13" s="66">
        <f t="shared" si="2"/>
        <v>2</v>
      </c>
      <c r="J13" s="65">
        <f>VLOOKUP($A13,'Return Data'!$B$7:$R$2843,13,0)</f>
        <v>69.188400000000001</v>
      </c>
      <c r="K13" s="66">
        <f t="shared" si="3"/>
        <v>3</v>
      </c>
      <c r="L13" s="65">
        <f>VLOOKUP($A13,'Return Data'!$B$7:$R$2843,17,0)</f>
        <v>31.340399999999999</v>
      </c>
      <c r="M13" s="66">
        <f>RANK(L13,L$8:L$13,0)</f>
        <v>2</v>
      </c>
      <c r="N13" s="65">
        <f>VLOOKUP($A13,'Return Data'!$B$7:$R$2843,14,0)</f>
        <v>19.582999999999998</v>
      </c>
      <c r="O13" s="66">
        <f>RANK(N13,N$8:N$13,0)</f>
        <v>2</v>
      </c>
      <c r="P13" s="65">
        <f>VLOOKUP($A13,'Return Data'!$B$7:$R$2843,15,0)</f>
        <v>17.1404</v>
      </c>
      <c r="Q13" s="66">
        <f>RANK(P13,P$8:P$13,0)</f>
        <v>2</v>
      </c>
      <c r="R13" s="65">
        <f>VLOOKUP($A13,'Return Data'!$B$7:$R$2843,16,0)</f>
        <v>14.8423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12.898049999999998</v>
      </c>
      <c r="E15" s="74"/>
      <c r="F15" s="75">
        <f>AVERAGE(F8:F13)</f>
        <v>26.779733333333336</v>
      </c>
      <c r="G15" s="74"/>
      <c r="H15" s="75">
        <f>AVERAGE(H8:H13)</f>
        <v>39.43621666666666</v>
      </c>
      <c r="I15" s="74"/>
      <c r="J15" s="75">
        <f>AVERAGE(J8:J13)</f>
        <v>66.128433333333334</v>
      </c>
      <c r="K15" s="74"/>
      <c r="L15" s="75">
        <f>AVERAGE(L8:L13)</f>
        <v>30.03668</v>
      </c>
      <c r="M15" s="74"/>
      <c r="N15" s="75">
        <f>AVERAGE(N8:N13)</f>
        <v>17.9039</v>
      </c>
      <c r="O15" s="74"/>
      <c r="P15" s="75">
        <f>AVERAGE(P8:P13)</f>
        <v>15.447660000000003</v>
      </c>
      <c r="Q15" s="74"/>
      <c r="R15" s="75">
        <f>AVERAGE(R8:R13)</f>
        <v>16.011949999999999</v>
      </c>
      <c r="S15" s="76"/>
    </row>
    <row r="16" spans="1:20" x14ac:dyDescent="0.3">
      <c r="A16" s="73" t="s">
        <v>28</v>
      </c>
      <c r="B16" s="74"/>
      <c r="C16" s="74"/>
      <c r="D16" s="75">
        <f>MIN(D8:D13)</f>
        <v>7.7119999999999997</v>
      </c>
      <c r="E16" s="74"/>
      <c r="F16" s="75">
        <f>MIN(F8:F13)</f>
        <v>22.529399999999999</v>
      </c>
      <c r="G16" s="74"/>
      <c r="H16" s="75">
        <f>MIN(H8:H13)</f>
        <v>29.985299999999999</v>
      </c>
      <c r="I16" s="74"/>
      <c r="J16" s="75">
        <f>MIN(J8:J13)</f>
        <v>53.373699999999999</v>
      </c>
      <c r="K16" s="74"/>
      <c r="L16" s="75">
        <f>MIN(L8:L13)</f>
        <v>28.6554</v>
      </c>
      <c r="M16" s="74"/>
      <c r="N16" s="75">
        <f>MIN(N8:N13)</f>
        <v>15.557600000000001</v>
      </c>
      <c r="O16" s="74"/>
      <c r="P16" s="75">
        <f>MIN(P8:P13)</f>
        <v>12.245900000000001</v>
      </c>
      <c r="Q16" s="74"/>
      <c r="R16" s="75">
        <f>MIN(R8:R13)</f>
        <v>12.681900000000001</v>
      </c>
      <c r="S16" s="76"/>
    </row>
    <row r="17" spans="1:19" ht="15" thickBot="1" x14ac:dyDescent="0.35">
      <c r="A17" s="77" t="s">
        <v>29</v>
      </c>
      <c r="B17" s="78"/>
      <c r="C17" s="78"/>
      <c r="D17" s="79">
        <f>MAX(D8:D13)</f>
        <v>17.350000000000001</v>
      </c>
      <c r="E17" s="78"/>
      <c r="F17" s="79">
        <f>MAX(F8:F13)</f>
        <v>31.9375</v>
      </c>
      <c r="G17" s="78"/>
      <c r="H17" s="79">
        <f>MAX(H8:H13)</f>
        <v>47.729700000000001</v>
      </c>
      <c r="I17" s="78"/>
      <c r="J17" s="79">
        <f>MAX(J8:J13)</f>
        <v>76.893199999999993</v>
      </c>
      <c r="K17" s="78"/>
      <c r="L17" s="79">
        <f>MAX(L8:L13)</f>
        <v>31.553100000000001</v>
      </c>
      <c r="M17" s="78"/>
      <c r="N17" s="79">
        <f>MAX(N8:N13)</f>
        <v>20.045999999999999</v>
      </c>
      <c r="O17" s="78"/>
      <c r="P17" s="79">
        <f>MAX(P8:P13)</f>
        <v>17.479500000000002</v>
      </c>
      <c r="Q17" s="78"/>
      <c r="R17" s="79">
        <f>MAX(R8:R13)</f>
        <v>23.0687</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44462</v>
      </c>
      <c r="C8" s="65">
        <f>VLOOKUP($A8,'Return Data'!$B$7:$R$2843,4,0)</f>
        <v>253.92</v>
      </c>
      <c r="D8" s="65">
        <f>VLOOKUP($A8,'Return Data'!$B$7:$R$2843,10,0)</f>
        <v>10.4048</v>
      </c>
      <c r="E8" s="66">
        <f t="shared" ref="E8:E13" si="0">RANK(D8,D$8:D$13,0)</f>
        <v>5</v>
      </c>
      <c r="F8" s="65">
        <f>VLOOKUP($A8,'Return Data'!$B$7:$R$2843,11,0)</f>
        <v>29.670100000000001</v>
      </c>
      <c r="G8" s="66">
        <f t="shared" ref="G8:G13" si="1">RANK(F8,F$8:F$13,0)</f>
        <v>2</v>
      </c>
      <c r="H8" s="65">
        <f>VLOOKUP($A8,'Return Data'!$B$7:$R$2843,12,0)</f>
        <v>37.061399999999999</v>
      </c>
      <c r="I8" s="66">
        <f t="shared" ref="I8:I13" si="2">RANK(H8,H$8:H$13,0)</f>
        <v>4</v>
      </c>
      <c r="J8" s="65">
        <f>VLOOKUP($A8,'Return Data'!$B$7:$R$2843,13,0)</f>
        <v>59.377400000000002</v>
      </c>
      <c r="K8" s="66">
        <f t="shared" ref="K8:K13" si="3">RANK(J8,J$8:J$13,0)</f>
        <v>5</v>
      </c>
      <c r="L8" s="65">
        <f>VLOOKUP($A8,'Return Data'!$B$7:$R$2843,17,0)</f>
        <v>27.853999999999999</v>
      </c>
      <c r="M8" s="66">
        <f>RANK(L8,L$8:L$13,0)</f>
        <v>4</v>
      </c>
      <c r="N8" s="65">
        <f>VLOOKUP($A8,'Return Data'!$B$7:$R$2843,14,0)</f>
        <v>15.4214</v>
      </c>
      <c r="O8" s="66">
        <f>RANK(N8,N$8:N$13,0)</f>
        <v>4</v>
      </c>
      <c r="P8" s="65">
        <f>VLOOKUP($A8,'Return Data'!$B$7:$R$2843,15,0)</f>
        <v>11.4511</v>
      </c>
      <c r="Q8" s="66">
        <f>RANK(P8,P$8:P$13,0)</f>
        <v>5</v>
      </c>
      <c r="R8" s="65">
        <f>VLOOKUP($A8,'Return Data'!$B$7:$R$2843,16,0)</f>
        <v>18.959499999999998</v>
      </c>
      <c r="S8" s="67">
        <f t="shared" ref="S8:S13" si="4">RANK(R8,R$8:R$13,0)</f>
        <v>2</v>
      </c>
    </row>
    <row r="9" spans="1:20" x14ac:dyDescent="0.3">
      <c r="A9" s="63" t="s">
        <v>766</v>
      </c>
      <c r="B9" s="64">
        <f>VLOOKUP($A9,'Return Data'!$B$7:$R$2843,3,0)</f>
        <v>44462</v>
      </c>
      <c r="C9" s="65">
        <f>VLOOKUP($A9,'Return Data'!$B$7:$R$2843,4,0)</f>
        <v>25.84</v>
      </c>
      <c r="D9" s="65">
        <f>VLOOKUP($A9,'Return Data'!$B$7:$R$2843,10,0)</f>
        <v>15.4602</v>
      </c>
      <c r="E9" s="66">
        <f t="shared" si="0"/>
        <v>2</v>
      </c>
      <c r="F9" s="65">
        <f>VLOOKUP($A9,'Return Data'!$B$7:$R$2843,11,0)</f>
        <v>27.353400000000001</v>
      </c>
      <c r="G9" s="66">
        <f t="shared" si="1"/>
        <v>3</v>
      </c>
      <c r="H9" s="65">
        <f>VLOOKUP($A9,'Return Data'!$B$7:$R$2843,12,0)</f>
        <v>46.651499999999999</v>
      </c>
      <c r="I9" s="66">
        <f t="shared" si="2"/>
        <v>1</v>
      </c>
      <c r="J9" s="65">
        <f>VLOOKUP($A9,'Return Data'!$B$7:$R$2843,13,0)</f>
        <v>75.305300000000003</v>
      </c>
      <c r="K9" s="66">
        <f t="shared" si="3"/>
        <v>1</v>
      </c>
      <c r="L9" s="65">
        <f>VLOOKUP($A9,'Return Data'!$B$7:$R$2843,17,0)</f>
        <v>27.5596</v>
      </c>
      <c r="M9" s="66">
        <f>RANK(L9,L$8:L$13,0)</f>
        <v>5</v>
      </c>
      <c r="N9" s="65">
        <f>VLOOKUP($A9,'Return Data'!$B$7:$R$2843,14,0)</f>
        <v>14.599</v>
      </c>
      <c r="O9" s="66">
        <f>RANK(N9,N$8:N$13,0)</f>
        <v>5</v>
      </c>
      <c r="P9" s="65">
        <f>VLOOKUP($A9,'Return Data'!$B$7:$R$2843,15,0)</f>
        <v>13.194699999999999</v>
      </c>
      <c r="Q9" s="66">
        <f>RANK(P9,P$8:P$13,0)</f>
        <v>4</v>
      </c>
      <c r="R9" s="65">
        <f>VLOOKUP($A9,'Return Data'!$B$7:$R$2843,16,0)</f>
        <v>13.764200000000001</v>
      </c>
      <c r="S9" s="67">
        <f t="shared" si="4"/>
        <v>5</v>
      </c>
    </row>
    <row r="10" spans="1:20" x14ac:dyDescent="0.3">
      <c r="A10" s="63" t="s">
        <v>769</v>
      </c>
      <c r="B10" s="64">
        <f>VLOOKUP($A10,'Return Data'!$B$7:$R$2843,3,0)</f>
        <v>44462</v>
      </c>
      <c r="C10" s="65">
        <f>VLOOKUP($A10,'Return Data'!$B$7:$R$2843,4,0)</f>
        <v>17.07</v>
      </c>
      <c r="D10" s="65">
        <f>VLOOKUP($A10,'Return Data'!$B$7:$R$2843,10,0)</f>
        <v>12.2288</v>
      </c>
      <c r="E10" s="66">
        <f t="shared" si="0"/>
        <v>4</v>
      </c>
      <c r="F10" s="65">
        <f>VLOOKUP($A10,'Return Data'!$B$7:$R$2843,11,0)</f>
        <v>21.928599999999999</v>
      </c>
      <c r="G10" s="66">
        <f t="shared" si="1"/>
        <v>6</v>
      </c>
      <c r="H10" s="65">
        <f>VLOOKUP($A10,'Return Data'!$B$7:$R$2843,12,0)</f>
        <v>28.927499999999998</v>
      </c>
      <c r="I10" s="66">
        <f t="shared" si="2"/>
        <v>6</v>
      </c>
      <c r="J10" s="65">
        <f>VLOOKUP($A10,'Return Data'!$B$7:$R$2843,13,0)</f>
        <v>51.7333</v>
      </c>
      <c r="K10" s="66">
        <f t="shared" si="3"/>
        <v>6</v>
      </c>
      <c r="L10" s="65"/>
      <c r="M10" s="66"/>
      <c r="N10" s="65"/>
      <c r="O10" s="66"/>
      <c r="P10" s="65"/>
      <c r="Q10" s="66"/>
      <c r="R10" s="65">
        <f>VLOOKUP($A10,'Return Data'!$B$7:$R$2843,16,0)</f>
        <v>21.388100000000001</v>
      </c>
      <c r="S10" s="67">
        <f t="shared" si="4"/>
        <v>1</v>
      </c>
    </row>
    <row r="11" spans="1:20" x14ac:dyDescent="0.3">
      <c r="A11" s="63" t="s">
        <v>770</v>
      </c>
      <c r="B11" s="64">
        <f>VLOOKUP($A11,'Return Data'!$B$7:$R$2843,3,0)</f>
        <v>44462</v>
      </c>
      <c r="C11" s="65">
        <f>VLOOKUP($A11,'Return Data'!$B$7:$R$2843,4,0)</f>
        <v>87.4</v>
      </c>
      <c r="D11" s="65">
        <f>VLOOKUP($A11,'Return Data'!$B$7:$R$2843,10,0)</f>
        <v>13.3005</v>
      </c>
      <c r="E11" s="66">
        <f t="shared" si="0"/>
        <v>3</v>
      </c>
      <c r="F11" s="65">
        <f>VLOOKUP($A11,'Return Data'!$B$7:$R$2843,11,0)</f>
        <v>24.042000000000002</v>
      </c>
      <c r="G11" s="66">
        <f t="shared" si="1"/>
        <v>4</v>
      </c>
      <c r="H11" s="65">
        <f>VLOOKUP($A11,'Return Data'!$B$7:$R$2843,12,0)</f>
        <v>36.990600000000001</v>
      </c>
      <c r="I11" s="66">
        <f t="shared" si="2"/>
        <v>5</v>
      </c>
      <c r="J11" s="65">
        <f>VLOOKUP($A11,'Return Data'!$B$7:$R$2843,13,0)</f>
        <v>62.363</v>
      </c>
      <c r="K11" s="66">
        <f t="shared" si="3"/>
        <v>4</v>
      </c>
      <c r="L11" s="65">
        <f>VLOOKUP($A11,'Return Data'!$B$7:$R$2843,17,0)</f>
        <v>29.288499999999999</v>
      </c>
      <c r="M11" s="66">
        <f>RANK(L11,L$8:L$13,0)</f>
        <v>3</v>
      </c>
      <c r="N11" s="65">
        <f>VLOOKUP($A11,'Return Data'!$B$7:$R$2843,14,0)</f>
        <v>17.460100000000001</v>
      </c>
      <c r="O11" s="66">
        <f>RANK(N11,N$8:N$13,0)</f>
        <v>3</v>
      </c>
      <c r="P11" s="65">
        <f>VLOOKUP($A11,'Return Data'!$B$7:$R$2843,15,0)</f>
        <v>16.898700000000002</v>
      </c>
      <c r="Q11" s="66">
        <f>RANK(P11,P$8:P$13,0)</f>
        <v>1</v>
      </c>
      <c r="R11" s="65">
        <f>VLOOKUP($A11,'Return Data'!$B$7:$R$2843,16,0)</f>
        <v>13.6434</v>
      </c>
      <c r="S11" s="67">
        <f t="shared" si="4"/>
        <v>6</v>
      </c>
    </row>
    <row r="12" spans="1:20" x14ac:dyDescent="0.3">
      <c r="A12" s="63" t="s">
        <v>772</v>
      </c>
      <c r="B12" s="64">
        <f>VLOOKUP($A12,'Return Data'!$B$7:$R$2843,3,0)</f>
        <v>44462</v>
      </c>
      <c r="C12" s="65">
        <f>VLOOKUP($A12,'Return Data'!$B$7:$R$2843,4,0)</f>
        <v>77.983000000000004</v>
      </c>
      <c r="D12" s="65">
        <f>VLOOKUP($A12,'Return Data'!$B$7:$R$2843,10,0)</f>
        <v>7.5232999999999999</v>
      </c>
      <c r="E12" s="66">
        <f t="shared" si="0"/>
        <v>6</v>
      </c>
      <c r="F12" s="65">
        <f>VLOOKUP($A12,'Return Data'!$B$7:$R$2843,11,0)</f>
        <v>23.447700000000001</v>
      </c>
      <c r="G12" s="66">
        <f t="shared" si="1"/>
        <v>5</v>
      </c>
      <c r="H12" s="65">
        <f>VLOOKUP($A12,'Return Data'!$B$7:$R$2843,12,0)</f>
        <v>38.959299999999999</v>
      </c>
      <c r="I12" s="66">
        <f t="shared" si="2"/>
        <v>3</v>
      </c>
      <c r="J12" s="65">
        <f>VLOOKUP($A12,'Return Data'!$B$7:$R$2843,13,0)</f>
        <v>72.448300000000003</v>
      </c>
      <c r="K12" s="66">
        <f t="shared" si="3"/>
        <v>2</v>
      </c>
      <c r="L12" s="65">
        <f>VLOOKUP($A12,'Return Data'!$B$7:$R$2843,17,0)</f>
        <v>30.332000000000001</v>
      </c>
      <c r="M12" s="66">
        <f>RANK(L12,L$8:L$13,0)</f>
        <v>2</v>
      </c>
      <c r="N12" s="65">
        <f>VLOOKUP($A12,'Return Data'!$B$7:$R$2843,14,0)</f>
        <v>19.067</v>
      </c>
      <c r="O12" s="66">
        <f>RANK(N12,N$8:N$13,0)</f>
        <v>1</v>
      </c>
      <c r="P12" s="65">
        <f>VLOOKUP($A12,'Return Data'!$B$7:$R$2843,15,0)</f>
        <v>15.3782</v>
      </c>
      <c r="Q12" s="66">
        <f>RANK(P12,P$8:P$13,0)</f>
        <v>3</v>
      </c>
      <c r="R12" s="65">
        <f>VLOOKUP($A12,'Return Data'!$B$7:$R$2843,16,0)</f>
        <v>14.305400000000001</v>
      </c>
      <c r="S12" s="67">
        <f t="shared" si="4"/>
        <v>4</v>
      </c>
    </row>
    <row r="13" spans="1:20" x14ac:dyDescent="0.3">
      <c r="A13" s="63" t="s">
        <v>775</v>
      </c>
      <c r="B13" s="64">
        <f>VLOOKUP($A13,'Return Data'!$B$7:$R$2843,3,0)</f>
        <v>44462</v>
      </c>
      <c r="C13" s="65">
        <f>VLOOKUP($A13,'Return Data'!$B$7:$R$2843,4,0)</f>
        <v>110.4778</v>
      </c>
      <c r="D13" s="65">
        <f>VLOOKUP($A13,'Return Data'!$B$7:$R$2843,10,0)</f>
        <v>17.176200000000001</v>
      </c>
      <c r="E13" s="66">
        <f t="shared" si="0"/>
        <v>1</v>
      </c>
      <c r="F13" s="65">
        <f>VLOOKUP($A13,'Return Data'!$B$7:$R$2843,11,0)</f>
        <v>31.555499999999999</v>
      </c>
      <c r="G13" s="66">
        <f t="shared" si="1"/>
        <v>1</v>
      </c>
      <c r="H13" s="65">
        <f>VLOOKUP($A13,'Return Data'!$B$7:$R$2843,12,0)</f>
        <v>43.433700000000002</v>
      </c>
      <c r="I13" s="66">
        <f t="shared" si="2"/>
        <v>2</v>
      </c>
      <c r="J13" s="65">
        <f>VLOOKUP($A13,'Return Data'!$B$7:$R$2843,13,0)</f>
        <v>68.217200000000005</v>
      </c>
      <c r="K13" s="66">
        <f t="shared" si="3"/>
        <v>3</v>
      </c>
      <c r="L13" s="65">
        <f>VLOOKUP($A13,'Return Data'!$B$7:$R$2843,17,0)</f>
        <v>30.607399999999998</v>
      </c>
      <c r="M13" s="66">
        <f>RANK(L13,L$8:L$13,0)</f>
        <v>1</v>
      </c>
      <c r="N13" s="65">
        <f>VLOOKUP($A13,'Return Data'!$B$7:$R$2843,14,0)</f>
        <v>18.890999999999998</v>
      </c>
      <c r="O13" s="66">
        <f>RANK(N13,N$8:N$13,0)</f>
        <v>2</v>
      </c>
      <c r="P13" s="65">
        <f>VLOOKUP($A13,'Return Data'!$B$7:$R$2843,15,0)</f>
        <v>16.4359</v>
      </c>
      <c r="Q13" s="66">
        <f>RANK(P13,P$8:P$13,0)</f>
        <v>2</v>
      </c>
      <c r="R13" s="65">
        <f>VLOOKUP($A13,'Return Data'!$B$7:$R$2843,16,0)</f>
        <v>15.772</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12.6823</v>
      </c>
      <c r="E15" s="74"/>
      <c r="F15" s="75">
        <f>AVERAGE(F8:F13)</f>
        <v>26.332883333333331</v>
      </c>
      <c r="G15" s="74"/>
      <c r="H15" s="75">
        <f>AVERAGE(H8:H13)</f>
        <v>38.670666666666655</v>
      </c>
      <c r="I15" s="74"/>
      <c r="J15" s="75">
        <f>AVERAGE(J8:J13)</f>
        <v>64.907416666666663</v>
      </c>
      <c r="K15" s="74"/>
      <c r="L15" s="75">
        <f>AVERAGE(L8:L13)</f>
        <v>29.128300000000003</v>
      </c>
      <c r="M15" s="74"/>
      <c r="N15" s="75">
        <f>AVERAGE(N8:N13)</f>
        <v>17.087700000000002</v>
      </c>
      <c r="O15" s="74"/>
      <c r="P15" s="75">
        <f>AVERAGE(P8:P13)</f>
        <v>14.671719999999999</v>
      </c>
      <c r="Q15" s="74"/>
      <c r="R15" s="75">
        <f>AVERAGE(R8:R13)</f>
        <v>16.305433333333337</v>
      </c>
      <c r="S15" s="76"/>
    </row>
    <row r="16" spans="1:20" x14ac:dyDescent="0.3">
      <c r="A16" s="73" t="s">
        <v>28</v>
      </c>
      <c r="B16" s="74"/>
      <c r="C16" s="74"/>
      <c r="D16" s="75">
        <f>MIN(D8:D13)</f>
        <v>7.5232999999999999</v>
      </c>
      <c r="E16" s="74"/>
      <c r="F16" s="75">
        <f>MIN(F8:F13)</f>
        <v>21.928599999999999</v>
      </c>
      <c r="G16" s="74"/>
      <c r="H16" s="75">
        <f>MIN(H8:H13)</f>
        <v>28.927499999999998</v>
      </c>
      <c r="I16" s="74"/>
      <c r="J16" s="75">
        <f>MIN(J8:J13)</f>
        <v>51.7333</v>
      </c>
      <c r="K16" s="74"/>
      <c r="L16" s="75">
        <f>MIN(L8:L13)</f>
        <v>27.5596</v>
      </c>
      <c r="M16" s="74"/>
      <c r="N16" s="75">
        <f>MIN(N8:N13)</f>
        <v>14.599</v>
      </c>
      <c r="O16" s="74"/>
      <c r="P16" s="75">
        <f>MIN(P8:P13)</f>
        <v>11.4511</v>
      </c>
      <c r="Q16" s="74"/>
      <c r="R16" s="75">
        <f>MIN(R8:R13)</f>
        <v>13.6434</v>
      </c>
      <c r="S16" s="76"/>
    </row>
    <row r="17" spans="1:19" ht="15" thickBot="1" x14ac:dyDescent="0.35">
      <c r="A17" s="77" t="s">
        <v>29</v>
      </c>
      <c r="B17" s="78"/>
      <c r="C17" s="78"/>
      <c r="D17" s="79">
        <f>MAX(D8:D13)</f>
        <v>17.176200000000001</v>
      </c>
      <c r="E17" s="78"/>
      <c r="F17" s="79">
        <f>MAX(F8:F13)</f>
        <v>31.555499999999999</v>
      </c>
      <c r="G17" s="78"/>
      <c r="H17" s="79">
        <f>MAX(H8:H13)</f>
        <v>46.651499999999999</v>
      </c>
      <c r="I17" s="78"/>
      <c r="J17" s="79">
        <f>MAX(J8:J13)</f>
        <v>75.305300000000003</v>
      </c>
      <c r="K17" s="78"/>
      <c r="L17" s="79">
        <f>MAX(L8:L13)</f>
        <v>30.607399999999998</v>
      </c>
      <c r="M17" s="78"/>
      <c r="N17" s="79">
        <f>MAX(N8:N13)</f>
        <v>19.067</v>
      </c>
      <c r="O17" s="78"/>
      <c r="P17" s="79">
        <f>MAX(P8:P13)</f>
        <v>16.898700000000002</v>
      </c>
      <c r="Q17" s="78"/>
      <c r="R17" s="79">
        <f>MAX(R8:R13)</f>
        <v>21.388100000000001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44462</v>
      </c>
      <c r="C8" s="65">
        <f>VLOOKUP($A8,'Return Data'!$B$7:$R$2843,4,0)</f>
        <v>101.8361</v>
      </c>
      <c r="D8" s="65">
        <f>VLOOKUP($A8,'Return Data'!$B$7:$R$2843,10,0)</f>
        <v>14.8093</v>
      </c>
      <c r="E8" s="66">
        <f t="shared" ref="E8:E29" si="0">RANK(D8,D$8:D$29,0)</f>
        <v>11</v>
      </c>
      <c r="F8" s="65">
        <f>VLOOKUP($A8,'Return Data'!$B$7:$R$2843,11,0)</f>
        <v>23.805399999999999</v>
      </c>
      <c r="G8" s="66">
        <f t="shared" ref="G8:G29" si="1">RANK(F8,F$8:F$29,0)</f>
        <v>10</v>
      </c>
      <c r="H8" s="65">
        <f>VLOOKUP($A8,'Return Data'!$B$7:$R$2843,12,0)</f>
        <v>33.132300000000001</v>
      </c>
      <c r="I8" s="66">
        <f t="shared" ref="I8:I27" si="2">RANK(H8,H$8:H$29,0)</f>
        <v>15</v>
      </c>
      <c r="J8" s="65">
        <f>VLOOKUP($A8,'Return Data'!$B$7:$R$2843,13,0)</f>
        <v>63.699199999999998</v>
      </c>
      <c r="K8" s="66">
        <f t="shared" ref="K8:K26" si="3">RANK(J8,J$8:J$29,0)</f>
        <v>14</v>
      </c>
      <c r="L8" s="65">
        <f>VLOOKUP($A8,'Return Data'!$B$7:$R$2843,17,0)</f>
        <v>26.033999999999999</v>
      </c>
      <c r="M8" s="66">
        <f t="shared" ref="M8:M26" si="4">RANK(L8,L$8:L$29,0)</f>
        <v>9</v>
      </c>
      <c r="N8" s="65">
        <f>VLOOKUP($A8,'Return Data'!$B$7:$R$2843,14,0)</f>
        <v>18.777100000000001</v>
      </c>
      <c r="O8" s="66">
        <f t="shared" ref="O8" si="5">RANK(N8,N$8:N$29,0)</f>
        <v>9</v>
      </c>
      <c r="P8" s="65">
        <f>VLOOKUP($A8,'Return Data'!$B$7:$R$2843,15,0)</f>
        <v>15.3362</v>
      </c>
      <c r="Q8" s="66">
        <f t="shared" ref="Q8" si="6">RANK(P8,P$8:P$29,0)</f>
        <v>11</v>
      </c>
      <c r="R8" s="65">
        <f>VLOOKUP($A8,'Return Data'!$B$7:$R$2843,16,0)</f>
        <v>16.808299999999999</v>
      </c>
      <c r="S8" s="67">
        <f t="shared" ref="S8:S29" si="7">RANK(R8,R$8:R$29,0)</f>
        <v>13</v>
      </c>
    </row>
    <row r="9" spans="1:20" x14ac:dyDescent="0.3">
      <c r="A9" s="63" t="s">
        <v>821</v>
      </c>
      <c r="B9" s="64">
        <f>VLOOKUP($A9,'Return Data'!$B$7:$R$2843,3,0)</f>
        <v>44462</v>
      </c>
      <c r="C9" s="65">
        <f>VLOOKUP($A9,'Return Data'!$B$7:$R$2843,4,0)</f>
        <v>54</v>
      </c>
      <c r="D9" s="65">
        <f>VLOOKUP($A9,'Return Data'!$B$7:$R$2843,10,0)</f>
        <v>19.178999999999998</v>
      </c>
      <c r="E9" s="66">
        <f t="shared" si="0"/>
        <v>1</v>
      </c>
      <c r="F9" s="65">
        <f>VLOOKUP($A9,'Return Data'!$B$7:$R$2843,11,0)</f>
        <v>28.540800000000001</v>
      </c>
      <c r="G9" s="66">
        <f t="shared" si="1"/>
        <v>2</v>
      </c>
      <c r="H9" s="65">
        <f>VLOOKUP($A9,'Return Data'!$B$7:$R$2843,12,0)</f>
        <v>35.101300000000002</v>
      </c>
      <c r="I9" s="66">
        <f t="shared" si="2"/>
        <v>13</v>
      </c>
      <c r="J9" s="65">
        <f>VLOOKUP($A9,'Return Data'!$B$7:$R$2843,13,0)</f>
        <v>71.102699999999999</v>
      </c>
      <c r="K9" s="66">
        <f t="shared" si="3"/>
        <v>6</v>
      </c>
      <c r="L9" s="65">
        <f>VLOOKUP($A9,'Return Data'!$B$7:$R$2843,17,0)</f>
        <v>29.373699999999999</v>
      </c>
      <c r="M9" s="66">
        <f t="shared" si="4"/>
        <v>7</v>
      </c>
      <c r="N9" s="65">
        <f>VLOOKUP($A9,'Return Data'!$B$7:$R$2843,14,0)</f>
        <v>22.095199999999998</v>
      </c>
      <c r="O9" s="66">
        <f t="shared" ref="O9:O27" si="8">RANK(N9,N$8:N$29,0)</f>
        <v>3</v>
      </c>
      <c r="P9" s="65">
        <f>VLOOKUP($A9,'Return Data'!$B$7:$R$2843,15,0)</f>
        <v>20.8477</v>
      </c>
      <c r="Q9" s="66">
        <f t="shared" ref="Q9:Q27" si="9">RANK(P9,P$8:P$29,0)</f>
        <v>1</v>
      </c>
      <c r="R9" s="65">
        <f>VLOOKUP($A9,'Return Data'!$B$7:$R$2843,16,0)</f>
        <v>19.190200000000001</v>
      </c>
      <c r="S9" s="67">
        <f t="shared" si="7"/>
        <v>8</v>
      </c>
    </row>
    <row r="10" spans="1:20" x14ac:dyDescent="0.3">
      <c r="A10" s="63" t="s">
        <v>823</v>
      </c>
      <c r="B10" s="64">
        <f>VLOOKUP($A10,'Return Data'!$B$7:$R$2843,3,0)</f>
        <v>44462</v>
      </c>
      <c r="C10" s="65">
        <f>VLOOKUP($A10,'Return Data'!$B$7:$R$2843,4,0)</f>
        <v>15.782</v>
      </c>
      <c r="D10" s="65">
        <f>VLOOKUP($A10,'Return Data'!$B$7:$R$2843,10,0)</f>
        <v>15.4414</v>
      </c>
      <c r="E10" s="66">
        <f t="shared" si="0"/>
        <v>8</v>
      </c>
      <c r="F10" s="65">
        <f>VLOOKUP($A10,'Return Data'!$B$7:$R$2843,11,0)</f>
        <v>22.683499999999999</v>
      </c>
      <c r="G10" s="66">
        <f t="shared" si="1"/>
        <v>12</v>
      </c>
      <c r="H10" s="65">
        <f>VLOOKUP($A10,'Return Data'!$B$7:$R$2843,12,0)</f>
        <v>30.732299999999999</v>
      </c>
      <c r="I10" s="66">
        <f t="shared" si="2"/>
        <v>17</v>
      </c>
      <c r="J10" s="65">
        <f>VLOOKUP($A10,'Return Data'!$B$7:$R$2843,13,0)</f>
        <v>60.174599999999998</v>
      </c>
      <c r="K10" s="66">
        <f t="shared" si="3"/>
        <v>15</v>
      </c>
      <c r="L10" s="65">
        <f>VLOOKUP($A10,'Return Data'!$B$7:$R$2843,17,0)</f>
        <v>25.281099999999999</v>
      </c>
      <c r="M10" s="66">
        <f t="shared" si="4"/>
        <v>11</v>
      </c>
      <c r="N10" s="65">
        <f>VLOOKUP($A10,'Return Data'!$B$7:$R$2843,14,0)</f>
        <v>19.507300000000001</v>
      </c>
      <c r="O10" s="66">
        <f t="shared" si="8"/>
        <v>8</v>
      </c>
      <c r="P10" s="65"/>
      <c r="Q10" s="66"/>
      <c r="R10" s="65">
        <f>VLOOKUP($A10,'Return Data'!$B$7:$R$2843,16,0)</f>
        <v>12.1892</v>
      </c>
      <c r="S10" s="67">
        <f t="shared" si="7"/>
        <v>22</v>
      </c>
    </row>
    <row r="11" spans="1:20" x14ac:dyDescent="0.3">
      <c r="A11" s="63" t="s">
        <v>825</v>
      </c>
      <c r="B11" s="64">
        <f>VLOOKUP($A11,'Return Data'!$B$7:$R$2843,3,0)</f>
        <v>44462</v>
      </c>
      <c r="C11" s="65">
        <f>VLOOKUP($A11,'Return Data'!$B$7:$R$2843,4,0)</f>
        <v>37.694000000000003</v>
      </c>
      <c r="D11" s="65">
        <f>VLOOKUP($A11,'Return Data'!$B$7:$R$2843,10,0)</f>
        <v>10.077999999999999</v>
      </c>
      <c r="E11" s="66">
        <f t="shared" si="0"/>
        <v>19</v>
      </c>
      <c r="F11" s="65">
        <f>VLOOKUP($A11,'Return Data'!$B$7:$R$2843,11,0)</f>
        <v>20.366599999999998</v>
      </c>
      <c r="G11" s="66">
        <f t="shared" si="1"/>
        <v>17</v>
      </c>
      <c r="H11" s="65">
        <f>VLOOKUP($A11,'Return Data'!$B$7:$R$2843,12,0)</f>
        <v>29.813700000000001</v>
      </c>
      <c r="I11" s="66">
        <f t="shared" si="2"/>
        <v>18</v>
      </c>
      <c r="J11" s="65">
        <f>VLOOKUP($A11,'Return Data'!$B$7:$R$2843,13,0)</f>
        <v>54.959899999999998</v>
      </c>
      <c r="K11" s="66">
        <f t="shared" si="3"/>
        <v>19</v>
      </c>
      <c r="L11" s="65">
        <f>VLOOKUP($A11,'Return Data'!$B$7:$R$2843,17,0)</f>
        <v>22.111799999999999</v>
      </c>
      <c r="M11" s="66">
        <f t="shared" si="4"/>
        <v>16</v>
      </c>
      <c r="N11" s="65">
        <f>VLOOKUP($A11,'Return Data'!$B$7:$R$2843,14,0)</f>
        <v>17.838699999999999</v>
      </c>
      <c r="O11" s="66">
        <f t="shared" si="8"/>
        <v>12</v>
      </c>
      <c r="P11" s="65">
        <f>VLOOKUP($A11,'Return Data'!$B$7:$R$2843,15,0)</f>
        <v>13.236700000000001</v>
      </c>
      <c r="Q11" s="66">
        <f t="shared" si="9"/>
        <v>13</v>
      </c>
      <c r="R11" s="65">
        <f>VLOOKUP($A11,'Return Data'!$B$7:$R$2843,16,0)</f>
        <v>15.0611</v>
      </c>
      <c r="S11" s="67">
        <f t="shared" si="7"/>
        <v>16</v>
      </c>
    </row>
    <row r="12" spans="1:20" x14ac:dyDescent="0.3">
      <c r="A12" s="63" t="s">
        <v>828</v>
      </c>
      <c r="B12" s="64">
        <f>VLOOKUP($A12,'Return Data'!$B$7:$R$2843,3,0)</f>
        <v>44462</v>
      </c>
      <c r="C12" s="65">
        <f>VLOOKUP($A12,'Return Data'!$B$7:$R$2843,4,0)</f>
        <v>71.3249</v>
      </c>
      <c r="D12" s="65">
        <f>VLOOKUP($A12,'Return Data'!$B$7:$R$2843,10,0)</f>
        <v>12.5837</v>
      </c>
      <c r="E12" s="66">
        <f t="shared" si="0"/>
        <v>15</v>
      </c>
      <c r="F12" s="65">
        <f>VLOOKUP($A12,'Return Data'!$B$7:$R$2843,11,0)</f>
        <v>23.229299999999999</v>
      </c>
      <c r="G12" s="66">
        <f t="shared" si="1"/>
        <v>11</v>
      </c>
      <c r="H12" s="65">
        <f>VLOOKUP($A12,'Return Data'!$B$7:$R$2843,12,0)</f>
        <v>45.495100000000001</v>
      </c>
      <c r="I12" s="66">
        <f t="shared" si="2"/>
        <v>1</v>
      </c>
      <c r="J12" s="65">
        <f>VLOOKUP($A12,'Return Data'!$B$7:$R$2843,13,0)</f>
        <v>88.183899999999994</v>
      </c>
      <c r="K12" s="66">
        <f t="shared" si="3"/>
        <v>1</v>
      </c>
      <c r="L12" s="65">
        <f>VLOOKUP($A12,'Return Data'!$B$7:$R$2843,17,0)</f>
        <v>27.927800000000001</v>
      </c>
      <c r="M12" s="66">
        <f t="shared" si="4"/>
        <v>8</v>
      </c>
      <c r="N12" s="65">
        <f>VLOOKUP($A12,'Return Data'!$B$7:$R$2843,14,0)</f>
        <v>20.344799999999999</v>
      </c>
      <c r="O12" s="66">
        <f t="shared" si="8"/>
        <v>6</v>
      </c>
      <c r="P12" s="65">
        <f>VLOOKUP($A12,'Return Data'!$B$7:$R$2843,15,0)</f>
        <v>16.246200000000002</v>
      </c>
      <c r="Q12" s="66">
        <f t="shared" si="9"/>
        <v>7</v>
      </c>
      <c r="R12" s="65">
        <f>VLOOKUP($A12,'Return Data'!$B$7:$R$2843,16,0)</f>
        <v>19.904499999999999</v>
      </c>
      <c r="S12" s="67">
        <f t="shared" si="7"/>
        <v>6</v>
      </c>
    </row>
    <row r="13" spans="1:20" x14ac:dyDescent="0.3">
      <c r="A13" s="63" t="s">
        <v>830</v>
      </c>
      <c r="B13" s="64">
        <f>VLOOKUP($A13,'Return Data'!$B$7:$R$2843,3,0)</f>
        <v>44462</v>
      </c>
      <c r="C13" s="65">
        <f>VLOOKUP($A13,'Return Data'!$B$7:$R$2843,4,0)</f>
        <v>116.089</v>
      </c>
      <c r="D13" s="65">
        <f>VLOOKUP($A13,'Return Data'!$B$7:$R$2843,10,0)</f>
        <v>11.504</v>
      </c>
      <c r="E13" s="66">
        <f t="shared" si="0"/>
        <v>17</v>
      </c>
      <c r="F13" s="65">
        <f>VLOOKUP($A13,'Return Data'!$B$7:$R$2843,11,0)</f>
        <v>20.646999999999998</v>
      </c>
      <c r="G13" s="66">
        <f t="shared" si="1"/>
        <v>16</v>
      </c>
      <c r="H13" s="65">
        <f>VLOOKUP($A13,'Return Data'!$B$7:$R$2843,12,0)</f>
        <v>37.381799999999998</v>
      </c>
      <c r="I13" s="66">
        <f t="shared" si="2"/>
        <v>12</v>
      </c>
      <c r="J13" s="65">
        <f>VLOOKUP($A13,'Return Data'!$B$7:$R$2843,13,0)</f>
        <v>67.188500000000005</v>
      </c>
      <c r="K13" s="66">
        <f t="shared" si="3"/>
        <v>11</v>
      </c>
      <c r="L13" s="65">
        <f>VLOOKUP($A13,'Return Data'!$B$7:$R$2843,17,0)</f>
        <v>19.37</v>
      </c>
      <c r="M13" s="66">
        <f t="shared" si="4"/>
        <v>17</v>
      </c>
      <c r="N13" s="65">
        <f>VLOOKUP($A13,'Return Data'!$B$7:$R$2843,14,0)</f>
        <v>13.0944</v>
      </c>
      <c r="O13" s="66">
        <f t="shared" si="8"/>
        <v>17</v>
      </c>
      <c r="P13" s="65">
        <f>VLOOKUP($A13,'Return Data'!$B$7:$R$2843,15,0)</f>
        <v>11.3392</v>
      </c>
      <c r="Q13" s="66">
        <f t="shared" si="9"/>
        <v>15</v>
      </c>
      <c r="R13" s="65">
        <f>VLOOKUP($A13,'Return Data'!$B$7:$R$2843,16,0)</f>
        <v>13.045500000000001</v>
      </c>
      <c r="S13" s="67">
        <f t="shared" si="7"/>
        <v>21</v>
      </c>
    </row>
    <row r="14" spans="1:20" x14ac:dyDescent="0.3">
      <c r="A14" s="63" t="s">
        <v>833</v>
      </c>
      <c r="B14" s="64">
        <f>VLOOKUP($A14,'Return Data'!$B$7:$R$2843,3,0)</f>
        <v>44462</v>
      </c>
      <c r="C14" s="65">
        <f>VLOOKUP($A14,'Return Data'!$B$7:$R$2843,4,0)</f>
        <v>54.12</v>
      </c>
      <c r="D14" s="65">
        <f>VLOOKUP($A14,'Return Data'!$B$7:$R$2843,10,0)</f>
        <v>15.7399</v>
      </c>
      <c r="E14" s="66">
        <f t="shared" si="0"/>
        <v>5</v>
      </c>
      <c r="F14" s="65">
        <f>VLOOKUP($A14,'Return Data'!$B$7:$R$2843,11,0)</f>
        <v>25.161899999999999</v>
      </c>
      <c r="G14" s="66">
        <f t="shared" si="1"/>
        <v>6</v>
      </c>
      <c r="H14" s="65">
        <f>VLOOKUP($A14,'Return Data'!$B$7:$R$2843,12,0)</f>
        <v>39.989699999999999</v>
      </c>
      <c r="I14" s="66">
        <f t="shared" si="2"/>
        <v>7</v>
      </c>
      <c r="J14" s="65">
        <f>VLOOKUP($A14,'Return Data'!$B$7:$R$2843,13,0)</f>
        <v>65.757999999999996</v>
      </c>
      <c r="K14" s="66">
        <f t="shared" si="3"/>
        <v>12</v>
      </c>
      <c r="L14" s="65">
        <f>VLOOKUP($A14,'Return Data'!$B$7:$R$2843,17,0)</f>
        <v>31.845199999999998</v>
      </c>
      <c r="M14" s="66">
        <f t="shared" si="4"/>
        <v>3</v>
      </c>
      <c r="N14" s="65">
        <f>VLOOKUP($A14,'Return Data'!$B$7:$R$2843,14,0)</f>
        <v>17.333100000000002</v>
      </c>
      <c r="O14" s="66">
        <f t="shared" si="8"/>
        <v>13</v>
      </c>
      <c r="P14" s="65">
        <f>VLOOKUP($A14,'Return Data'!$B$7:$R$2843,15,0)</f>
        <v>15.1174</v>
      </c>
      <c r="Q14" s="66">
        <f t="shared" si="9"/>
        <v>12</v>
      </c>
      <c r="R14" s="65">
        <f>VLOOKUP($A14,'Return Data'!$B$7:$R$2843,16,0)</f>
        <v>15.566800000000001</v>
      </c>
      <c r="S14" s="67">
        <f t="shared" si="7"/>
        <v>15</v>
      </c>
    </row>
    <row r="15" spans="1:20" x14ac:dyDescent="0.3">
      <c r="A15" s="63" t="s">
        <v>834</v>
      </c>
      <c r="B15" s="64">
        <f>VLOOKUP($A15,'Return Data'!$B$7:$R$2843,3,0)</f>
        <v>44462</v>
      </c>
      <c r="C15" s="65">
        <f>VLOOKUP($A15,'Return Data'!$B$7:$R$2843,4,0)</f>
        <v>16.32</v>
      </c>
      <c r="D15" s="65">
        <f>VLOOKUP($A15,'Return Data'!$B$7:$R$2843,10,0)</f>
        <v>15.662699999999999</v>
      </c>
      <c r="E15" s="66">
        <f t="shared" si="0"/>
        <v>6</v>
      </c>
      <c r="F15" s="65">
        <f>VLOOKUP($A15,'Return Data'!$B$7:$R$2843,11,0)</f>
        <v>24.200900000000001</v>
      </c>
      <c r="G15" s="66">
        <f t="shared" si="1"/>
        <v>8</v>
      </c>
      <c r="H15" s="65">
        <f>VLOOKUP($A15,'Return Data'!$B$7:$R$2843,12,0)</f>
        <v>30.979099999999999</v>
      </c>
      <c r="I15" s="66">
        <f t="shared" si="2"/>
        <v>16</v>
      </c>
      <c r="J15" s="65">
        <f>VLOOKUP($A15,'Return Data'!$B$7:$R$2843,13,0)</f>
        <v>59.686900000000001</v>
      </c>
      <c r="K15" s="66">
        <f t="shared" si="3"/>
        <v>17</v>
      </c>
      <c r="L15" s="65">
        <f>VLOOKUP($A15,'Return Data'!$B$7:$R$2843,17,0)</f>
        <v>25.835999999999999</v>
      </c>
      <c r="M15" s="66">
        <f t="shared" si="4"/>
        <v>10</v>
      </c>
      <c r="N15" s="65">
        <f>VLOOKUP($A15,'Return Data'!$B$7:$R$2843,14,0)</f>
        <v>16.607399999999998</v>
      </c>
      <c r="O15" s="66">
        <f t="shared" si="8"/>
        <v>14</v>
      </c>
      <c r="P15" s="65"/>
      <c r="Q15" s="66"/>
      <c r="R15" s="65">
        <f>VLOOKUP($A15,'Return Data'!$B$7:$R$2843,16,0)</f>
        <v>13.559200000000001</v>
      </c>
      <c r="S15" s="67">
        <f t="shared" si="7"/>
        <v>19</v>
      </c>
    </row>
    <row r="16" spans="1:20" x14ac:dyDescent="0.3">
      <c r="A16" s="63" t="s">
        <v>836</v>
      </c>
      <c r="B16" s="64">
        <f>VLOOKUP($A16,'Return Data'!$B$7:$R$2843,3,0)</f>
        <v>44462</v>
      </c>
      <c r="C16" s="65">
        <f>VLOOKUP($A16,'Return Data'!$B$7:$R$2843,4,0)</f>
        <v>60.48</v>
      </c>
      <c r="D16" s="65">
        <f>VLOOKUP($A16,'Return Data'!$B$7:$R$2843,10,0)</f>
        <v>10.485900000000001</v>
      </c>
      <c r="E16" s="66">
        <f t="shared" si="0"/>
        <v>18</v>
      </c>
      <c r="F16" s="65">
        <f>VLOOKUP($A16,'Return Data'!$B$7:$R$2843,11,0)</f>
        <v>17.0505</v>
      </c>
      <c r="G16" s="66">
        <f t="shared" si="1"/>
        <v>21</v>
      </c>
      <c r="H16" s="65">
        <f>VLOOKUP($A16,'Return Data'!$B$7:$R$2843,12,0)</f>
        <v>26.342199999999998</v>
      </c>
      <c r="I16" s="66">
        <f t="shared" si="2"/>
        <v>20</v>
      </c>
      <c r="J16" s="65">
        <f>VLOOKUP($A16,'Return Data'!$B$7:$R$2843,13,0)</f>
        <v>41.639299999999999</v>
      </c>
      <c r="K16" s="66">
        <f t="shared" si="3"/>
        <v>22</v>
      </c>
      <c r="L16" s="65">
        <f>VLOOKUP($A16,'Return Data'!$B$7:$R$2843,17,0)</f>
        <v>22.699100000000001</v>
      </c>
      <c r="M16" s="66">
        <f t="shared" si="4"/>
        <v>15</v>
      </c>
      <c r="N16" s="65">
        <f>VLOOKUP($A16,'Return Data'!$B$7:$R$2843,14,0)</f>
        <v>13.9057</v>
      </c>
      <c r="O16" s="66">
        <f t="shared" si="8"/>
        <v>15</v>
      </c>
      <c r="P16" s="65">
        <f>VLOOKUP($A16,'Return Data'!$B$7:$R$2843,15,0)</f>
        <v>15.339600000000001</v>
      </c>
      <c r="Q16" s="66">
        <f t="shared" si="9"/>
        <v>10</v>
      </c>
      <c r="R16" s="65">
        <f>VLOOKUP($A16,'Return Data'!$B$7:$R$2843,16,0)</f>
        <v>13.523999999999999</v>
      </c>
      <c r="S16" s="67">
        <f t="shared" si="7"/>
        <v>20</v>
      </c>
    </row>
    <row r="17" spans="1:19" x14ac:dyDescent="0.3">
      <c r="A17" s="63" t="s">
        <v>838</v>
      </c>
      <c r="B17" s="64">
        <f>VLOOKUP($A17,'Return Data'!$B$7:$R$2843,3,0)</f>
        <v>44462</v>
      </c>
      <c r="C17" s="65">
        <f>VLOOKUP($A17,'Return Data'!$B$7:$R$2843,4,0)</f>
        <v>33.014000000000003</v>
      </c>
      <c r="D17" s="65">
        <f>VLOOKUP($A17,'Return Data'!$B$7:$R$2843,10,0)</f>
        <v>17.441199999999998</v>
      </c>
      <c r="E17" s="66">
        <f t="shared" si="0"/>
        <v>2</v>
      </c>
      <c r="F17" s="65">
        <f>VLOOKUP($A17,'Return Data'!$B$7:$R$2843,11,0)</f>
        <v>26.7196</v>
      </c>
      <c r="G17" s="66">
        <f t="shared" si="1"/>
        <v>3</v>
      </c>
      <c r="H17" s="65">
        <f>VLOOKUP($A17,'Return Data'!$B$7:$R$2843,12,0)</f>
        <v>38.672899999999998</v>
      </c>
      <c r="I17" s="66">
        <f t="shared" si="2"/>
        <v>9</v>
      </c>
      <c r="J17" s="65">
        <f>VLOOKUP($A17,'Return Data'!$B$7:$R$2843,13,0)</f>
        <v>71.040199999999999</v>
      </c>
      <c r="K17" s="66">
        <f t="shared" si="3"/>
        <v>7</v>
      </c>
      <c r="L17" s="65">
        <f>VLOOKUP($A17,'Return Data'!$B$7:$R$2843,17,0)</f>
        <v>33.9604</v>
      </c>
      <c r="M17" s="66">
        <f t="shared" si="4"/>
        <v>1</v>
      </c>
      <c r="N17" s="65">
        <f>VLOOKUP($A17,'Return Data'!$B$7:$R$2843,14,0)</f>
        <v>28.520399999999999</v>
      </c>
      <c r="O17" s="66">
        <f t="shared" si="8"/>
        <v>1</v>
      </c>
      <c r="P17" s="65">
        <f>VLOOKUP($A17,'Return Data'!$B$7:$R$2843,15,0)</f>
        <v>19.924600000000002</v>
      </c>
      <c r="Q17" s="66">
        <f t="shared" si="9"/>
        <v>2</v>
      </c>
      <c r="R17" s="65">
        <f>VLOOKUP($A17,'Return Data'!$B$7:$R$2843,16,0)</f>
        <v>18.8855</v>
      </c>
      <c r="S17" s="67">
        <f t="shared" si="7"/>
        <v>9</v>
      </c>
    </row>
    <row r="18" spans="1:19" x14ac:dyDescent="0.3">
      <c r="A18" s="63" t="s">
        <v>841</v>
      </c>
      <c r="B18" s="64">
        <f>VLOOKUP($A18,'Return Data'!$B$7:$R$2843,3,0)</f>
        <v>44462</v>
      </c>
      <c r="C18" s="65">
        <f>VLOOKUP($A18,'Return Data'!$B$7:$R$2843,4,0)</f>
        <v>13.2103</v>
      </c>
      <c r="D18" s="65">
        <f>VLOOKUP($A18,'Return Data'!$B$7:$R$2843,10,0)</f>
        <v>12.993499999999999</v>
      </c>
      <c r="E18" s="66">
        <f t="shared" si="0"/>
        <v>14</v>
      </c>
      <c r="F18" s="65">
        <f>VLOOKUP($A18,'Return Data'!$B$7:$R$2843,11,0)</f>
        <v>18.432400000000001</v>
      </c>
      <c r="G18" s="66">
        <f t="shared" si="1"/>
        <v>20</v>
      </c>
      <c r="H18" s="65">
        <f>VLOOKUP($A18,'Return Data'!$B$7:$R$2843,12,0)</f>
        <v>23.267199999999999</v>
      </c>
      <c r="I18" s="66">
        <f t="shared" si="2"/>
        <v>22</v>
      </c>
      <c r="J18" s="65">
        <f>VLOOKUP($A18,'Return Data'!$B$7:$R$2843,13,0)</f>
        <v>59.375300000000003</v>
      </c>
      <c r="K18" s="66">
        <f t="shared" si="3"/>
        <v>18</v>
      </c>
      <c r="L18" s="65">
        <f>VLOOKUP($A18,'Return Data'!$B$7:$R$2843,17,0)</f>
        <v>14.0861</v>
      </c>
      <c r="M18" s="66">
        <f t="shared" si="4"/>
        <v>18</v>
      </c>
      <c r="N18" s="65">
        <f>VLOOKUP($A18,'Return Data'!$B$7:$R$2843,14,0)</f>
        <v>13.757199999999999</v>
      </c>
      <c r="O18" s="66">
        <f t="shared" si="8"/>
        <v>16</v>
      </c>
      <c r="P18" s="65">
        <f>VLOOKUP($A18,'Return Data'!$B$7:$R$2843,15,0)</f>
        <v>12.133900000000001</v>
      </c>
      <c r="Q18" s="66">
        <f t="shared" si="9"/>
        <v>14</v>
      </c>
      <c r="R18" s="65">
        <f>VLOOKUP($A18,'Return Data'!$B$7:$R$2843,16,0)</f>
        <v>15.044600000000001</v>
      </c>
      <c r="S18" s="67">
        <f t="shared" si="7"/>
        <v>17</v>
      </c>
    </row>
    <row r="19" spans="1:19" x14ac:dyDescent="0.3">
      <c r="A19" s="63" t="s">
        <v>842</v>
      </c>
      <c r="B19" s="64">
        <f>VLOOKUP($A19,'Return Data'!$B$7:$R$2843,3,0)</f>
        <v>44462</v>
      </c>
      <c r="C19" s="65">
        <f>VLOOKUP($A19,'Return Data'!$B$7:$R$2843,4,0)</f>
        <v>17.076000000000001</v>
      </c>
      <c r="D19" s="65">
        <f>VLOOKUP($A19,'Return Data'!$B$7:$R$2843,10,0)</f>
        <v>13.484400000000001</v>
      </c>
      <c r="E19" s="66">
        <f t="shared" si="0"/>
        <v>12</v>
      </c>
      <c r="F19" s="65">
        <f>VLOOKUP($A19,'Return Data'!$B$7:$R$2843,11,0)</f>
        <v>21.997599999999998</v>
      </c>
      <c r="G19" s="66">
        <f t="shared" si="1"/>
        <v>14</v>
      </c>
      <c r="H19" s="65">
        <f>VLOOKUP($A19,'Return Data'!$B$7:$R$2843,12,0)</f>
        <v>38.043700000000001</v>
      </c>
      <c r="I19" s="66">
        <f t="shared" si="2"/>
        <v>10</v>
      </c>
      <c r="J19" s="65">
        <f>VLOOKUP($A19,'Return Data'!$B$7:$R$2843,13,0)</f>
        <v>64.842200000000005</v>
      </c>
      <c r="K19" s="66">
        <f t="shared" si="3"/>
        <v>13</v>
      </c>
      <c r="L19" s="65"/>
      <c r="M19" s="66"/>
      <c r="N19" s="65"/>
      <c r="O19" s="66"/>
      <c r="P19" s="65"/>
      <c r="Q19" s="66"/>
      <c r="R19" s="65">
        <f>VLOOKUP($A19,'Return Data'!$B$7:$R$2843,16,0)</f>
        <v>27.651599999999998</v>
      </c>
      <c r="S19" s="67">
        <f t="shared" si="7"/>
        <v>4</v>
      </c>
    </row>
    <row r="20" spans="1:19" x14ac:dyDescent="0.3">
      <c r="A20" s="63" t="s">
        <v>844</v>
      </c>
      <c r="B20" s="64">
        <f>VLOOKUP($A20,'Return Data'!$B$7:$R$2843,3,0)</f>
        <v>44462</v>
      </c>
      <c r="C20" s="65">
        <f>VLOOKUP($A20,'Return Data'!$B$7:$R$2843,4,0)</f>
        <v>17.045999999999999</v>
      </c>
      <c r="D20" s="65">
        <f>VLOOKUP($A20,'Return Data'!$B$7:$R$2843,10,0)</f>
        <v>9.5571999999999999</v>
      </c>
      <c r="E20" s="66">
        <f t="shared" si="0"/>
        <v>21</v>
      </c>
      <c r="F20" s="65">
        <f>VLOOKUP($A20,'Return Data'!$B$7:$R$2843,11,0)</f>
        <v>19.654599999999999</v>
      </c>
      <c r="G20" s="66">
        <f t="shared" si="1"/>
        <v>19</v>
      </c>
      <c r="H20" s="65">
        <f>VLOOKUP($A20,'Return Data'!$B$7:$R$2843,12,0)</f>
        <v>28.3005</v>
      </c>
      <c r="I20" s="66">
        <f t="shared" si="2"/>
        <v>19</v>
      </c>
      <c r="J20" s="65">
        <f>VLOOKUP($A20,'Return Data'!$B$7:$R$2843,13,0)</f>
        <v>46.367899999999999</v>
      </c>
      <c r="K20" s="66">
        <f t="shared" si="3"/>
        <v>21</v>
      </c>
      <c r="L20" s="65">
        <f>VLOOKUP($A20,'Return Data'!$B$7:$R$2843,17,0)</f>
        <v>24.328600000000002</v>
      </c>
      <c r="M20" s="66">
        <f t="shared" si="4"/>
        <v>12</v>
      </c>
      <c r="N20" s="65"/>
      <c r="O20" s="66"/>
      <c r="P20" s="65"/>
      <c r="Q20" s="66"/>
      <c r="R20" s="65">
        <f>VLOOKUP($A20,'Return Data'!$B$7:$R$2843,16,0)</f>
        <v>20.305900000000001</v>
      </c>
      <c r="S20" s="67">
        <f t="shared" si="7"/>
        <v>5</v>
      </c>
    </row>
    <row r="21" spans="1:19" x14ac:dyDescent="0.3">
      <c r="A21" s="63" t="s">
        <v>846</v>
      </c>
      <c r="B21" s="64">
        <f>VLOOKUP($A21,'Return Data'!$B$7:$R$2843,3,0)</f>
        <v>44462</v>
      </c>
      <c r="C21" s="65">
        <f>VLOOKUP($A21,'Return Data'!$B$7:$R$2843,4,0)</f>
        <v>20.48</v>
      </c>
      <c r="D21" s="65">
        <f>VLOOKUP($A21,'Return Data'!$B$7:$R$2843,10,0)</f>
        <v>15.9946</v>
      </c>
      <c r="E21" s="66">
        <f t="shared" si="0"/>
        <v>4</v>
      </c>
      <c r="F21" s="65">
        <f>VLOOKUP($A21,'Return Data'!$B$7:$R$2843,11,0)</f>
        <v>25.4057</v>
      </c>
      <c r="G21" s="66">
        <f t="shared" si="1"/>
        <v>5</v>
      </c>
      <c r="H21" s="65">
        <f>VLOOKUP($A21,'Return Data'!$B$7:$R$2843,12,0)</f>
        <v>42.707799999999999</v>
      </c>
      <c r="I21" s="66">
        <f t="shared" si="2"/>
        <v>3</v>
      </c>
      <c r="J21" s="65">
        <f>VLOOKUP($A21,'Return Data'!$B$7:$R$2843,13,0)</f>
        <v>71.438100000000006</v>
      </c>
      <c r="K21" s="66">
        <f t="shared" si="3"/>
        <v>5</v>
      </c>
      <c r="L21" s="65"/>
      <c r="M21" s="66"/>
      <c r="N21" s="65"/>
      <c r="O21" s="66"/>
      <c r="P21" s="65"/>
      <c r="Q21" s="66"/>
      <c r="R21" s="65">
        <f>VLOOKUP($A21,'Return Data'!$B$7:$R$2843,16,0)</f>
        <v>35.417499999999997</v>
      </c>
      <c r="S21" s="67">
        <f t="shared" si="7"/>
        <v>1</v>
      </c>
    </row>
    <row r="22" spans="1:19" x14ac:dyDescent="0.3">
      <c r="A22" s="63" t="s">
        <v>848</v>
      </c>
      <c r="B22" s="64">
        <f>VLOOKUP($A22,'Return Data'!$B$7:$R$2843,3,0)</f>
        <v>44462</v>
      </c>
      <c r="C22" s="65">
        <f>VLOOKUP($A22,'Return Data'!$B$7:$R$2843,4,0)</f>
        <v>38.460700000000003</v>
      </c>
      <c r="D22" s="65">
        <f>VLOOKUP($A22,'Return Data'!$B$7:$R$2843,10,0)</f>
        <v>9.3733000000000004</v>
      </c>
      <c r="E22" s="66">
        <f t="shared" si="0"/>
        <v>22</v>
      </c>
      <c r="F22" s="65">
        <f>VLOOKUP($A22,'Return Data'!$B$7:$R$2843,11,0)</f>
        <v>16.819099999999999</v>
      </c>
      <c r="G22" s="66">
        <f t="shared" si="1"/>
        <v>22</v>
      </c>
      <c r="H22" s="65">
        <f>VLOOKUP($A22,'Return Data'!$B$7:$R$2843,12,0)</f>
        <v>24.6922</v>
      </c>
      <c r="I22" s="66">
        <f t="shared" si="2"/>
        <v>21</v>
      </c>
      <c r="J22" s="65">
        <f>VLOOKUP($A22,'Return Data'!$B$7:$R$2843,13,0)</f>
        <v>53.621000000000002</v>
      </c>
      <c r="K22" s="66">
        <f t="shared" si="3"/>
        <v>20</v>
      </c>
      <c r="L22" s="65">
        <f>VLOOKUP($A22,'Return Data'!$B$7:$R$2843,17,0)</f>
        <v>23.954499999999999</v>
      </c>
      <c r="M22" s="66">
        <f t="shared" si="4"/>
        <v>13</v>
      </c>
      <c r="N22" s="65">
        <f>VLOOKUP($A22,'Return Data'!$B$7:$R$2843,14,0)</f>
        <v>18.759799999999998</v>
      </c>
      <c r="O22" s="66">
        <f t="shared" si="8"/>
        <v>10</v>
      </c>
      <c r="P22" s="65">
        <f>VLOOKUP($A22,'Return Data'!$B$7:$R$2843,15,0)</f>
        <v>15.8506</v>
      </c>
      <c r="Q22" s="66">
        <f t="shared" si="9"/>
        <v>8</v>
      </c>
      <c r="R22" s="65">
        <f>VLOOKUP($A22,'Return Data'!$B$7:$R$2843,16,0)</f>
        <v>17.461500000000001</v>
      </c>
      <c r="S22" s="67">
        <f t="shared" si="7"/>
        <v>12</v>
      </c>
    </row>
    <row r="23" spans="1:19" x14ac:dyDescent="0.3">
      <c r="A23" s="63" t="s">
        <v>851</v>
      </c>
      <c r="B23" s="64">
        <f>VLOOKUP($A23,'Return Data'!$B$7:$R$2843,3,0)</f>
        <v>44462</v>
      </c>
      <c r="C23" s="65">
        <f>VLOOKUP($A23,'Return Data'!$B$7:$R$2843,4,0)</f>
        <v>82.812100000000001</v>
      </c>
      <c r="D23" s="65">
        <f>VLOOKUP($A23,'Return Data'!$B$7:$R$2843,10,0)</f>
        <v>13.170400000000001</v>
      </c>
      <c r="E23" s="66">
        <f t="shared" si="0"/>
        <v>13</v>
      </c>
      <c r="F23" s="65">
        <f>VLOOKUP($A23,'Return Data'!$B$7:$R$2843,11,0)</f>
        <v>19.863299999999999</v>
      </c>
      <c r="G23" s="66">
        <f t="shared" si="1"/>
        <v>18</v>
      </c>
      <c r="H23" s="65">
        <f>VLOOKUP($A23,'Return Data'!$B$7:$R$2843,12,0)</f>
        <v>44.360500000000002</v>
      </c>
      <c r="I23" s="66">
        <f t="shared" si="2"/>
        <v>2</v>
      </c>
      <c r="J23" s="65">
        <f>VLOOKUP($A23,'Return Data'!$B$7:$R$2843,13,0)</f>
        <v>77.734300000000005</v>
      </c>
      <c r="K23" s="66">
        <f t="shared" si="3"/>
        <v>2</v>
      </c>
      <c r="L23" s="65">
        <f>VLOOKUP($A23,'Return Data'!$B$7:$R$2843,17,0)</f>
        <v>30.426300000000001</v>
      </c>
      <c r="M23" s="66">
        <f t="shared" si="4"/>
        <v>6</v>
      </c>
      <c r="N23" s="65">
        <f>VLOOKUP($A23,'Return Data'!$B$7:$R$2843,14,0)</f>
        <v>20.1328</v>
      </c>
      <c r="O23" s="66">
        <f t="shared" si="8"/>
        <v>7</v>
      </c>
      <c r="P23" s="65">
        <f>VLOOKUP($A23,'Return Data'!$B$7:$R$2843,15,0)</f>
        <v>15.6424</v>
      </c>
      <c r="Q23" s="66">
        <f t="shared" si="9"/>
        <v>9</v>
      </c>
      <c r="R23" s="65">
        <f>VLOOKUP($A23,'Return Data'!$B$7:$R$2843,16,0)</f>
        <v>19.651700000000002</v>
      </c>
      <c r="S23" s="67">
        <f t="shared" si="7"/>
        <v>7</v>
      </c>
    </row>
    <row r="24" spans="1:19" x14ac:dyDescent="0.3">
      <c r="A24" s="63" t="s">
        <v>853</v>
      </c>
      <c r="B24" s="64">
        <f>VLOOKUP($A24,'Return Data'!$B$7:$R$2843,3,0)</f>
        <v>44462</v>
      </c>
      <c r="C24" s="65">
        <f>VLOOKUP($A24,'Return Data'!$B$7:$R$2843,4,0)</f>
        <v>117.2</v>
      </c>
      <c r="D24" s="65">
        <f>VLOOKUP($A24,'Return Data'!$B$7:$R$2843,10,0)</f>
        <v>12.088800000000001</v>
      </c>
      <c r="E24" s="66">
        <f t="shared" si="0"/>
        <v>16</v>
      </c>
      <c r="F24" s="65">
        <f>VLOOKUP($A24,'Return Data'!$B$7:$R$2843,11,0)</f>
        <v>24.0868</v>
      </c>
      <c r="G24" s="66">
        <f t="shared" si="1"/>
        <v>9</v>
      </c>
      <c r="H24" s="65">
        <f>VLOOKUP($A24,'Return Data'!$B$7:$R$2843,12,0)</f>
        <v>38.028500000000001</v>
      </c>
      <c r="I24" s="66">
        <f t="shared" si="2"/>
        <v>11</v>
      </c>
      <c r="J24" s="65">
        <f>VLOOKUP($A24,'Return Data'!$B$7:$R$2843,13,0)</f>
        <v>68.997799999999998</v>
      </c>
      <c r="K24" s="66">
        <f t="shared" si="3"/>
        <v>9</v>
      </c>
      <c r="L24" s="65">
        <f>VLOOKUP($A24,'Return Data'!$B$7:$R$2843,17,0)</f>
        <v>30.841100000000001</v>
      </c>
      <c r="M24" s="66">
        <f t="shared" si="4"/>
        <v>4</v>
      </c>
      <c r="N24" s="65">
        <f>VLOOKUP($A24,'Return Data'!$B$7:$R$2843,14,0)</f>
        <v>22.086600000000001</v>
      </c>
      <c r="O24" s="66">
        <f t="shared" si="8"/>
        <v>4</v>
      </c>
      <c r="P24" s="65">
        <f>VLOOKUP($A24,'Return Data'!$B$7:$R$2843,15,0)</f>
        <v>17.080400000000001</v>
      </c>
      <c r="Q24" s="66">
        <f t="shared" si="9"/>
        <v>5</v>
      </c>
      <c r="R24" s="65">
        <f>VLOOKUP($A24,'Return Data'!$B$7:$R$2843,16,0)</f>
        <v>16.447800000000001</v>
      </c>
      <c r="S24" s="67">
        <f t="shared" si="7"/>
        <v>14</v>
      </c>
    </row>
    <row r="25" spans="1:19" x14ac:dyDescent="0.3">
      <c r="A25" s="63" t="s">
        <v>855</v>
      </c>
      <c r="B25" s="64">
        <f>VLOOKUP($A25,'Return Data'!$B$7:$R$2843,3,0)</f>
        <v>44462</v>
      </c>
      <c r="C25" s="65">
        <f>VLOOKUP($A25,'Return Data'!$B$7:$R$2843,4,0)</f>
        <v>56.099299999999999</v>
      </c>
      <c r="D25" s="65">
        <f>VLOOKUP($A25,'Return Data'!$B$7:$R$2843,10,0)</f>
        <v>10.068300000000001</v>
      </c>
      <c r="E25" s="66">
        <f t="shared" si="0"/>
        <v>20</v>
      </c>
      <c r="F25" s="65">
        <f>VLOOKUP($A25,'Return Data'!$B$7:$R$2843,11,0)</f>
        <v>20.673500000000001</v>
      </c>
      <c r="G25" s="66">
        <f t="shared" si="1"/>
        <v>15</v>
      </c>
      <c r="H25" s="65">
        <f>VLOOKUP($A25,'Return Data'!$B$7:$R$2843,12,0)</f>
        <v>42.0505</v>
      </c>
      <c r="I25" s="66">
        <f t="shared" si="2"/>
        <v>4</v>
      </c>
      <c r="J25" s="65">
        <f>VLOOKUP($A25,'Return Data'!$B$7:$R$2843,13,0)</f>
        <v>71.903899999999993</v>
      </c>
      <c r="K25" s="66">
        <f t="shared" si="3"/>
        <v>4</v>
      </c>
      <c r="L25" s="65">
        <f>VLOOKUP($A25,'Return Data'!$B$7:$R$2843,17,0)</f>
        <v>33.148699999999998</v>
      </c>
      <c r="M25" s="66">
        <f t="shared" si="4"/>
        <v>2</v>
      </c>
      <c r="N25" s="65">
        <f>VLOOKUP($A25,'Return Data'!$B$7:$R$2843,14,0)</f>
        <v>20.6587</v>
      </c>
      <c r="O25" s="66">
        <f t="shared" si="8"/>
        <v>5</v>
      </c>
      <c r="P25" s="65">
        <f>VLOOKUP($A25,'Return Data'!$B$7:$R$2843,15,0)</f>
        <v>16.5473</v>
      </c>
      <c r="Q25" s="66">
        <f t="shared" si="9"/>
        <v>6</v>
      </c>
      <c r="R25" s="65">
        <f>VLOOKUP($A25,'Return Data'!$B$7:$R$2843,16,0)</f>
        <v>18.682600000000001</v>
      </c>
      <c r="S25" s="67">
        <f t="shared" si="7"/>
        <v>10</v>
      </c>
    </row>
    <row r="26" spans="1:19" x14ac:dyDescent="0.3">
      <c r="A26" s="63" t="s">
        <v>856</v>
      </c>
      <c r="B26" s="64">
        <f>VLOOKUP($A26,'Return Data'!$B$7:$R$2843,3,0)</f>
        <v>44462</v>
      </c>
      <c r="C26" s="65">
        <f>VLOOKUP($A26,'Return Data'!$B$7:$R$2843,4,0)</f>
        <v>261.80590000000001</v>
      </c>
      <c r="D26" s="65">
        <f>VLOOKUP($A26,'Return Data'!$B$7:$R$2843,10,0)</f>
        <v>15.6113</v>
      </c>
      <c r="E26" s="66">
        <f t="shared" si="0"/>
        <v>7</v>
      </c>
      <c r="F26" s="65">
        <f>VLOOKUP($A26,'Return Data'!$B$7:$R$2843,11,0)</f>
        <v>29.9206</v>
      </c>
      <c r="G26" s="66">
        <f t="shared" si="1"/>
        <v>1</v>
      </c>
      <c r="H26" s="65">
        <f>VLOOKUP($A26,'Return Data'!$B$7:$R$2843,12,0)</f>
        <v>41.072800000000001</v>
      </c>
      <c r="I26" s="66">
        <f t="shared" si="2"/>
        <v>6</v>
      </c>
      <c r="J26" s="65">
        <f>VLOOKUP($A26,'Return Data'!$B$7:$R$2843,13,0)</f>
        <v>73.007099999999994</v>
      </c>
      <c r="K26" s="66">
        <f t="shared" si="3"/>
        <v>3</v>
      </c>
      <c r="L26" s="65">
        <f>VLOOKUP($A26,'Return Data'!$B$7:$R$2843,17,0)</f>
        <v>30.443999999999999</v>
      </c>
      <c r="M26" s="66">
        <f t="shared" si="4"/>
        <v>5</v>
      </c>
      <c r="N26" s="65">
        <f>VLOOKUP($A26,'Return Data'!$B$7:$R$2843,14,0)</f>
        <v>22.907699999999998</v>
      </c>
      <c r="O26" s="66">
        <f t="shared" si="8"/>
        <v>2</v>
      </c>
      <c r="P26" s="65">
        <f>VLOOKUP($A26,'Return Data'!$B$7:$R$2843,15,0)</f>
        <v>18.897099999999998</v>
      </c>
      <c r="Q26" s="66">
        <f t="shared" si="9"/>
        <v>3</v>
      </c>
      <c r="R26" s="65">
        <f>VLOOKUP($A26,'Return Data'!$B$7:$R$2843,16,0)</f>
        <v>18.054400000000001</v>
      </c>
      <c r="S26" s="67">
        <f t="shared" si="7"/>
        <v>11</v>
      </c>
    </row>
    <row r="27" spans="1:19" x14ac:dyDescent="0.3">
      <c r="A27" s="63" t="s">
        <v>859</v>
      </c>
      <c r="B27" s="64">
        <f>VLOOKUP($A27,'Return Data'!$B$7:$R$2843,3,0)</f>
        <v>44462</v>
      </c>
      <c r="C27" s="65">
        <f>VLOOKUP($A27,'Return Data'!$B$7:$R$2843,4,0)</f>
        <v>297.72190000000001</v>
      </c>
      <c r="D27" s="65">
        <f>VLOOKUP($A27,'Return Data'!$B$7:$R$2843,10,0)</f>
        <v>15.221</v>
      </c>
      <c r="E27" s="66">
        <f t="shared" si="0"/>
        <v>9</v>
      </c>
      <c r="F27" s="65">
        <f>VLOOKUP($A27,'Return Data'!$B$7:$R$2843,11,0)</f>
        <v>22.128799999999998</v>
      </c>
      <c r="G27" s="66">
        <f t="shared" si="1"/>
        <v>13</v>
      </c>
      <c r="H27" s="65">
        <f>VLOOKUP($A27,'Return Data'!$B$7:$R$2843,12,0)</f>
        <v>33.342799999999997</v>
      </c>
      <c r="I27" s="66">
        <f t="shared" si="2"/>
        <v>14</v>
      </c>
      <c r="J27" s="65">
        <f>VLOOKUP($A27,'Return Data'!$B$7:$R$2843,13,0)</f>
        <v>59.889000000000003</v>
      </c>
      <c r="K27" s="66">
        <f t="shared" ref="K27" si="10">RANK(J27,J$8:J$29,0)</f>
        <v>16</v>
      </c>
      <c r="L27" s="65">
        <f>VLOOKUP($A27,'Return Data'!$B$7:$R$2843,17,0)</f>
        <v>23.773299999999999</v>
      </c>
      <c r="M27" s="66">
        <f t="shared" ref="M27" si="11">RANK(L27,L$8:L$29,0)</f>
        <v>14</v>
      </c>
      <c r="N27" s="65">
        <f>VLOOKUP($A27,'Return Data'!$B$7:$R$2843,14,0)</f>
        <v>18.269600000000001</v>
      </c>
      <c r="O27" s="66">
        <f t="shared" si="8"/>
        <v>11</v>
      </c>
      <c r="P27" s="65">
        <f>VLOOKUP($A27,'Return Data'!$B$7:$R$2843,15,0)</f>
        <v>17.372699999999998</v>
      </c>
      <c r="Q27" s="66">
        <f t="shared" si="9"/>
        <v>4</v>
      </c>
      <c r="R27" s="65">
        <f>VLOOKUP($A27,'Return Data'!$B$7:$R$2843,16,0)</f>
        <v>14.488</v>
      </c>
      <c r="S27" s="67">
        <f t="shared" si="7"/>
        <v>18</v>
      </c>
    </row>
    <row r="28" spans="1:19" x14ac:dyDescent="0.3">
      <c r="A28" s="63" t="s">
        <v>860</v>
      </c>
      <c r="B28" s="64">
        <f>VLOOKUP($A28,'Return Data'!$B$7:$R$2843,3,0)</f>
        <v>44462</v>
      </c>
      <c r="C28" s="65">
        <f>VLOOKUP($A28,'Return Data'!$B$7:$R$2843,4,0)</f>
        <v>15.789199999999999</v>
      </c>
      <c r="D28" s="65">
        <f>VLOOKUP($A28,'Return Data'!$B$7:$R$2843,10,0)</f>
        <v>15.1135</v>
      </c>
      <c r="E28" s="66">
        <f t="shared" si="0"/>
        <v>10</v>
      </c>
      <c r="F28" s="65">
        <f>VLOOKUP($A28,'Return Data'!$B$7:$R$2843,11,0)</f>
        <v>24.962</v>
      </c>
      <c r="G28" s="66">
        <f t="shared" si="1"/>
        <v>7</v>
      </c>
      <c r="H28" s="65">
        <f>VLOOKUP($A28,'Return Data'!$B$7:$R$2843,12,0)</f>
        <v>41.160299999999999</v>
      </c>
      <c r="I28" s="66">
        <f t="shared" ref="I28" si="12">RANK(H28,H$8:H$29,0)</f>
        <v>5</v>
      </c>
      <c r="J28" s="65">
        <f>VLOOKUP($A28,'Return Data'!$B$7:$R$2843,13,0)</f>
        <v>70.572299999999998</v>
      </c>
      <c r="K28" s="66">
        <f t="shared" ref="K28:K29" si="13">RANK(J28,J$8:J$29,0)</f>
        <v>8</v>
      </c>
      <c r="L28" s="65"/>
      <c r="M28" s="66"/>
      <c r="N28" s="65"/>
      <c r="O28" s="66"/>
      <c r="P28" s="65"/>
      <c r="Q28" s="66"/>
      <c r="R28" s="65">
        <f>VLOOKUP($A28,'Return Data'!$B$7:$R$2843,16,0)</f>
        <v>28.834599999999998</v>
      </c>
      <c r="S28" s="67">
        <f t="shared" si="7"/>
        <v>3</v>
      </c>
    </row>
    <row r="29" spans="1:19" x14ac:dyDescent="0.3">
      <c r="A29" s="63" t="s">
        <v>862</v>
      </c>
      <c r="B29" s="64">
        <f>VLOOKUP($A29,'Return Data'!$B$7:$R$2843,3,0)</f>
        <v>44462</v>
      </c>
      <c r="C29" s="65">
        <f>VLOOKUP($A29,'Return Data'!$B$7:$R$2843,4,0)</f>
        <v>18.71</v>
      </c>
      <c r="D29" s="65">
        <f>VLOOKUP($A29,'Return Data'!$B$7:$R$2843,10,0)</f>
        <v>16.355699999999999</v>
      </c>
      <c r="E29" s="66">
        <f t="shared" si="0"/>
        <v>3</v>
      </c>
      <c r="F29" s="65">
        <f>VLOOKUP($A29,'Return Data'!$B$7:$R$2843,11,0)</f>
        <v>25.4863</v>
      </c>
      <c r="G29" s="66">
        <f t="shared" si="1"/>
        <v>4</v>
      </c>
      <c r="H29" s="65">
        <f>VLOOKUP($A29,'Return Data'!$B$7:$R$2843,12,0)</f>
        <v>39.314999999999998</v>
      </c>
      <c r="I29" s="66">
        <f>RANK(H29,H$8:H$29,0)</f>
        <v>8</v>
      </c>
      <c r="J29" s="65">
        <f>VLOOKUP($A29,'Return Data'!$B$7:$R$2843,13,0)</f>
        <v>67.502200000000002</v>
      </c>
      <c r="K29" s="66">
        <f t="shared" si="13"/>
        <v>10</v>
      </c>
      <c r="L29" s="65"/>
      <c r="M29" s="66"/>
      <c r="N29" s="65"/>
      <c r="O29" s="66"/>
      <c r="P29" s="65"/>
      <c r="Q29" s="66"/>
      <c r="R29" s="65">
        <f>VLOOKUP($A29,'Return Data'!$B$7:$R$2843,16,0)</f>
        <v>34.065399999999997</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13.725322727272726</v>
      </c>
      <c r="E31" s="74"/>
      <c r="F31" s="75">
        <f>AVERAGE(F8:F29)</f>
        <v>22.810736363636362</v>
      </c>
      <c r="G31" s="74"/>
      <c r="H31" s="75">
        <f>AVERAGE(H8:H29)</f>
        <v>35.635554545454553</v>
      </c>
      <c r="I31" s="74"/>
      <c r="J31" s="75">
        <f>AVERAGE(J8:J29)</f>
        <v>64.940195454545446</v>
      </c>
      <c r="K31" s="74"/>
      <c r="L31" s="75">
        <f>AVERAGE(L8:L29)</f>
        <v>26.41342777777778</v>
      </c>
      <c r="M31" s="74"/>
      <c r="N31" s="75">
        <f>AVERAGE(N8:N29)</f>
        <v>19.093911764705886</v>
      </c>
      <c r="O31" s="74"/>
      <c r="P31" s="75">
        <f>AVERAGE(P8:P29)</f>
        <v>16.0608</v>
      </c>
      <c r="Q31" s="74"/>
      <c r="R31" s="75">
        <f>AVERAGE(R8:R29)</f>
        <v>19.265450000000001</v>
      </c>
      <c r="S31" s="76"/>
    </row>
    <row r="32" spans="1:19" x14ac:dyDescent="0.3">
      <c r="A32" s="73" t="s">
        <v>28</v>
      </c>
      <c r="B32" s="74"/>
      <c r="C32" s="74"/>
      <c r="D32" s="75">
        <f>MIN(D8:D29)</f>
        <v>9.3733000000000004</v>
      </c>
      <c r="E32" s="74"/>
      <c r="F32" s="75">
        <f>MIN(F8:F29)</f>
        <v>16.819099999999999</v>
      </c>
      <c r="G32" s="74"/>
      <c r="H32" s="75">
        <f>MIN(H8:H29)</f>
        <v>23.267199999999999</v>
      </c>
      <c r="I32" s="74"/>
      <c r="J32" s="75">
        <f>MIN(J8:J29)</f>
        <v>41.639299999999999</v>
      </c>
      <c r="K32" s="74"/>
      <c r="L32" s="75">
        <f>MIN(L8:L29)</f>
        <v>14.0861</v>
      </c>
      <c r="M32" s="74"/>
      <c r="N32" s="75">
        <f>MIN(N8:N29)</f>
        <v>13.0944</v>
      </c>
      <c r="O32" s="74"/>
      <c r="P32" s="75">
        <f>MIN(P8:P29)</f>
        <v>11.3392</v>
      </c>
      <c r="Q32" s="74"/>
      <c r="R32" s="75">
        <f>MIN(R8:R29)</f>
        <v>12.1892</v>
      </c>
      <c r="S32" s="76"/>
    </row>
    <row r="33" spans="1:19" ht="15" thickBot="1" x14ac:dyDescent="0.35">
      <c r="A33" s="77" t="s">
        <v>29</v>
      </c>
      <c r="B33" s="78"/>
      <c r="C33" s="78"/>
      <c r="D33" s="79">
        <f>MAX(D8:D29)</f>
        <v>19.178999999999998</v>
      </c>
      <c r="E33" s="78"/>
      <c r="F33" s="79">
        <f>MAX(F8:F29)</f>
        <v>29.9206</v>
      </c>
      <c r="G33" s="78"/>
      <c r="H33" s="79">
        <f>MAX(H8:H29)</f>
        <v>45.495100000000001</v>
      </c>
      <c r="I33" s="78"/>
      <c r="J33" s="79">
        <f>MAX(J8:J29)</f>
        <v>88.183899999999994</v>
      </c>
      <c r="K33" s="78"/>
      <c r="L33" s="79">
        <f>MAX(L8:L29)</f>
        <v>33.9604</v>
      </c>
      <c r="M33" s="78"/>
      <c r="N33" s="79">
        <f>MAX(N8:N29)</f>
        <v>28.520399999999999</v>
      </c>
      <c r="O33" s="78"/>
      <c r="P33" s="79">
        <f>MAX(P8:P29)</f>
        <v>20.8477</v>
      </c>
      <c r="Q33" s="78"/>
      <c r="R33" s="79">
        <f>MAX(R8:R29)</f>
        <v>35.417499999999997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44462</v>
      </c>
      <c r="C8" s="65">
        <f>VLOOKUP($A8,'Return Data'!$B$7:$R$2843,4,0)</f>
        <v>93.748900000000006</v>
      </c>
      <c r="D8" s="65">
        <f>VLOOKUP($A8,'Return Data'!$B$7:$R$2843,10,0)</f>
        <v>14.5555</v>
      </c>
      <c r="E8" s="66">
        <f t="shared" ref="E8:E29" si="0">RANK(D8,D$8:D$29,0)</f>
        <v>11</v>
      </c>
      <c r="F8" s="65">
        <f>VLOOKUP($A8,'Return Data'!$B$7:$R$2843,11,0)</f>
        <v>23.258600000000001</v>
      </c>
      <c r="G8" s="66">
        <f t="shared" ref="G8:G29" si="1">RANK(F8,F$8:F$29,0)</f>
        <v>10</v>
      </c>
      <c r="H8" s="65">
        <f>VLOOKUP($A8,'Return Data'!$B$7:$R$2843,12,0)</f>
        <v>32.281199999999998</v>
      </c>
      <c r="I8" s="66">
        <f t="shared" ref="I8:I27" si="2">RANK(H8,H$8:H$29,0)</f>
        <v>15</v>
      </c>
      <c r="J8" s="65">
        <f>VLOOKUP($A8,'Return Data'!$B$7:$R$2843,13,0)</f>
        <v>62.265000000000001</v>
      </c>
      <c r="K8" s="66">
        <f t="shared" ref="K8:K18" si="3">RANK(J8,J$8:J$29,0)</f>
        <v>13</v>
      </c>
      <c r="L8" s="65">
        <f>VLOOKUP($A8,'Return Data'!$B$7:$R$2843,17,0)</f>
        <v>24.920500000000001</v>
      </c>
      <c r="M8" s="66">
        <f t="shared" ref="M8:M18" si="4">RANK(L8,L$8:L$29,0)</f>
        <v>9</v>
      </c>
      <c r="N8" s="65">
        <f>VLOOKUP($A8,'Return Data'!$B$7:$R$2843,14,0)</f>
        <v>17.733000000000001</v>
      </c>
      <c r="O8" s="66">
        <f t="shared" ref="O8:O14" si="5">RANK(N8,N$8:N$29,0)</f>
        <v>9</v>
      </c>
      <c r="P8" s="65">
        <f>VLOOKUP($A8,'Return Data'!$B$7:$R$2843,15,0)</f>
        <v>14.1751</v>
      </c>
      <c r="Q8" s="66">
        <f>RANK(P8,P$8:P$29,0)</f>
        <v>10</v>
      </c>
      <c r="R8" s="65">
        <f>VLOOKUP($A8,'Return Data'!$B$7:$R$2843,16,0)</f>
        <v>15.087999999999999</v>
      </c>
      <c r="S8" s="67">
        <f t="shared" ref="S8:S29" si="6">RANK(R8,R$8:R$29,0)</f>
        <v>12</v>
      </c>
    </row>
    <row r="9" spans="1:20" x14ac:dyDescent="0.3">
      <c r="A9" s="63" t="s">
        <v>822</v>
      </c>
      <c r="B9" s="64">
        <f>VLOOKUP($A9,'Return Data'!$B$7:$R$2843,3,0)</f>
        <v>44462</v>
      </c>
      <c r="C9" s="65">
        <f>VLOOKUP($A9,'Return Data'!$B$7:$R$2843,4,0)</f>
        <v>48.6</v>
      </c>
      <c r="D9" s="65">
        <f>VLOOKUP($A9,'Return Data'!$B$7:$R$2843,10,0)</f>
        <v>18.8264</v>
      </c>
      <c r="E9" s="66">
        <f t="shared" si="0"/>
        <v>1</v>
      </c>
      <c r="F9" s="65">
        <f>VLOOKUP($A9,'Return Data'!$B$7:$R$2843,11,0)</f>
        <v>27.793800000000001</v>
      </c>
      <c r="G9" s="66">
        <f t="shared" si="1"/>
        <v>2</v>
      </c>
      <c r="H9" s="65">
        <f>VLOOKUP($A9,'Return Data'!$B$7:$R$2843,12,0)</f>
        <v>33.994999999999997</v>
      </c>
      <c r="I9" s="66">
        <f t="shared" si="2"/>
        <v>13</v>
      </c>
      <c r="J9" s="65">
        <f>VLOOKUP($A9,'Return Data'!$B$7:$R$2843,13,0)</f>
        <v>69.161199999999994</v>
      </c>
      <c r="K9" s="66">
        <f t="shared" si="3"/>
        <v>4</v>
      </c>
      <c r="L9" s="65">
        <f>VLOOKUP($A9,'Return Data'!$B$7:$R$2843,17,0)</f>
        <v>27.877300000000002</v>
      </c>
      <c r="M9" s="66">
        <f t="shared" si="4"/>
        <v>7</v>
      </c>
      <c r="N9" s="65">
        <f>VLOOKUP($A9,'Return Data'!$B$7:$R$2843,14,0)</f>
        <v>20.592300000000002</v>
      </c>
      <c r="O9" s="66">
        <f t="shared" si="5"/>
        <v>4</v>
      </c>
      <c r="P9" s="65">
        <f>VLOOKUP($A9,'Return Data'!$B$7:$R$2843,15,0)</f>
        <v>19.396699999999999</v>
      </c>
      <c r="Q9" s="66">
        <f>RANK(P9,P$8:P$29,0)</f>
        <v>1</v>
      </c>
      <c r="R9" s="65">
        <f>VLOOKUP($A9,'Return Data'!$B$7:$R$2843,16,0)</f>
        <v>18.659500000000001</v>
      </c>
      <c r="S9" s="67">
        <f t="shared" si="6"/>
        <v>8</v>
      </c>
    </row>
    <row r="10" spans="1:20" x14ac:dyDescent="0.3">
      <c r="A10" s="63" t="s">
        <v>824</v>
      </c>
      <c r="B10" s="64">
        <f>VLOOKUP($A10,'Return Data'!$B$7:$R$2843,3,0)</f>
        <v>44462</v>
      </c>
      <c r="C10" s="65">
        <f>VLOOKUP($A10,'Return Data'!$B$7:$R$2843,4,0)</f>
        <v>14.914</v>
      </c>
      <c r="D10" s="65">
        <f>VLOOKUP($A10,'Return Data'!$B$7:$R$2843,10,0)</f>
        <v>14.9618</v>
      </c>
      <c r="E10" s="66">
        <f t="shared" si="0"/>
        <v>8</v>
      </c>
      <c r="F10" s="65">
        <f>VLOOKUP($A10,'Return Data'!$B$7:$R$2843,11,0)</f>
        <v>21.677399999999999</v>
      </c>
      <c r="G10" s="66">
        <f t="shared" si="1"/>
        <v>12</v>
      </c>
      <c r="H10" s="65">
        <f>VLOOKUP($A10,'Return Data'!$B$7:$R$2843,12,0)</f>
        <v>29.170300000000001</v>
      </c>
      <c r="I10" s="66">
        <f t="shared" si="2"/>
        <v>17</v>
      </c>
      <c r="J10" s="65">
        <f>VLOOKUP($A10,'Return Data'!$B$7:$R$2843,13,0)</f>
        <v>57.669899999999998</v>
      </c>
      <c r="K10" s="66">
        <f t="shared" si="3"/>
        <v>17</v>
      </c>
      <c r="L10" s="65">
        <f>VLOOKUP($A10,'Return Data'!$B$7:$R$2843,17,0)</f>
        <v>23.4406</v>
      </c>
      <c r="M10" s="66">
        <f t="shared" si="4"/>
        <v>11</v>
      </c>
      <c r="N10" s="65">
        <f>VLOOKUP($A10,'Return Data'!$B$7:$R$2843,14,0)</f>
        <v>17.839400000000001</v>
      </c>
      <c r="O10" s="66">
        <f t="shared" si="5"/>
        <v>8</v>
      </c>
      <c r="P10" s="65"/>
      <c r="Q10" s="66"/>
      <c r="R10" s="65">
        <f>VLOOKUP($A10,'Return Data'!$B$7:$R$2843,16,0)</f>
        <v>10.6008</v>
      </c>
      <c r="S10" s="67">
        <f t="shared" si="6"/>
        <v>21</v>
      </c>
    </row>
    <row r="11" spans="1:20" x14ac:dyDescent="0.3">
      <c r="A11" s="63" t="s">
        <v>826</v>
      </c>
      <c r="B11" s="64">
        <f>VLOOKUP($A11,'Return Data'!$B$7:$R$2843,3,0)</f>
        <v>44462</v>
      </c>
      <c r="C11" s="65">
        <f>VLOOKUP($A11,'Return Data'!$B$7:$R$2843,4,0)</f>
        <v>35.148000000000003</v>
      </c>
      <c r="D11" s="65">
        <f>VLOOKUP($A11,'Return Data'!$B$7:$R$2843,10,0)</f>
        <v>9.7895000000000003</v>
      </c>
      <c r="E11" s="66">
        <f t="shared" si="0"/>
        <v>19</v>
      </c>
      <c r="F11" s="65">
        <f>VLOOKUP($A11,'Return Data'!$B$7:$R$2843,11,0)</f>
        <v>19.7302</v>
      </c>
      <c r="G11" s="66">
        <f t="shared" si="1"/>
        <v>16</v>
      </c>
      <c r="H11" s="65">
        <f>VLOOKUP($A11,'Return Data'!$B$7:$R$2843,12,0)</f>
        <v>28.7897</v>
      </c>
      <c r="I11" s="66">
        <f t="shared" si="2"/>
        <v>18</v>
      </c>
      <c r="J11" s="65">
        <f>VLOOKUP($A11,'Return Data'!$B$7:$R$2843,13,0)</f>
        <v>53.3307</v>
      </c>
      <c r="K11" s="66">
        <f t="shared" si="3"/>
        <v>19</v>
      </c>
      <c r="L11" s="65">
        <f>VLOOKUP($A11,'Return Data'!$B$7:$R$2843,17,0)</f>
        <v>20.811599999999999</v>
      </c>
      <c r="M11" s="66">
        <f t="shared" si="4"/>
        <v>16</v>
      </c>
      <c r="N11" s="65">
        <f>VLOOKUP($A11,'Return Data'!$B$7:$R$2843,14,0)</f>
        <v>16.594799999999999</v>
      </c>
      <c r="O11" s="66">
        <f t="shared" si="5"/>
        <v>12</v>
      </c>
      <c r="P11" s="65">
        <f>VLOOKUP($A11,'Return Data'!$B$7:$R$2843,15,0)</f>
        <v>12.178000000000001</v>
      </c>
      <c r="Q11" s="66">
        <f>RANK(P11,P$8:P$29,0)</f>
        <v>13</v>
      </c>
      <c r="R11" s="65">
        <f>VLOOKUP($A11,'Return Data'!$B$7:$R$2843,16,0)</f>
        <v>11.7705</v>
      </c>
      <c r="S11" s="67">
        <f t="shared" si="6"/>
        <v>19</v>
      </c>
    </row>
    <row r="12" spans="1:20" x14ac:dyDescent="0.3">
      <c r="A12" s="63" t="s">
        <v>827</v>
      </c>
      <c r="B12" s="64">
        <f>VLOOKUP($A12,'Return Data'!$B$7:$R$2843,3,0)</f>
        <v>44462</v>
      </c>
      <c r="C12" s="65">
        <f>VLOOKUP($A12,'Return Data'!$B$7:$R$2843,4,0)</f>
        <v>65.306399999999996</v>
      </c>
      <c r="D12" s="65">
        <f>VLOOKUP($A12,'Return Data'!$B$7:$R$2843,10,0)</f>
        <v>12.3634</v>
      </c>
      <c r="E12" s="66">
        <f t="shared" si="0"/>
        <v>15</v>
      </c>
      <c r="F12" s="65">
        <f>VLOOKUP($A12,'Return Data'!$B$7:$R$2843,11,0)</f>
        <v>22.7393</v>
      </c>
      <c r="G12" s="66">
        <f t="shared" si="1"/>
        <v>11</v>
      </c>
      <c r="H12" s="65">
        <f>VLOOKUP($A12,'Return Data'!$B$7:$R$2843,12,0)</f>
        <v>44.601199999999999</v>
      </c>
      <c r="I12" s="66">
        <f t="shared" si="2"/>
        <v>1</v>
      </c>
      <c r="J12" s="65">
        <f>VLOOKUP($A12,'Return Data'!$B$7:$R$2843,13,0)</f>
        <v>86.650999999999996</v>
      </c>
      <c r="K12" s="66">
        <f t="shared" si="3"/>
        <v>1</v>
      </c>
      <c r="L12" s="65">
        <f>VLOOKUP($A12,'Return Data'!$B$7:$R$2843,17,0)</f>
        <v>26.8688</v>
      </c>
      <c r="M12" s="66">
        <f t="shared" si="4"/>
        <v>8</v>
      </c>
      <c r="N12" s="65">
        <f>VLOOKUP($A12,'Return Data'!$B$7:$R$2843,14,0)</f>
        <v>19.275200000000002</v>
      </c>
      <c r="O12" s="66">
        <f t="shared" si="5"/>
        <v>6</v>
      </c>
      <c r="P12" s="65">
        <f>VLOOKUP($A12,'Return Data'!$B$7:$R$2843,15,0)</f>
        <v>15.0989</v>
      </c>
      <c r="Q12" s="66">
        <f>RANK(P12,P$8:P$29,0)</f>
        <v>7</v>
      </c>
      <c r="R12" s="65">
        <f>VLOOKUP($A12,'Return Data'!$B$7:$R$2843,16,0)</f>
        <v>14.1569</v>
      </c>
      <c r="S12" s="67">
        <f t="shared" si="6"/>
        <v>15</v>
      </c>
    </row>
    <row r="13" spans="1:20" x14ac:dyDescent="0.3">
      <c r="A13" s="63" t="s">
        <v>829</v>
      </c>
      <c r="B13" s="64">
        <f>VLOOKUP($A13,'Return Data'!$B$7:$R$2843,3,0)</f>
        <v>44462</v>
      </c>
      <c r="C13" s="65">
        <f>VLOOKUP($A13,'Return Data'!$B$7:$R$2843,4,0)</f>
        <v>107.40300000000001</v>
      </c>
      <c r="D13" s="65">
        <f>VLOOKUP($A13,'Return Data'!$B$7:$R$2843,10,0)</f>
        <v>11.1982</v>
      </c>
      <c r="E13" s="66">
        <f t="shared" si="0"/>
        <v>17</v>
      </c>
      <c r="F13" s="65">
        <f>VLOOKUP($A13,'Return Data'!$B$7:$R$2843,11,0)</f>
        <v>19.969799999999999</v>
      </c>
      <c r="G13" s="66">
        <f t="shared" si="1"/>
        <v>15</v>
      </c>
      <c r="H13" s="65">
        <f>VLOOKUP($A13,'Return Data'!$B$7:$R$2843,12,0)</f>
        <v>36.204900000000002</v>
      </c>
      <c r="I13" s="66">
        <f t="shared" si="2"/>
        <v>12</v>
      </c>
      <c r="J13" s="65">
        <f>VLOOKUP($A13,'Return Data'!$B$7:$R$2843,13,0)</f>
        <v>65.354900000000001</v>
      </c>
      <c r="K13" s="66">
        <f t="shared" si="3"/>
        <v>11</v>
      </c>
      <c r="L13" s="65">
        <f>VLOOKUP($A13,'Return Data'!$B$7:$R$2843,17,0)</f>
        <v>18.1633</v>
      </c>
      <c r="M13" s="66">
        <f t="shared" si="4"/>
        <v>17</v>
      </c>
      <c r="N13" s="65">
        <f>VLOOKUP($A13,'Return Data'!$B$7:$R$2843,14,0)</f>
        <v>12.0162</v>
      </c>
      <c r="O13" s="66">
        <f t="shared" si="5"/>
        <v>17</v>
      </c>
      <c r="P13" s="65">
        <f>VLOOKUP($A13,'Return Data'!$B$7:$R$2843,15,0)</f>
        <v>10.1951</v>
      </c>
      <c r="Q13" s="66">
        <f>RANK(P13,P$8:P$29,0)</f>
        <v>15</v>
      </c>
      <c r="R13" s="65">
        <f>VLOOKUP($A13,'Return Data'!$B$7:$R$2843,16,0)</f>
        <v>14.961</v>
      </c>
      <c r="S13" s="67">
        <f t="shared" si="6"/>
        <v>13</v>
      </c>
    </row>
    <row r="14" spans="1:20" x14ac:dyDescent="0.3">
      <c r="A14" s="63" t="s">
        <v>832</v>
      </c>
      <c r="B14" s="64">
        <f>VLOOKUP($A14,'Return Data'!$B$7:$R$2843,3,0)</f>
        <v>44462</v>
      </c>
      <c r="C14" s="65">
        <f>VLOOKUP($A14,'Return Data'!$B$7:$R$2843,4,0)</f>
        <v>49.49</v>
      </c>
      <c r="D14" s="65">
        <f>VLOOKUP($A14,'Return Data'!$B$7:$R$2843,10,0)</f>
        <v>15.3613</v>
      </c>
      <c r="E14" s="66">
        <f t="shared" si="0"/>
        <v>6</v>
      </c>
      <c r="F14" s="65">
        <f>VLOOKUP($A14,'Return Data'!$B$7:$R$2843,11,0)</f>
        <v>24.378</v>
      </c>
      <c r="G14" s="66">
        <f t="shared" si="1"/>
        <v>6</v>
      </c>
      <c r="H14" s="65">
        <f>VLOOKUP($A14,'Return Data'!$B$7:$R$2843,12,0)</f>
        <v>38.705199999999998</v>
      </c>
      <c r="I14" s="66">
        <f t="shared" si="2"/>
        <v>7</v>
      </c>
      <c r="J14" s="65">
        <f>VLOOKUP($A14,'Return Data'!$B$7:$R$2843,13,0)</f>
        <v>63.711500000000001</v>
      </c>
      <c r="K14" s="66">
        <f t="shared" si="3"/>
        <v>12</v>
      </c>
      <c r="L14" s="65">
        <f>VLOOKUP($A14,'Return Data'!$B$7:$R$2843,17,0)</f>
        <v>30.363</v>
      </c>
      <c r="M14" s="66">
        <f t="shared" si="4"/>
        <v>3</v>
      </c>
      <c r="N14" s="65">
        <f>VLOOKUP($A14,'Return Data'!$B$7:$R$2843,14,0)</f>
        <v>16.0335</v>
      </c>
      <c r="O14" s="66">
        <f t="shared" si="5"/>
        <v>13</v>
      </c>
      <c r="P14" s="65">
        <f>VLOOKUP($A14,'Return Data'!$B$7:$R$2843,15,0)</f>
        <v>13.8536</v>
      </c>
      <c r="Q14" s="66">
        <f>RANK(P14,P$8:P$29,0)</f>
        <v>11</v>
      </c>
      <c r="R14" s="65">
        <f>VLOOKUP($A14,'Return Data'!$B$7:$R$2843,16,0)</f>
        <v>13.8467</v>
      </c>
      <c r="S14" s="67">
        <f t="shared" si="6"/>
        <v>16</v>
      </c>
    </row>
    <row r="15" spans="1:20" x14ac:dyDescent="0.3">
      <c r="A15" s="63" t="s">
        <v>835</v>
      </c>
      <c r="B15" s="64">
        <f>VLOOKUP($A15,'Return Data'!$B$7:$R$2843,3,0)</f>
        <v>44462</v>
      </c>
      <c r="C15" s="65">
        <f>VLOOKUP($A15,'Return Data'!$B$7:$R$2843,4,0)</f>
        <v>15.38</v>
      </c>
      <c r="D15" s="65">
        <f>VLOOKUP($A15,'Return Data'!$B$7:$R$2843,10,0)</f>
        <v>15.3788</v>
      </c>
      <c r="E15" s="66">
        <f t="shared" si="0"/>
        <v>5</v>
      </c>
      <c r="F15" s="65">
        <f>VLOOKUP($A15,'Return Data'!$B$7:$R$2843,11,0)</f>
        <v>23.732900000000001</v>
      </c>
      <c r="G15" s="66">
        <f t="shared" si="1"/>
        <v>8</v>
      </c>
      <c r="H15" s="65">
        <f>VLOOKUP($A15,'Return Data'!$B$7:$R$2843,12,0)</f>
        <v>30.118400000000001</v>
      </c>
      <c r="I15" s="66">
        <f t="shared" si="2"/>
        <v>16</v>
      </c>
      <c r="J15" s="65">
        <f>VLOOKUP($A15,'Return Data'!$B$7:$R$2843,13,0)</f>
        <v>58.3934</v>
      </c>
      <c r="K15" s="66">
        <f t="shared" si="3"/>
        <v>15</v>
      </c>
      <c r="L15" s="65">
        <f>VLOOKUP($A15,'Return Data'!$B$7:$R$2843,17,0)</f>
        <v>24.729199999999999</v>
      </c>
      <c r="M15" s="66">
        <f t="shared" si="4"/>
        <v>10</v>
      </c>
      <c r="N15" s="65">
        <f>VLOOKUP($A15,'Return Data'!$B$7:$R$2843,14,0)</f>
        <v>15.2318</v>
      </c>
      <c r="O15" s="66">
        <f>RANK(N15,N$8:N$29,0)</f>
        <v>14</v>
      </c>
      <c r="P15" s="65"/>
      <c r="Q15" s="66"/>
      <c r="R15" s="65">
        <f>VLOOKUP($A15,'Return Data'!$B$7:$R$2843,16,0)</f>
        <v>11.8238</v>
      </c>
      <c r="S15" s="67">
        <f t="shared" si="6"/>
        <v>18</v>
      </c>
    </row>
    <row r="16" spans="1:20" x14ac:dyDescent="0.3">
      <c r="A16" s="63" t="s">
        <v>837</v>
      </c>
      <c r="B16" s="64">
        <f>VLOOKUP($A16,'Return Data'!$B$7:$R$2843,3,0)</f>
        <v>44462</v>
      </c>
      <c r="C16" s="65">
        <f>VLOOKUP($A16,'Return Data'!$B$7:$R$2843,4,0)</f>
        <v>53.99</v>
      </c>
      <c r="D16" s="65">
        <f>VLOOKUP($A16,'Return Data'!$B$7:$R$2843,10,0)</f>
        <v>10.0938</v>
      </c>
      <c r="E16" s="66">
        <f t="shared" si="0"/>
        <v>18</v>
      </c>
      <c r="F16" s="65">
        <f>VLOOKUP($A16,'Return Data'!$B$7:$R$2843,11,0)</f>
        <v>16.2575</v>
      </c>
      <c r="G16" s="66">
        <f t="shared" si="1"/>
        <v>21</v>
      </c>
      <c r="H16" s="65">
        <f>VLOOKUP($A16,'Return Data'!$B$7:$R$2843,12,0)</f>
        <v>25.034700000000001</v>
      </c>
      <c r="I16" s="66">
        <f t="shared" si="2"/>
        <v>20</v>
      </c>
      <c r="J16" s="65">
        <f>VLOOKUP($A16,'Return Data'!$B$7:$R$2843,13,0)</f>
        <v>39.725700000000003</v>
      </c>
      <c r="K16" s="66">
        <f t="shared" si="3"/>
        <v>22</v>
      </c>
      <c r="L16" s="65">
        <f>VLOOKUP($A16,'Return Data'!$B$7:$R$2843,17,0)</f>
        <v>21.060099999999998</v>
      </c>
      <c r="M16" s="66">
        <f t="shared" si="4"/>
        <v>15</v>
      </c>
      <c r="N16" s="65">
        <f>VLOOKUP($A16,'Return Data'!$B$7:$R$2843,14,0)</f>
        <v>12.3741</v>
      </c>
      <c r="O16" s="66">
        <f>RANK(N16,N$8:N$29,0)</f>
        <v>15</v>
      </c>
      <c r="P16" s="65">
        <f>VLOOKUP($A16,'Return Data'!$B$7:$R$2843,15,0)</f>
        <v>13.6584</v>
      </c>
      <c r="Q16" s="66">
        <f>RANK(P16,P$8:P$29,0)</f>
        <v>12</v>
      </c>
      <c r="R16" s="65">
        <f>VLOOKUP($A16,'Return Data'!$B$7:$R$2843,16,0)</f>
        <v>11.4659</v>
      </c>
      <c r="S16" s="67">
        <f t="shared" si="6"/>
        <v>20</v>
      </c>
    </row>
    <row r="17" spans="1:19" x14ac:dyDescent="0.3">
      <c r="A17" s="63" t="s">
        <v>839</v>
      </c>
      <c r="B17" s="64">
        <f>VLOOKUP($A17,'Return Data'!$B$7:$R$2843,3,0)</f>
        <v>44462</v>
      </c>
      <c r="C17" s="65">
        <f>VLOOKUP($A17,'Return Data'!$B$7:$R$2843,4,0)</f>
        <v>30.265599999999999</v>
      </c>
      <c r="D17" s="65">
        <f>VLOOKUP($A17,'Return Data'!$B$7:$R$2843,10,0)</f>
        <v>17.1065</v>
      </c>
      <c r="E17" s="66">
        <f t="shared" si="0"/>
        <v>2</v>
      </c>
      <c r="F17" s="65">
        <f>VLOOKUP($A17,'Return Data'!$B$7:$R$2843,11,0)</f>
        <v>25.994299999999999</v>
      </c>
      <c r="G17" s="66">
        <f t="shared" si="1"/>
        <v>3</v>
      </c>
      <c r="H17" s="65">
        <f>VLOOKUP($A17,'Return Data'!$B$7:$R$2843,12,0)</f>
        <v>37.569699999999997</v>
      </c>
      <c r="I17" s="66">
        <f t="shared" si="2"/>
        <v>9</v>
      </c>
      <c r="J17" s="65">
        <f>VLOOKUP($A17,'Return Data'!$B$7:$R$2843,13,0)</f>
        <v>69.135400000000004</v>
      </c>
      <c r="K17" s="66">
        <f t="shared" si="3"/>
        <v>5</v>
      </c>
      <c r="L17" s="65">
        <f>VLOOKUP($A17,'Return Data'!$B$7:$R$2843,17,0)</f>
        <v>32.274500000000003</v>
      </c>
      <c r="M17" s="66">
        <f t="shared" si="4"/>
        <v>1</v>
      </c>
      <c r="N17" s="65">
        <f>VLOOKUP($A17,'Return Data'!$B$7:$R$2843,14,0)</f>
        <v>26.801500000000001</v>
      </c>
      <c r="O17" s="66">
        <f>RANK(N17,N$8:N$29,0)</f>
        <v>1</v>
      </c>
      <c r="P17" s="65">
        <f>VLOOKUP($A17,'Return Data'!$B$7:$R$2843,15,0)</f>
        <v>18.310400000000001</v>
      </c>
      <c r="Q17" s="66">
        <f>RANK(P17,P$8:P$29,0)</f>
        <v>2</v>
      </c>
      <c r="R17" s="65">
        <f>VLOOKUP($A17,'Return Data'!$B$7:$R$2843,16,0)</f>
        <v>17.398199999999999</v>
      </c>
      <c r="S17" s="67">
        <f t="shared" si="6"/>
        <v>9</v>
      </c>
    </row>
    <row r="18" spans="1:19" x14ac:dyDescent="0.3">
      <c r="A18" s="63" t="s">
        <v>840</v>
      </c>
      <c r="B18" s="64">
        <f>VLOOKUP($A18,'Return Data'!$B$7:$R$2843,3,0)</f>
        <v>44462</v>
      </c>
      <c r="C18" s="65">
        <f>VLOOKUP($A18,'Return Data'!$B$7:$R$2843,4,0)</f>
        <v>11.8233</v>
      </c>
      <c r="D18" s="65">
        <f>VLOOKUP($A18,'Return Data'!$B$7:$R$2843,10,0)</f>
        <v>12.680099999999999</v>
      </c>
      <c r="E18" s="66">
        <f t="shared" si="0"/>
        <v>14</v>
      </c>
      <c r="F18" s="65">
        <f>VLOOKUP($A18,'Return Data'!$B$7:$R$2843,11,0)</f>
        <v>17.777200000000001</v>
      </c>
      <c r="G18" s="66">
        <f t="shared" si="1"/>
        <v>20</v>
      </c>
      <c r="H18" s="65">
        <f>VLOOKUP($A18,'Return Data'!$B$7:$R$2843,12,0)</f>
        <v>22.252700000000001</v>
      </c>
      <c r="I18" s="66">
        <f t="shared" si="2"/>
        <v>22</v>
      </c>
      <c r="J18" s="65">
        <f>VLOOKUP($A18,'Return Data'!$B$7:$R$2843,13,0)</f>
        <v>57.629300000000001</v>
      </c>
      <c r="K18" s="66">
        <f t="shared" si="3"/>
        <v>18</v>
      </c>
      <c r="L18" s="65">
        <f>VLOOKUP($A18,'Return Data'!$B$7:$R$2843,17,0)</f>
        <v>12.5274</v>
      </c>
      <c r="M18" s="66">
        <f t="shared" si="4"/>
        <v>18</v>
      </c>
      <c r="N18" s="65">
        <f>VLOOKUP($A18,'Return Data'!$B$7:$R$2843,14,0)</f>
        <v>12.0282</v>
      </c>
      <c r="O18" s="66">
        <f>RANK(N18,N$8:N$29,0)</f>
        <v>16</v>
      </c>
      <c r="P18" s="65">
        <f>VLOOKUP($A18,'Return Data'!$B$7:$R$2843,15,0)</f>
        <v>10.6685</v>
      </c>
      <c r="Q18" s="66">
        <f>RANK(P18,P$8:P$29,0)</f>
        <v>14</v>
      </c>
      <c r="R18" s="65">
        <f>VLOOKUP($A18,'Return Data'!$B$7:$R$2843,16,0)</f>
        <v>1.2426999999999999</v>
      </c>
      <c r="S18" s="67">
        <f t="shared" si="6"/>
        <v>22</v>
      </c>
    </row>
    <row r="19" spans="1:19" x14ac:dyDescent="0.3">
      <c r="A19" s="63" t="s">
        <v>843</v>
      </c>
      <c r="B19" s="64">
        <f>VLOOKUP($A19,'Return Data'!$B$7:$R$2843,3,0)</f>
        <v>44462</v>
      </c>
      <c r="C19" s="65">
        <f>VLOOKUP($A19,'Return Data'!$B$7:$R$2843,4,0)</f>
        <v>16.437000000000001</v>
      </c>
      <c r="D19" s="65">
        <f>VLOOKUP($A19,'Return Data'!$B$7:$R$2843,10,0)</f>
        <v>13.023400000000001</v>
      </c>
      <c r="E19" s="66">
        <f t="shared" si="0"/>
        <v>12</v>
      </c>
      <c r="F19" s="65">
        <f>VLOOKUP($A19,'Return Data'!$B$7:$R$2843,11,0)</f>
        <v>20.9848</v>
      </c>
      <c r="G19" s="66">
        <f t="shared" si="1"/>
        <v>14</v>
      </c>
      <c r="H19" s="65">
        <f>VLOOKUP($A19,'Return Data'!$B$7:$R$2843,12,0)</f>
        <v>36.293500000000002</v>
      </c>
      <c r="I19" s="66">
        <f t="shared" si="2"/>
        <v>11</v>
      </c>
      <c r="J19" s="65">
        <f>VLOOKUP($A19,'Return Data'!$B$7:$R$2843,13,0)</f>
        <v>62.036700000000003</v>
      </c>
      <c r="K19" s="66">
        <f t="shared" ref="K19" si="7">RANK(J19,J$8:J$29,0)</f>
        <v>14</v>
      </c>
      <c r="L19" s="65"/>
      <c r="M19" s="66"/>
      <c r="N19" s="65"/>
      <c r="O19" s="66"/>
      <c r="P19" s="65"/>
      <c r="Q19" s="66"/>
      <c r="R19" s="65">
        <f>VLOOKUP($A19,'Return Data'!$B$7:$R$2843,16,0)</f>
        <v>25.4495</v>
      </c>
      <c r="S19" s="67">
        <f t="shared" si="6"/>
        <v>4</v>
      </c>
    </row>
    <row r="20" spans="1:19" x14ac:dyDescent="0.3">
      <c r="A20" s="63" t="s">
        <v>845</v>
      </c>
      <c r="B20" s="64">
        <f>VLOOKUP($A20,'Return Data'!$B$7:$R$2843,3,0)</f>
        <v>44462</v>
      </c>
      <c r="C20" s="65">
        <f>VLOOKUP($A20,'Return Data'!$B$7:$R$2843,4,0)</f>
        <v>16.498000000000001</v>
      </c>
      <c r="D20" s="65">
        <f>VLOOKUP($A20,'Return Data'!$B$7:$R$2843,10,0)</f>
        <v>9.2149000000000001</v>
      </c>
      <c r="E20" s="66">
        <f t="shared" si="0"/>
        <v>21</v>
      </c>
      <c r="F20" s="65">
        <f>VLOOKUP($A20,'Return Data'!$B$7:$R$2843,11,0)</f>
        <v>18.930199999999999</v>
      </c>
      <c r="G20" s="66">
        <f t="shared" si="1"/>
        <v>19</v>
      </c>
      <c r="H20" s="65">
        <f>VLOOKUP($A20,'Return Data'!$B$7:$R$2843,12,0)</f>
        <v>27.152200000000001</v>
      </c>
      <c r="I20" s="66">
        <f t="shared" si="2"/>
        <v>19</v>
      </c>
      <c r="J20" s="65">
        <f>VLOOKUP($A20,'Return Data'!$B$7:$R$2843,13,0)</f>
        <v>44.6432</v>
      </c>
      <c r="K20" s="66">
        <f t="shared" ref="K20:K27" si="8">RANK(J20,J$8:J$29,0)</f>
        <v>21</v>
      </c>
      <c r="L20" s="65">
        <f>VLOOKUP($A20,'Return Data'!$B$7:$R$2843,17,0)</f>
        <v>22.891400000000001</v>
      </c>
      <c r="M20" s="66">
        <f t="shared" ref="M20" si="9">RANK(L20,L$8:L$29,0)</f>
        <v>12</v>
      </c>
      <c r="N20" s="65"/>
      <c r="O20" s="66"/>
      <c r="P20" s="65"/>
      <c r="Q20" s="66"/>
      <c r="R20" s="65">
        <f>VLOOKUP($A20,'Return Data'!$B$7:$R$2843,16,0)</f>
        <v>18.951000000000001</v>
      </c>
      <c r="S20" s="67">
        <f t="shared" si="6"/>
        <v>7</v>
      </c>
    </row>
    <row r="21" spans="1:19" x14ac:dyDescent="0.3">
      <c r="A21" s="63" t="s">
        <v>847</v>
      </c>
      <c r="B21" s="64">
        <f>VLOOKUP($A21,'Return Data'!$B$7:$R$2843,3,0)</f>
        <v>44462</v>
      </c>
      <c r="C21" s="65">
        <f>VLOOKUP($A21,'Return Data'!$B$7:$R$2843,4,0)</f>
        <v>19.72</v>
      </c>
      <c r="D21" s="65">
        <f>VLOOKUP($A21,'Return Data'!$B$7:$R$2843,10,0)</f>
        <v>15.5785</v>
      </c>
      <c r="E21" s="66">
        <f t="shared" si="0"/>
        <v>4</v>
      </c>
      <c r="F21" s="65">
        <f>VLOOKUP($A21,'Return Data'!$B$7:$R$2843,11,0)</f>
        <v>24.494900000000001</v>
      </c>
      <c r="G21" s="66">
        <f t="shared" si="1"/>
        <v>5</v>
      </c>
      <c r="H21" s="65">
        <f>VLOOKUP($A21,'Return Data'!$B$7:$R$2843,12,0)</f>
        <v>41.129300000000001</v>
      </c>
      <c r="I21" s="66">
        <f t="shared" si="2"/>
        <v>3</v>
      </c>
      <c r="J21" s="65">
        <f>VLOOKUP($A21,'Return Data'!$B$7:$R$2843,13,0)</f>
        <v>68.879000000000005</v>
      </c>
      <c r="K21" s="66">
        <f t="shared" si="8"/>
        <v>6</v>
      </c>
      <c r="L21" s="65"/>
      <c r="M21" s="66"/>
      <c r="N21" s="65"/>
      <c r="O21" s="66"/>
      <c r="P21" s="65"/>
      <c r="Q21" s="66"/>
      <c r="R21" s="65">
        <f>VLOOKUP($A21,'Return Data'!$B$7:$R$2843,16,0)</f>
        <v>33.268900000000002</v>
      </c>
      <c r="S21" s="67">
        <f t="shared" si="6"/>
        <v>1</v>
      </c>
    </row>
    <row r="22" spans="1:19" x14ac:dyDescent="0.3">
      <c r="A22" s="63" t="s">
        <v>849</v>
      </c>
      <c r="B22" s="64">
        <f>VLOOKUP($A22,'Return Data'!$B$7:$R$2843,3,0)</f>
        <v>44462</v>
      </c>
      <c r="C22" s="65">
        <f>VLOOKUP($A22,'Return Data'!$B$7:$R$2843,4,0)</f>
        <v>34.387599999999999</v>
      </c>
      <c r="D22" s="65">
        <f>VLOOKUP($A22,'Return Data'!$B$7:$R$2843,10,0)</f>
        <v>9.0265000000000004</v>
      </c>
      <c r="E22" s="66">
        <f t="shared" si="0"/>
        <v>22</v>
      </c>
      <c r="F22" s="65">
        <f>VLOOKUP($A22,'Return Data'!$B$7:$R$2843,11,0)</f>
        <v>16.098199999999999</v>
      </c>
      <c r="G22" s="66">
        <f t="shared" si="1"/>
        <v>22</v>
      </c>
      <c r="H22" s="65">
        <f>VLOOKUP($A22,'Return Data'!$B$7:$R$2843,12,0)</f>
        <v>23.5746</v>
      </c>
      <c r="I22" s="66">
        <f t="shared" si="2"/>
        <v>21</v>
      </c>
      <c r="J22" s="65">
        <f>VLOOKUP($A22,'Return Data'!$B$7:$R$2843,13,0)</f>
        <v>51.795499999999997</v>
      </c>
      <c r="K22" s="66">
        <f t="shared" si="8"/>
        <v>20</v>
      </c>
      <c r="L22" s="65">
        <f>VLOOKUP($A22,'Return Data'!$B$7:$R$2843,17,0)</f>
        <v>22.419899999999998</v>
      </c>
      <c r="M22" s="66">
        <f t="shared" ref="M22:M27" si="10">RANK(L22,L$8:L$29,0)</f>
        <v>14</v>
      </c>
      <c r="N22" s="65">
        <f>VLOOKUP($A22,'Return Data'!$B$7:$R$2843,14,0)</f>
        <v>17.332000000000001</v>
      </c>
      <c r="O22" s="66">
        <f t="shared" ref="O22:O27" si="11">RANK(N22,N$8:N$29,0)</f>
        <v>10</v>
      </c>
      <c r="P22" s="65">
        <f>VLOOKUP($A22,'Return Data'!$B$7:$R$2843,15,0)</f>
        <v>14.377599999999999</v>
      </c>
      <c r="Q22" s="66">
        <f t="shared" ref="Q22:Q27" si="12">RANK(P22,P$8:P$29,0)</f>
        <v>9</v>
      </c>
      <c r="R22" s="65">
        <f>VLOOKUP($A22,'Return Data'!$B$7:$R$2843,16,0)</f>
        <v>15.901</v>
      </c>
      <c r="S22" s="67">
        <f t="shared" si="6"/>
        <v>11</v>
      </c>
    </row>
    <row r="23" spans="1:19" x14ac:dyDescent="0.3">
      <c r="A23" s="63" t="s">
        <v>850</v>
      </c>
      <c r="B23" s="64">
        <f>VLOOKUP($A23,'Return Data'!$B$7:$R$2843,3,0)</f>
        <v>44462</v>
      </c>
      <c r="C23" s="65">
        <f>VLOOKUP($A23,'Return Data'!$B$7:$R$2843,4,0)</f>
        <v>77.287899999999993</v>
      </c>
      <c r="D23" s="65">
        <f>VLOOKUP($A23,'Return Data'!$B$7:$R$2843,10,0)</f>
        <v>12.9795</v>
      </c>
      <c r="E23" s="66">
        <f t="shared" si="0"/>
        <v>13</v>
      </c>
      <c r="F23" s="65">
        <f>VLOOKUP($A23,'Return Data'!$B$7:$R$2843,11,0)</f>
        <v>19.4602</v>
      </c>
      <c r="G23" s="66">
        <f t="shared" si="1"/>
        <v>17</v>
      </c>
      <c r="H23" s="65">
        <f>VLOOKUP($A23,'Return Data'!$B$7:$R$2843,12,0)</f>
        <v>43.641800000000003</v>
      </c>
      <c r="I23" s="66">
        <f t="shared" si="2"/>
        <v>2</v>
      </c>
      <c r="J23" s="65">
        <f>VLOOKUP($A23,'Return Data'!$B$7:$R$2843,13,0)</f>
        <v>76.528899999999993</v>
      </c>
      <c r="K23" s="66">
        <f t="shared" si="8"/>
        <v>2</v>
      </c>
      <c r="L23" s="65">
        <f>VLOOKUP($A23,'Return Data'!$B$7:$R$2843,17,0)</f>
        <v>29.558599999999998</v>
      </c>
      <c r="M23" s="66">
        <f t="shared" si="10"/>
        <v>5</v>
      </c>
      <c r="N23" s="65">
        <f>VLOOKUP($A23,'Return Data'!$B$7:$R$2843,14,0)</f>
        <v>19.3293</v>
      </c>
      <c r="O23" s="66">
        <f t="shared" si="11"/>
        <v>5</v>
      </c>
      <c r="P23" s="65">
        <f>VLOOKUP($A23,'Return Data'!$B$7:$R$2843,15,0)</f>
        <v>14.705500000000001</v>
      </c>
      <c r="Q23" s="66">
        <f t="shared" si="12"/>
        <v>8</v>
      </c>
      <c r="R23" s="65">
        <f>VLOOKUP($A23,'Return Data'!$B$7:$R$2843,16,0)</f>
        <v>14.8674</v>
      </c>
      <c r="S23" s="67">
        <f t="shared" si="6"/>
        <v>14</v>
      </c>
    </row>
    <row r="24" spans="1:19" x14ac:dyDescent="0.3">
      <c r="A24" s="63" t="s">
        <v>852</v>
      </c>
      <c r="B24" s="64">
        <f>VLOOKUP($A24,'Return Data'!$B$7:$R$2843,3,0)</f>
        <v>44462</v>
      </c>
      <c r="C24" s="65">
        <f>VLOOKUP($A24,'Return Data'!$B$7:$R$2843,4,0)</f>
        <v>110.09</v>
      </c>
      <c r="D24" s="65">
        <f>VLOOKUP($A24,'Return Data'!$B$7:$R$2843,10,0)</f>
        <v>11.8119</v>
      </c>
      <c r="E24" s="66">
        <f t="shared" si="0"/>
        <v>16</v>
      </c>
      <c r="F24" s="65">
        <f>VLOOKUP($A24,'Return Data'!$B$7:$R$2843,11,0)</f>
        <v>23.488499999999998</v>
      </c>
      <c r="G24" s="66">
        <f t="shared" si="1"/>
        <v>9</v>
      </c>
      <c r="H24" s="65">
        <f>VLOOKUP($A24,'Return Data'!$B$7:$R$2843,12,0)</f>
        <v>37.030099999999997</v>
      </c>
      <c r="I24" s="66">
        <f t="shared" si="2"/>
        <v>10</v>
      </c>
      <c r="J24" s="65">
        <f>VLOOKUP($A24,'Return Data'!$B$7:$R$2843,13,0)</f>
        <v>67.411799999999999</v>
      </c>
      <c r="K24" s="66">
        <f t="shared" si="8"/>
        <v>9</v>
      </c>
      <c r="L24" s="65">
        <f>VLOOKUP($A24,'Return Data'!$B$7:$R$2843,17,0)</f>
        <v>29.756599999999999</v>
      </c>
      <c r="M24" s="66">
        <f t="shared" si="10"/>
        <v>4</v>
      </c>
      <c r="N24" s="65">
        <f>VLOOKUP($A24,'Return Data'!$B$7:$R$2843,14,0)</f>
        <v>21.1401</v>
      </c>
      <c r="O24" s="66">
        <f t="shared" si="11"/>
        <v>3</v>
      </c>
      <c r="P24" s="65">
        <f>VLOOKUP($A24,'Return Data'!$B$7:$R$2843,15,0)</f>
        <v>16.1751</v>
      </c>
      <c r="Q24" s="66">
        <f t="shared" si="12"/>
        <v>5</v>
      </c>
      <c r="R24" s="65">
        <f>VLOOKUP($A24,'Return Data'!$B$7:$R$2843,16,0)</f>
        <v>16.3094</v>
      </c>
      <c r="S24" s="67">
        <f t="shared" si="6"/>
        <v>10</v>
      </c>
    </row>
    <row r="25" spans="1:19" x14ac:dyDescent="0.3">
      <c r="A25" s="63" t="s">
        <v>854</v>
      </c>
      <c r="B25" s="64">
        <f>VLOOKUP($A25,'Return Data'!$B$7:$R$2843,3,0)</f>
        <v>44462</v>
      </c>
      <c r="C25" s="65">
        <f>VLOOKUP($A25,'Return Data'!$B$7:$R$2843,4,0)</f>
        <v>53.982599999999998</v>
      </c>
      <c r="D25" s="65">
        <f>VLOOKUP($A25,'Return Data'!$B$7:$R$2843,10,0)</f>
        <v>9.5591000000000008</v>
      </c>
      <c r="E25" s="66">
        <f t="shared" si="0"/>
        <v>20</v>
      </c>
      <c r="F25" s="65">
        <f>VLOOKUP($A25,'Return Data'!$B$7:$R$2843,11,0)</f>
        <v>19.331800000000001</v>
      </c>
      <c r="G25" s="66">
        <f t="shared" si="1"/>
        <v>18</v>
      </c>
      <c r="H25" s="65">
        <f>VLOOKUP($A25,'Return Data'!$B$7:$R$2843,12,0)</f>
        <v>39.780299999999997</v>
      </c>
      <c r="I25" s="66">
        <f t="shared" si="2"/>
        <v>5</v>
      </c>
      <c r="J25" s="65">
        <f>VLOOKUP($A25,'Return Data'!$B$7:$R$2843,13,0)</f>
        <v>68.351600000000005</v>
      </c>
      <c r="K25" s="66">
        <f t="shared" si="8"/>
        <v>7</v>
      </c>
      <c r="L25" s="65">
        <f>VLOOKUP($A25,'Return Data'!$B$7:$R$2843,17,0)</f>
        <v>30.794699999999999</v>
      </c>
      <c r="M25" s="66">
        <f t="shared" si="10"/>
        <v>2</v>
      </c>
      <c r="N25" s="65">
        <f>VLOOKUP($A25,'Return Data'!$B$7:$R$2843,14,0)</f>
        <v>18.879899999999999</v>
      </c>
      <c r="O25" s="66">
        <f t="shared" si="11"/>
        <v>7</v>
      </c>
      <c r="P25" s="65">
        <f>VLOOKUP($A25,'Return Data'!$B$7:$R$2843,15,0)</f>
        <v>15.412100000000001</v>
      </c>
      <c r="Q25" s="66">
        <f t="shared" si="12"/>
        <v>6</v>
      </c>
      <c r="R25" s="65">
        <f>VLOOKUP($A25,'Return Data'!$B$7:$R$2843,16,0)</f>
        <v>13.676399999999999</v>
      </c>
      <c r="S25" s="67">
        <f t="shared" si="6"/>
        <v>17</v>
      </c>
    </row>
    <row r="26" spans="1:19" x14ac:dyDescent="0.3">
      <c r="A26" s="63" t="s">
        <v>857</v>
      </c>
      <c r="B26" s="64">
        <f>VLOOKUP($A26,'Return Data'!$B$7:$R$2843,3,0)</f>
        <v>44462</v>
      </c>
      <c r="C26" s="65">
        <f>VLOOKUP($A26,'Return Data'!$B$7:$R$2843,4,0)</f>
        <v>241.45519999999999</v>
      </c>
      <c r="D26" s="65">
        <f>VLOOKUP($A26,'Return Data'!$B$7:$R$2843,10,0)</f>
        <v>15.312099999999999</v>
      </c>
      <c r="E26" s="66">
        <f t="shared" si="0"/>
        <v>7</v>
      </c>
      <c r="F26" s="65">
        <f>VLOOKUP($A26,'Return Data'!$B$7:$R$2843,11,0)</f>
        <v>29.224799999999998</v>
      </c>
      <c r="G26" s="66">
        <f t="shared" si="1"/>
        <v>1</v>
      </c>
      <c r="H26" s="65">
        <f>VLOOKUP($A26,'Return Data'!$B$7:$R$2843,12,0)</f>
        <v>39.936100000000003</v>
      </c>
      <c r="I26" s="66">
        <f t="shared" si="2"/>
        <v>4</v>
      </c>
      <c r="J26" s="65">
        <f>VLOOKUP($A26,'Return Data'!$B$7:$R$2843,13,0)</f>
        <v>71.173000000000002</v>
      </c>
      <c r="K26" s="66">
        <f t="shared" si="8"/>
        <v>3</v>
      </c>
      <c r="L26" s="65">
        <f>VLOOKUP($A26,'Return Data'!$B$7:$R$2843,17,0)</f>
        <v>29.072099999999999</v>
      </c>
      <c r="M26" s="66">
        <f t="shared" si="10"/>
        <v>6</v>
      </c>
      <c r="N26" s="65">
        <f>VLOOKUP($A26,'Return Data'!$B$7:$R$2843,14,0)</f>
        <v>21.6615</v>
      </c>
      <c r="O26" s="66">
        <f t="shared" si="11"/>
        <v>2</v>
      </c>
      <c r="P26" s="65">
        <f>VLOOKUP($A26,'Return Data'!$B$7:$R$2843,15,0)</f>
        <v>17.727599999999999</v>
      </c>
      <c r="Q26" s="66">
        <f t="shared" si="12"/>
        <v>3</v>
      </c>
      <c r="R26" s="65">
        <f>VLOOKUP($A26,'Return Data'!$B$7:$R$2843,16,0)</f>
        <v>20.65</v>
      </c>
      <c r="S26" s="67">
        <f t="shared" si="6"/>
        <v>5</v>
      </c>
    </row>
    <row r="27" spans="1:19" x14ac:dyDescent="0.3">
      <c r="A27" s="63" t="s">
        <v>858</v>
      </c>
      <c r="B27" s="64">
        <f>VLOOKUP($A27,'Return Data'!$B$7:$R$2843,3,0)</f>
        <v>44462</v>
      </c>
      <c r="C27" s="65">
        <f>VLOOKUP($A27,'Return Data'!$B$7:$R$2843,4,0)</f>
        <v>278.93439999999998</v>
      </c>
      <c r="D27" s="65">
        <f>VLOOKUP($A27,'Return Data'!$B$7:$R$2843,10,0)</f>
        <v>14.936</v>
      </c>
      <c r="E27" s="66">
        <f t="shared" si="0"/>
        <v>9</v>
      </c>
      <c r="F27" s="65">
        <f>VLOOKUP($A27,'Return Data'!$B$7:$R$2843,11,0)</f>
        <v>21.5259</v>
      </c>
      <c r="G27" s="66">
        <f t="shared" si="1"/>
        <v>13</v>
      </c>
      <c r="H27" s="65">
        <f>VLOOKUP($A27,'Return Data'!$B$7:$R$2843,12,0)</f>
        <v>32.376199999999997</v>
      </c>
      <c r="I27" s="66">
        <f t="shared" si="2"/>
        <v>14</v>
      </c>
      <c r="J27" s="65">
        <f>VLOOKUP($A27,'Return Data'!$B$7:$R$2843,13,0)</f>
        <v>58.337499999999999</v>
      </c>
      <c r="K27" s="66">
        <f t="shared" si="8"/>
        <v>16</v>
      </c>
      <c r="L27" s="65">
        <f>VLOOKUP($A27,'Return Data'!$B$7:$R$2843,17,0)</f>
        <v>22.640699999999999</v>
      </c>
      <c r="M27" s="66">
        <f t="shared" si="10"/>
        <v>13</v>
      </c>
      <c r="N27" s="65">
        <f>VLOOKUP($A27,'Return Data'!$B$7:$R$2843,14,0)</f>
        <v>17.216100000000001</v>
      </c>
      <c r="O27" s="66">
        <f t="shared" si="11"/>
        <v>11</v>
      </c>
      <c r="P27" s="65">
        <f>VLOOKUP($A27,'Return Data'!$B$7:$R$2843,15,0)</f>
        <v>16.212700000000002</v>
      </c>
      <c r="Q27" s="66">
        <f t="shared" si="12"/>
        <v>4</v>
      </c>
      <c r="R27" s="65">
        <f>VLOOKUP($A27,'Return Data'!$B$7:$R$2843,16,0)</f>
        <v>18.966999999999999</v>
      </c>
      <c r="S27" s="67">
        <f t="shared" si="6"/>
        <v>6</v>
      </c>
    </row>
    <row r="28" spans="1:19" x14ac:dyDescent="0.3">
      <c r="A28" s="63" t="s">
        <v>861</v>
      </c>
      <c r="B28" s="64">
        <f>VLOOKUP($A28,'Return Data'!$B$7:$R$2843,3,0)</f>
        <v>44462</v>
      </c>
      <c r="C28" s="65">
        <f>VLOOKUP($A28,'Return Data'!$B$7:$R$2843,4,0)</f>
        <v>15.257999999999999</v>
      </c>
      <c r="D28" s="65">
        <f>VLOOKUP($A28,'Return Data'!$B$7:$R$2843,10,0)</f>
        <v>14.618399999999999</v>
      </c>
      <c r="E28" s="66">
        <f t="shared" si="0"/>
        <v>10</v>
      </c>
      <c r="F28" s="65">
        <f>VLOOKUP($A28,'Return Data'!$B$7:$R$2843,11,0)</f>
        <v>23.95</v>
      </c>
      <c r="G28" s="66">
        <f t="shared" si="1"/>
        <v>7</v>
      </c>
      <c r="H28" s="65">
        <f>VLOOKUP($A28,'Return Data'!$B$7:$R$2843,12,0)</f>
        <v>39.426499999999997</v>
      </c>
      <c r="I28" s="66">
        <f>RANK(H28,H$8:H$29,0)</f>
        <v>6</v>
      </c>
      <c r="J28" s="65">
        <f>VLOOKUP($A28,'Return Data'!$B$7:$R$2843,13,0)</f>
        <v>67.731200000000001</v>
      </c>
      <c r="K28" s="66">
        <f t="shared" ref="K28" si="13">RANK(J28,J$8:J$29,0)</f>
        <v>8</v>
      </c>
      <c r="L28" s="65"/>
      <c r="M28" s="66"/>
      <c r="N28" s="65"/>
      <c r="O28" s="66"/>
      <c r="P28" s="65"/>
      <c r="Q28" s="66"/>
      <c r="R28" s="65">
        <f>VLOOKUP($A28,'Return Data'!$B$7:$R$2843,16,0)</f>
        <v>26.411999999999999</v>
      </c>
      <c r="S28" s="67">
        <f t="shared" si="6"/>
        <v>3</v>
      </c>
    </row>
    <row r="29" spans="1:19" x14ac:dyDescent="0.3">
      <c r="A29" s="63" t="s">
        <v>863</v>
      </c>
      <c r="B29" s="64">
        <f>VLOOKUP($A29,'Return Data'!$B$7:$R$2843,3,0)</f>
        <v>44462</v>
      </c>
      <c r="C29" s="65">
        <f>VLOOKUP($A29,'Return Data'!$B$7:$R$2843,4,0)</f>
        <v>18.36</v>
      </c>
      <c r="D29" s="65">
        <f>VLOOKUP($A29,'Return Data'!$B$7:$R$2843,10,0)</f>
        <v>16.129000000000001</v>
      </c>
      <c r="E29" s="66">
        <f t="shared" si="0"/>
        <v>3</v>
      </c>
      <c r="F29" s="65">
        <f>VLOOKUP($A29,'Return Data'!$B$7:$R$2843,11,0)</f>
        <v>25.068100000000001</v>
      </c>
      <c r="G29" s="66">
        <f t="shared" si="1"/>
        <v>4</v>
      </c>
      <c r="H29" s="65">
        <f>VLOOKUP($A29,'Return Data'!$B$7:$R$2843,12,0)</f>
        <v>38.566000000000003</v>
      </c>
      <c r="I29" s="66">
        <f>RANK(H29,H$8:H$29,0)</f>
        <v>8</v>
      </c>
      <c r="J29" s="65">
        <f>VLOOKUP($A29,'Return Data'!$B$7:$R$2843,13,0)</f>
        <v>66.153800000000004</v>
      </c>
      <c r="K29" s="66">
        <f t="shared" ref="K29" si="14">RANK(J29,J$8:J$29,0)</f>
        <v>10</v>
      </c>
      <c r="L29" s="65"/>
      <c r="M29" s="66"/>
      <c r="N29" s="65"/>
      <c r="O29" s="66"/>
      <c r="P29" s="65"/>
      <c r="Q29" s="66"/>
      <c r="R29" s="65">
        <f>VLOOKUP($A29,'Return Data'!$B$7:$R$2843,16,0)</f>
        <v>32.885899999999999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13.386572727272728</v>
      </c>
      <c r="E31" s="74"/>
      <c r="F31" s="75">
        <f>AVERAGE(F8:F29)</f>
        <v>22.084836363636359</v>
      </c>
      <c r="G31" s="74"/>
      <c r="H31" s="75">
        <f>AVERAGE(H8:H29)</f>
        <v>34.437709090909088</v>
      </c>
      <c r="I31" s="74"/>
      <c r="J31" s="75">
        <f>AVERAGE(J8:J29)</f>
        <v>63.003190909090911</v>
      </c>
      <c r="K31" s="74"/>
      <c r="L31" s="75">
        <f>AVERAGE(L8:L29)</f>
        <v>25.009461111111104</v>
      </c>
      <c r="M31" s="74"/>
      <c r="N31" s="75">
        <f>AVERAGE(N8:N29)</f>
        <v>17.769347058823527</v>
      </c>
      <c r="O31" s="74"/>
      <c r="P31" s="75">
        <f>AVERAGE(P8:P29)</f>
        <v>14.809686666666666</v>
      </c>
      <c r="Q31" s="74"/>
      <c r="R31" s="75">
        <f>AVERAGE(R8:R29)</f>
        <v>17.197840909090907</v>
      </c>
      <c r="S31" s="76"/>
    </row>
    <row r="32" spans="1:19" x14ac:dyDescent="0.3">
      <c r="A32" s="73" t="s">
        <v>28</v>
      </c>
      <c r="B32" s="74"/>
      <c r="C32" s="74"/>
      <c r="D32" s="75">
        <f>MIN(D8:D29)</f>
        <v>9.0265000000000004</v>
      </c>
      <c r="E32" s="74"/>
      <c r="F32" s="75">
        <f>MIN(F8:F29)</f>
        <v>16.098199999999999</v>
      </c>
      <c r="G32" s="74"/>
      <c r="H32" s="75">
        <f>MIN(H8:H29)</f>
        <v>22.252700000000001</v>
      </c>
      <c r="I32" s="74"/>
      <c r="J32" s="75">
        <f>MIN(J8:J29)</f>
        <v>39.725700000000003</v>
      </c>
      <c r="K32" s="74"/>
      <c r="L32" s="75">
        <f>MIN(L8:L29)</f>
        <v>12.5274</v>
      </c>
      <c r="M32" s="74"/>
      <c r="N32" s="75">
        <f>MIN(N8:N29)</f>
        <v>12.0162</v>
      </c>
      <c r="O32" s="74"/>
      <c r="P32" s="75">
        <f>MIN(P8:P29)</f>
        <v>10.1951</v>
      </c>
      <c r="Q32" s="74"/>
      <c r="R32" s="75">
        <f>MIN(R8:R29)</f>
        <v>1.2426999999999999</v>
      </c>
      <c r="S32" s="76"/>
    </row>
    <row r="33" spans="1:19" ht="15" thickBot="1" x14ac:dyDescent="0.35">
      <c r="A33" s="77" t="s">
        <v>29</v>
      </c>
      <c r="B33" s="78"/>
      <c r="C33" s="78"/>
      <c r="D33" s="79">
        <f>MAX(D8:D29)</f>
        <v>18.8264</v>
      </c>
      <c r="E33" s="78"/>
      <c r="F33" s="79">
        <f>MAX(F8:F29)</f>
        <v>29.224799999999998</v>
      </c>
      <c r="G33" s="78"/>
      <c r="H33" s="79">
        <f>MAX(H8:H29)</f>
        <v>44.601199999999999</v>
      </c>
      <c r="I33" s="78"/>
      <c r="J33" s="79">
        <f>MAX(J8:J29)</f>
        <v>86.650999999999996</v>
      </c>
      <c r="K33" s="78"/>
      <c r="L33" s="79">
        <f>MAX(L8:L29)</f>
        <v>32.274500000000003</v>
      </c>
      <c r="M33" s="78"/>
      <c r="N33" s="79">
        <f>MAX(N8:N29)</f>
        <v>26.801500000000001</v>
      </c>
      <c r="O33" s="78"/>
      <c r="P33" s="79">
        <f>MAX(P8:P29)</f>
        <v>19.396699999999999</v>
      </c>
      <c r="Q33" s="78"/>
      <c r="R33" s="79">
        <f>MAX(R8:R29)</f>
        <v>33.268900000000002</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44462</v>
      </c>
      <c r="C8" s="65">
        <f>VLOOKUP($A8,'Return Data'!$B$7:$R$2843,4,0)</f>
        <v>60.147199999999998</v>
      </c>
      <c r="D8" s="65">
        <f>VLOOKUP($A8,'Return Data'!$B$7:$R$2843,10,0)</f>
        <v>12.7928</v>
      </c>
      <c r="E8" s="66">
        <f t="shared" ref="E8:E30" si="0">RANK(D8,D$8:D$30,0)</f>
        <v>20</v>
      </c>
      <c r="F8" s="65">
        <f>VLOOKUP($A8,'Return Data'!$B$7:$R$2843,11,0)</f>
        <v>30.0623</v>
      </c>
      <c r="G8" s="66">
        <f t="shared" ref="G8:G18" si="1">RANK(F8,F$8:F$30,0)</f>
        <v>21</v>
      </c>
      <c r="H8" s="65">
        <f>VLOOKUP($A8,'Return Data'!$B$7:$R$2843,12,0)</f>
        <v>55.243400000000001</v>
      </c>
      <c r="I8" s="66">
        <f t="shared" ref="I8" si="2">RANK(H8,H$8:H$30,0)</f>
        <v>20</v>
      </c>
      <c r="J8" s="65">
        <f>VLOOKUP($A8,'Return Data'!$B$7:$R$2843,13,0)</f>
        <v>88.689400000000006</v>
      </c>
      <c r="K8" s="66">
        <f t="shared" ref="K8" si="3">RANK(J8,J$8:J$30,0)</f>
        <v>16</v>
      </c>
      <c r="L8" s="65">
        <f>VLOOKUP($A8,'Return Data'!$B$7:$R$2843,17,0)</f>
        <v>34.258099999999999</v>
      </c>
      <c r="M8" s="66">
        <f>RANK(L8,L$8:L$30,0)</f>
        <v>19</v>
      </c>
      <c r="N8" s="65">
        <f>VLOOKUP($A8,'Return Data'!$B$7:$R$2843,14,0)</f>
        <v>16.247399999999999</v>
      </c>
      <c r="O8" s="66">
        <f>RANK(N8,N$8:N$30,0)</f>
        <v>15</v>
      </c>
      <c r="P8" s="65">
        <f>VLOOKUP($A8,'Return Data'!$B$7:$R$2843,15,0)</f>
        <v>13.171900000000001</v>
      </c>
      <c r="Q8" s="66">
        <f>RANK(P8,P$8:P$30,0)</f>
        <v>14</v>
      </c>
      <c r="R8" s="65">
        <f>VLOOKUP($A8,'Return Data'!$B$7:$R$2843,16,0)</f>
        <v>18.897200000000002</v>
      </c>
      <c r="S8" s="67">
        <f t="shared" ref="S8:S30" si="4">RANK(R8,R$8:R$30,0)</f>
        <v>18</v>
      </c>
    </row>
    <row r="9" spans="1:20" x14ac:dyDescent="0.3">
      <c r="A9" s="63" t="s">
        <v>1448</v>
      </c>
      <c r="B9" s="64">
        <f>VLOOKUP($A9,'Return Data'!$B$7:$R$2843,3,0)</f>
        <v>44462</v>
      </c>
      <c r="C9" s="65">
        <f>VLOOKUP($A9,'Return Data'!$B$7:$R$2843,4,0)</f>
        <v>65.459999999999994</v>
      </c>
      <c r="D9" s="65">
        <f>VLOOKUP($A9,'Return Data'!$B$7:$R$2843,10,0)</f>
        <v>18.501100000000001</v>
      </c>
      <c r="E9" s="66">
        <f t="shared" si="0"/>
        <v>2</v>
      </c>
      <c r="F9" s="65">
        <f>VLOOKUP($A9,'Return Data'!$B$7:$R$2843,11,0)</f>
        <v>38.276299999999999</v>
      </c>
      <c r="G9" s="66">
        <f t="shared" si="1"/>
        <v>10</v>
      </c>
      <c r="H9" s="65">
        <f>VLOOKUP($A9,'Return Data'!$B$7:$R$2843,12,0)</f>
        <v>56.677799999999998</v>
      </c>
      <c r="I9" s="66">
        <f t="shared" ref="I9:I30" si="5">RANK(H9,H$8:H$30,0)</f>
        <v>18</v>
      </c>
      <c r="J9" s="65">
        <f>VLOOKUP($A9,'Return Data'!$B$7:$R$2843,13,0)</f>
        <v>85.124399999999994</v>
      </c>
      <c r="K9" s="66">
        <f t="shared" ref="K9:K30" si="6">RANK(J9,J$8:J$30,0)</f>
        <v>19</v>
      </c>
      <c r="L9" s="65">
        <f>VLOOKUP($A9,'Return Data'!$B$7:$R$2843,17,0)</f>
        <v>41.7224</v>
      </c>
      <c r="M9" s="66">
        <f t="shared" ref="M9:M30" si="7">RANK(L9,L$8:L$30,0)</f>
        <v>12</v>
      </c>
      <c r="N9" s="65">
        <f>VLOOKUP($A9,'Return Data'!$B$7:$R$2843,14,0)</f>
        <v>32.320500000000003</v>
      </c>
      <c r="O9" s="66">
        <f t="shared" ref="O9:O30" si="8">RANK(N9,N$8:N$30,0)</f>
        <v>2</v>
      </c>
      <c r="P9" s="65">
        <f>VLOOKUP($A9,'Return Data'!$B$7:$R$2843,15,0)</f>
        <v>23.189499999999999</v>
      </c>
      <c r="Q9" s="66">
        <f t="shared" ref="Q9:Q30" si="9">RANK(P9,P$8:P$30,0)</f>
        <v>2</v>
      </c>
      <c r="R9" s="65">
        <f>VLOOKUP($A9,'Return Data'!$B$7:$R$2843,16,0)</f>
        <v>27.1508</v>
      </c>
      <c r="S9" s="67">
        <f t="shared" si="4"/>
        <v>10</v>
      </c>
    </row>
    <row r="10" spans="1:20" x14ac:dyDescent="0.3">
      <c r="A10" s="63" t="s">
        <v>1450</v>
      </c>
      <c r="B10" s="64">
        <f>VLOOKUP($A10,'Return Data'!$B$7:$R$2843,3,0)</f>
        <v>44462</v>
      </c>
      <c r="C10" s="65">
        <f>VLOOKUP($A10,'Return Data'!$B$7:$R$2843,4,0)</f>
        <v>26.65</v>
      </c>
      <c r="D10" s="65">
        <f>VLOOKUP($A10,'Return Data'!$B$7:$R$2843,10,0)</f>
        <v>16.223299999999998</v>
      </c>
      <c r="E10" s="66">
        <f t="shared" si="0"/>
        <v>11</v>
      </c>
      <c r="F10" s="65">
        <f>VLOOKUP($A10,'Return Data'!$B$7:$R$2843,11,0)</f>
        <v>40.115699999999997</v>
      </c>
      <c r="G10" s="66">
        <f t="shared" si="1"/>
        <v>7</v>
      </c>
      <c r="H10" s="65">
        <f>VLOOKUP($A10,'Return Data'!$B$7:$R$2843,12,0)</f>
        <v>64.506200000000007</v>
      </c>
      <c r="I10" s="66">
        <f t="shared" si="5"/>
        <v>9</v>
      </c>
      <c r="J10" s="65">
        <f>VLOOKUP($A10,'Return Data'!$B$7:$R$2843,13,0)</f>
        <v>94.100499999999997</v>
      </c>
      <c r="K10" s="66">
        <f t="shared" si="6"/>
        <v>11</v>
      </c>
      <c r="L10" s="65">
        <f>VLOOKUP($A10,'Return Data'!$B$7:$R$2843,17,0)</f>
        <v>60.206000000000003</v>
      </c>
      <c r="M10" s="66">
        <f t="shared" si="7"/>
        <v>2</v>
      </c>
      <c r="N10" s="65"/>
      <c r="O10" s="66"/>
      <c r="P10" s="65"/>
      <c r="Q10" s="66"/>
      <c r="R10" s="65">
        <f>VLOOKUP($A10,'Return Data'!$B$7:$R$2843,16,0)</f>
        <v>42.558599999999998</v>
      </c>
      <c r="S10" s="67">
        <f t="shared" si="4"/>
        <v>3</v>
      </c>
    </row>
    <row r="11" spans="1:20" x14ac:dyDescent="0.3">
      <c r="A11" s="63" t="s">
        <v>1452</v>
      </c>
      <c r="B11" s="64">
        <f>VLOOKUP($A11,'Return Data'!$B$7:$R$2843,3,0)</f>
        <v>44462</v>
      </c>
      <c r="C11" s="65">
        <f>VLOOKUP($A11,'Return Data'!$B$7:$R$2843,4,0)</f>
        <v>22.84</v>
      </c>
      <c r="D11" s="65">
        <f>VLOOKUP($A11,'Return Data'!$B$7:$R$2843,10,0)</f>
        <v>18.8964</v>
      </c>
      <c r="E11" s="66">
        <f t="shared" si="0"/>
        <v>1</v>
      </c>
      <c r="F11" s="65">
        <f>VLOOKUP($A11,'Return Data'!$B$7:$R$2843,11,0)</f>
        <v>43.0182</v>
      </c>
      <c r="G11" s="66">
        <f t="shared" si="1"/>
        <v>3</v>
      </c>
      <c r="H11" s="65">
        <f>VLOOKUP($A11,'Return Data'!$B$7:$R$2843,12,0)</f>
        <v>68.3125</v>
      </c>
      <c r="I11" s="66">
        <f t="shared" si="5"/>
        <v>4</v>
      </c>
      <c r="J11" s="65">
        <f>VLOOKUP($A11,'Return Data'!$B$7:$R$2843,13,0)</f>
        <v>95.547899999999998</v>
      </c>
      <c r="K11" s="66">
        <f t="shared" si="6"/>
        <v>8</v>
      </c>
      <c r="L11" s="65">
        <f>VLOOKUP($A11,'Return Data'!$B$7:$R$2843,17,0)</f>
        <v>53.994</v>
      </c>
      <c r="M11" s="66">
        <f t="shared" si="7"/>
        <v>3</v>
      </c>
      <c r="N11" s="65"/>
      <c r="O11" s="66"/>
      <c r="P11" s="65"/>
      <c r="Q11" s="66"/>
      <c r="R11" s="65">
        <f>VLOOKUP($A11,'Return Data'!$B$7:$R$2843,16,0)</f>
        <v>37.299799999999998</v>
      </c>
      <c r="S11" s="67">
        <f t="shared" si="4"/>
        <v>5</v>
      </c>
    </row>
    <row r="12" spans="1:20" x14ac:dyDescent="0.3">
      <c r="A12" s="63" t="s">
        <v>1454</v>
      </c>
      <c r="B12" s="64">
        <f>VLOOKUP($A12,'Return Data'!$B$7:$R$2843,3,0)</f>
        <v>44462</v>
      </c>
      <c r="C12" s="65">
        <f>VLOOKUP($A12,'Return Data'!$B$7:$R$2843,4,0)</f>
        <v>111.402</v>
      </c>
      <c r="D12" s="65">
        <f>VLOOKUP($A12,'Return Data'!$B$7:$R$2843,10,0)</f>
        <v>13.432399999999999</v>
      </c>
      <c r="E12" s="66">
        <f t="shared" si="0"/>
        <v>19</v>
      </c>
      <c r="F12" s="65">
        <f>VLOOKUP($A12,'Return Data'!$B$7:$R$2843,11,0)</f>
        <v>33.959400000000002</v>
      </c>
      <c r="G12" s="66">
        <f t="shared" si="1"/>
        <v>18</v>
      </c>
      <c r="H12" s="65">
        <f>VLOOKUP($A12,'Return Data'!$B$7:$R$2843,12,0)</f>
        <v>52.057699999999997</v>
      </c>
      <c r="I12" s="66">
        <f t="shared" si="5"/>
        <v>21</v>
      </c>
      <c r="J12" s="65">
        <f>VLOOKUP($A12,'Return Data'!$B$7:$R$2843,13,0)</f>
        <v>81.803600000000003</v>
      </c>
      <c r="K12" s="66">
        <f t="shared" si="6"/>
        <v>21</v>
      </c>
      <c r="L12" s="65">
        <f>VLOOKUP($A12,'Return Data'!$B$7:$R$2843,17,0)</f>
        <v>42.608800000000002</v>
      </c>
      <c r="M12" s="66">
        <f t="shared" si="7"/>
        <v>11</v>
      </c>
      <c r="N12" s="65">
        <f>VLOOKUP($A12,'Return Data'!$B$7:$R$2843,14,0)</f>
        <v>24.0274</v>
      </c>
      <c r="O12" s="66">
        <f t="shared" si="8"/>
        <v>8</v>
      </c>
      <c r="P12" s="65">
        <f>VLOOKUP($A12,'Return Data'!$B$7:$R$2843,15,0)</f>
        <v>15.7568</v>
      </c>
      <c r="Q12" s="66">
        <f t="shared" si="9"/>
        <v>10</v>
      </c>
      <c r="R12" s="65">
        <f>VLOOKUP($A12,'Return Data'!$B$7:$R$2843,16,0)</f>
        <v>23.584499999999998</v>
      </c>
      <c r="S12" s="67">
        <f t="shared" si="4"/>
        <v>12</v>
      </c>
    </row>
    <row r="13" spans="1:20" x14ac:dyDescent="0.3">
      <c r="A13" s="63" t="s">
        <v>1456</v>
      </c>
      <c r="B13" s="64">
        <f>VLOOKUP($A13,'Return Data'!$B$7:$R$2843,3,0)</f>
        <v>44462</v>
      </c>
      <c r="C13" s="65">
        <f>VLOOKUP($A13,'Return Data'!$B$7:$R$2843,4,0)</f>
        <v>24.288</v>
      </c>
      <c r="D13" s="65">
        <f>VLOOKUP($A13,'Return Data'!$B$7:$R$2843,10,0)</f>
        <v>14.1729</v>
      </c>
      <c r="E13" s="66">
        <f t="shared" si="0"/>
        <v>18</v>
      </c>
      <c r="F13" s="65">
        <f>VLOOKUP($A13,'Return Data'!$B$7:$R$2843,11,0)</f>
        <v>32.793900000000001</v>
      </c>
      <c r="G13" s="66">
        <f t="shared" si="1"/>
        <v>20</v>
      </c>
      <c r="H13" s="65">
        <f>VLOOKUP($A13,'Return Data'!$B$7:$R$2843,12,0)</f>
        <v>62.635599999999997</v>
      </c>
      <c r="I13" s="66">
        <f t="shared" si="5"/>
        <v>10</v>
      </c>
      <c r="J13" s="65">
        <f>VLOOKUP($A13,'Return Data'!$B$7:$R$2843,13,0)</f>
        <v>93.916200000000003</v>
      </c>
      <c r="K13" s="66">
        <f t="shared" si="6"/>
        <v>12</v>
      </c>
      <c r="L13" s="65">
        <f>VLOOKUP($A13,'Return Data'!$B$7:$R$2843,17,0)</f>
        <v>47.697299999999998</v>
      </c>
      <c r="M13" s="66">
        <f t="shared" si="7"/>
        <v>5</v>
      </c>
      <c r="N13" s="65"/>
      <c r="O13" s="66"/>
      <c r="P13" s="65"/>
      <c r="Q13" s="66"/>
      <c r="R13" s="65">
        <f>VLOOKUP($A13,'Return Data'!$B$7:$R$2843,16,0)</f>
        <v>40.178699999999999</v>
      </c>
      <c r="S13" s="67">
        <f t="shared" si="4"/>
        <v>4</v>
      </c>
    </row>
    <row r="14" spans="1:20" x14ac:dyDescent="0.3">
      <c r="A14" s="63" t="s">
        <v>1459</v>
      </c>
      <c r="B14" s="64">
        <f>VLOOKUP($A14,'Return Data'!$B$7:$R$2843,3,0)</f>
        <v>44462</v>
      </c>
      <c r="C14" s="65">
        <f>VLOOKUP($A14,'Return Data'!$B$7:$R$2843,4,0)</f>
        <v>97.479399999999998</v>
      </c>
      <c r="D14" s="65">
        <f>VLOOKUP($A14,'Return Data'!$B$7:$R$2843,10,0)</f>
        <v>16.614100000000001</v>
      </c>
      <c r="E14" s="66">
        <f t="shared" si="0"/>
        <v>8</v>
      </c>
      <c r="F14" s="65">
        <f>VLOOKUP($A14,'Return Data'!$B$7:$R$2843,11,0)</f>
        <v>33.264899999999997</v>
      </c>
      <c r="G14" s="66">
        <f t="shared" si="1"/>
        <v>19</v>
      </c>
      <c r="H14" s="65">
        <f>VLOOKUP($A14,'Return Data'!$B$7:$R$2843,12,0)</f>
        <v>56.392200000000003</v>
      </c>
      <c r="I14" s="66">
        <f t="shared" si="5"/>
        <v>19</v>
      </c>
      <c r="J14" s="65">
        <f>VLOOKUP($A14,'Return Data'!$B$7:$R$2843,13,0)</f>
        <v>91.1387</v>
      </c>
      <c r="K14" s="66">
        <f t="shared" si="6"/>
        <v>14</v>
      </c>
      <c r="L14" s="65">
        <f>VLOOKUP($A14,'Return Data'!$B$7:$R$2843,17,0)</f>
        <v>33.7166</v>
      </c>
      <c r="M14" s="66">
        <f t="shared" si="7"/>
        <v>20</v>
      </c>
      <c r="N14" s="65">
        <f>VLOOKUP($A14,'Return Data'!$B$7:$R$2843,14,0)</f>
        <v>19.1267</v>
      </c>
      <c r="O14" s="66">
        <f t="shared" si="8"/>
        <v>14</v>
      </c>
      <c r="P14" s="65">
        <f>VLOOKUP($A14,'Return Data'!$B$7:$R$2843,15,0)</f>
        <v>14.5098</v>
      </c>
      <c r="Q14" s="66">
        <f t="shared" si="9"/>
        <v>12</v>
      </c>
      <c r="R14" s="65">
        <f>VLOOKUP($A14,'Return Data'!$B$7:$R$2843,16,0)</f>
        <v>21.977499999999999</v>
      </c>
      <c r="S14" s="67">
        <f t="shared" si="4"/>
        <v>15</v>
      </c>
    </row>
    <row r="15" spans="1:20" x14ac:dyDescent="0.3">
      <c r="A15" s="63" t="s">
        <v>1460</v>
      </c>
      <c r="B15" s="64">
        <f>VLOOKUP($A15,'Return Data'!$B$7:$R$2843,3,0)</f>
        <v>44462</v>
      </c>
      <c r="C15" s="65">
        <f>VLOOKUP($A15,'Return Data'!$B$7:$R$2843,4,0)</f>
        <v>80.599999999999994</v>
      </c>
      <c r="D15" s="65">
        <f>VLOOKUP($A15,'Return Data'!$B$7:$R$2843,10,0)</f>
        <v>15.014699999999999</v>
      </c>
      <c r="E15" s="66">
        <f t="shared" si="0"/>
        <v>16</v>
      </c>
      <c r="F15" s="65">
        <f>VLOOKUP($A15,'Return Data'!$B$7:$R$2843,11,0)</f>
        <v>40.142200000000003</v>
      </c>
      <c r="G15" s="66">
        <f t="shared" si="1"/>
        <v>6</v>
      </c>
      <c r="H15" s="65">
        <f>VLOOKUP($A15,'Return Data'!$B$7:$R$2843,12,0)</f>
        <v>65.336699999999993</v>
      </c>
      <c r="I15" s="66">
        <f t="shared" si="5"/>
        <v>8</v>
      </c>
      <c r="J15" s="65">
        <f>VLOOKUP($A15,'Return Data'!$B$7:$R$2843,13,0)</f>
        <v>99.031999999999996</v>
      </c>
      <c r="K15" s="66">
        <f t="shared" si="6"/>
        <v>4</v>
      </c>
      <c r="L15" s="65">
        <f>VLOOKUP($A15,'Return Data'!$B$7:$R$2843,17,0)</f>
        <v>36.768000000000001</v>
      </c>
      <c r="M15" s="66">
        <f t="shared" si="7"/>
        <v>17</v>
      </c>
      <c r="N15" s="65">
        <f>VLOOKUP($A15,'Return Data'!$B$7:$R$2843,14,0)</f>
        <v>20.2561</v>
      </c>
      <c r="O15" s="66">
        <f t="shared" si="8"/>
        <v>12</v>
      </c>
      <c r="P15" s="65">
        <f>VLOOKUP($A15,'Return Data'!$B$7:$R$2843,15,0)</f>
        <v>20.210899999999999</v>
      </c>
      <c r="Q15" s="66">
        <f t="shared" si="9"/>
        <v>6</v>
      </c>
      <c r="R15" s="65">
        <f>VLOOKUP($A15,'Return Data'!$B$7:$R$2843,16,0)</f>
        <v>20.4223</v>
      </c>
      <c r="S15" s="67">
        <f t="shared" si="4"/>
        <v>16</v>
      </c>
    </row>
    <row r="16" spans="1:20" x14ac:dyDescent="0.3">
      <c r="A16" s="63" t="s">
        <v>1463</v>
      </c>
      <c r="B16" s="64">
        <f>VLOOKUP($A16,'Return Data'!$B$7:$R$2843,3,0)</f>
        <v>44462</v>
      </c>
      <c r="C16" s="65">
        <f>VLOOKUP($A16,'Return Data'!$B$7:$R$2843,4,0)</f>
        <v>94.280799999999999</v>
      </c>
      <c r="D16" s="65">
        <f>VLOOKUP($A16,'Return Data'!$B$7:$R$2843,10,0)</f>
        <v>17.116499999999998</v>
      </c>
      <c r="E16" s="66">
        <f t="shared" si="0"/>
        <v>5</v>
      </c>
      <c r="F16" s="65">
        <f>VLOOKUP($A16,'Return Data'!$B$7:$R$2843,11,0)</f>
        <v>37.068300000000001</v>
      </c>
      <c r="G16" s="66">
        <f t="shared" si="1"/>
        <v>13</v>
      </c>
      <c r="H16" s="65">
        <f>VLOOKUP($A16,'Return Data'!$B$7:$R$2843,12,0)</f>
        <v>61.311</v>
      </c>
      <c r="I16" s="66">
        <f t="shared" si="5"/>
        <v>12</v>
      </c>
      <c r="J16" s="65">
        <f>VLOOKUP($A16,'Return Data'!$B$7:$R$2843,13,0)</f>
        <v>93.551400000000001</v>
      </c>
      <c r="K16" s="66">
        <f t="shared" si="6"/>
        <v>13</v>
      </c>
      <c r="L16" s="65">
        <f>VLOOKUP($A16,'Return Data'!$B$7:$R$2843,17,0)</f>
        <v>39.222000000000001</v>
      </c>
      <c r="M16" s="66">
        <f t="shared" si="7"/>
        <v>15</v>
      </c>
      <c r="N16" s="65">
        <f>VLOOKUP($A16,'Return Data'!$B$7:$R$2843,14,0)</f>
        <v>20.826599999999999</v>
      </c>
      <c r="O16" s="66">
        <f t="shared" si="8"/>
        <v>10</v>
      </c>
      <c r="P16" s="65">
        <f>VLOOKUP($A16,'Return Data'!$B$7:$R$2843,15,0)</f>
        <v>15.011699999999999</v>
      </c>
      <c r="Q16" s="66">
        <f t="shared" si="9"/>
        <v>11</v>
      </c>
      <c r="R16" s="65">
        <f>VLOOKUP($A16,'Return Data'!$B$7:$R$2843,16,0)</f>
        <v>18.971800000000002</v>
      </c>
      <c r="S16" s="67">
        <f t="shared" si="4"/>
        <v>17</v>
      </c>
    </row>
    <row r="17" spans="1:19" x14ac:dyDescent="0.3">
      <c r="A17" s="63" t="s">
        <v>1465</v>
      </c>
      <c r="B17" s="64">
        <f>VLOOKUP($A17,'Return Data'!$B$7:$R$2843,3,0)</f>
        <v>44462</v>
      </c>
      <c r="C17" s="65">
        <f>VLOOKUP($A17,'Return Data'!$B$7:$R$2843,4,0)</f>
        <v>53.44</v>
      </c>
      <c r="D17" s="65">
        <f>VLOOKUP($A17,'Return Data'!$B$7:$R$2843,10,0)</f>
        <v>16.732199999999999</v>
      </c>
      <c r="E17" s="66">
        <f t="shared" si="0"/>
        <v>6</v>
      </c>
      <c r="F17" s="65">
        <f>VLOOKUP($A17,'Return Data'!$B$7:$R$2843,11,0)</f>
        <v>37.554699999999997</v>
      </c>
      <c r="G17" s="66">
        <f t="shared" si="1"/>
        <v>12</v>
      </c>
      <c r="H17" s="65">
        <f>VLOOKUP($A17,'Return Data'!$B$7:$R$2843,12,0)</f>
        <v>62.332900000000002</v>
      </c>
      <c r="I17" s="66">
        <f t="shared" si="5"/>
        <v>11</v>
      </c>
      <c r="J17" s="65">
        <f>VLOOKUP($A17,'Return Data'!$B$7:$R$2843,13,0)</f>
        <v>99.031700000000001</v>
      </c>
      <c r="K17" s="66">
        <f t="shared" si="6"/>
        <v>5</v>
      </c>
      <c r="L17" s="65">
        <f>VLOOKUP($A17,'Return Data'!$B$7:$R$2843,17,0)</f>
        <v>42.7483</v>
      </c>
      <c r="M17" s="66">
        <f t="shared" si="7"/>
        <v>10</v>
      </c>
      <c r="N17" s="65">
        <f>VLOOKUP($A17,'Return Data'!$B$7:$R$2843,14,0)</f>
        <v>28.78</v>
      </c>
      <c r="O17" s="66">
        <f t="shared" si="8"/>
        <v>4</v>
      </c>
      <c r="P17" s="65">
        <f>VLOOKUP($A17,'Return Data'!$B$7:$R$2843,15,0)</f>
        <v>17.837599999999998</v>
      </c>
      <c r="Q17" s="66">
        <f t="shared" si="9"/>
        <v>8</v>
      </c>
      <c r="R17" s="65">
        <f>VLOOKUP($A17,'Return Data'!$B$7:$R$2843,16,0)</f>
        <v>18.338899999999999</v>
      </c>
      <c r="S17" s="67">
        <f t="shared" si="4"/>
        <v>20</v>
      </c>
    </row>
    <row r="18" spans="1:19" x14ac:dyDescent="0.3">
      <c r="A18" s="63" t="s">
        <v>1467</v>
      </c>
      <c r="B18" s="64">
        <f>VLOOKUP($A18,'Return Data'!$B$7:$R$2843,3,0)</f>
        <v>44462</v>
      </c>
      <c r="C18" s="65">
        <f>VLOOKUP($A18,'Return Data'!$B$7:$R$2843,4,0)</f>
        <v>17.77</v>
      </c>
      <c r="D18" s="65">
        <f>VLOOKUP($A18,'Return Data'!$B$7:$R$2843,10,0)</f>
        <v>16.372</v>
      </c>
      <c r="E18" s="66">
        <f t="shared" si="0"/>
        <v>9</v>
      </c>
      <c r="F18" s="65">
        <f>VLOOKUP($A18,'Return Data'!$B$7:$R$2843,11,0)</f>
        <v>35.133099999999999</v>
      </c>
      <c r="G18" s="66">
        <f t="shared" si="1"/>
        <v>16</v>
      </c>
      <c r="H18" s="65">
        <f>VLOOKUP($A18,'Return Data'!$B$7:$R$2843,12,0)</f>
        <v>59.229399999999998</v>
      </c>
      <c r="I18" s="66">
        <f t="shared" si="5"/>
        <v>16</v>
      </c>
      <c r="J18" s="65">
        <f>VLOOKUP($A18,'Return Data'!$B$7:$R$2843,13,0)</f>
        <v>87.645200000000003</v>
      </c>
      <c r="K18" s="66">
        <f t="shared" si="6"/>
        <v>18</v>
      </c>
      <c r="L18" s="65">
        <f>VLOOKUP($A18,'Return Data'!$B$7:$R$2843,17,0)</f>
        <v>35.854500000000002</v>
      </c>
      <c r="M18" s="66">
        <f t="shared" si="7"/>
        <v>18</v>
      </c>
      <c r="N18" s="65">
        <f>VLOOKUP($A18,'Return Data'!$B$7:$R$2843,14,0)</f>
        <v>20.265999999999998</v>
      </c>
      <c r="O18" s="66">
        <f t="shared" si="8"/>
        <v>11</v>
      </c>
      <c r="P18" s="65"/>
      <c r="Q18" s="66"/>
      <c r="R18" s="65">
        <f>VLOOKUP($A18,'Return Data'!$B$7:$R$2843,16,0)</f>
        <v>14.448</v>
      </c>
      <c r="S18" s="67">
        <f t="shared" si="4"/>
        <v>23</v>
      </c>
    </row>
    <row r="19" spans="1:19" x14ac:dyDescent="0.3">
      <c r="A19" s="63" t="s">
        <v>1468</v>
      </c>
      <c r="B19" s="64">
        <f>VLOOKUP($A19,'Return Data'!$B$7:$R$2843,3,0)</f>
        <v>44462</v>
      </c>
      <c r="C19" s="65">
        <f>VLOOKUP($A19,'Return Data'!$B$7:$R$2843,4,0)</f>
        <v>23.41</v>
      </c>
      <c r="D19" s="65">
        <f>VLOOKUP($A19,'Return Data'!$B$7:$R$2843,10,0)</f>
        <v>16.2941</v>
      </c>
      <c r="E19" s="66">
        <f t="shared" si="0"/>
        <v>10</v>
      </c>
      <c r="F19" s="65">
        <f>VLOOKUP($A19,'Return Data'!$B$7:$R$2843,11,0)</f>
        <v>41.964799999999997</v>
      </c>
      <c r="G19" s="66">
        <f t="shared" ref="G19" si="10">RANK(F19,F$8:F$30,0)</f>
        <v>5</v>
      </c>
      <c r="H19" s="65">
        <f>VLOOKUP($A19,'Return Data'!$B$7:$R$2843,12,0)</f>
        <v>58.927399999999999</v>
      </c>
      <c r="I19" s="66">
        <f t="shared" si="5"/>
        <v>17</v>
      </c>
      <c r="J19" s="65">
        <f>VLOOKUP($A19,'Return Data'!$B$7:$R$2843,13,0)</f>
        <v>90.016199999999998</v>
      </c>
      <c r="K19" s="66">
        <f t="shared" si="6"/>
        <v>15</v>
      </c>
      <c r="L19" s="65"/>
      <c r="M19" s="66"/>
      <c r="N19" s="65"/>
      <c r="O19" s="66"/>
      <c r="P19" s="65"/>
      <c r="Q19" s="66"/>
      <c r="R19" s="65">
        <f>VLOOKUP($A19,'Return Data'!$B$7:$R$2843,16,0)</f>
        <v>71.428299999999993</v>
      </c>
      <c r="S19" s="67">
        <f t="shared" si="4"/>
        <v>1</v>
      </c>
    </row>
    <row r="20" spans="1:19" x14ac:dyDescent="0.3">
      <c r="A20" s="63" t="s">
        <v>1470</v>
      </c>
      <c r="B20" s="64">
        <f>VLOOKUP($A20,'Return Data'!$B$7:$R$2843,3,0)</f>
        <v>44462</v>
      </c>
      <c r="C20" s="65">
        <f>VLOOKUP($A20,'Return Data'!$B$7:$R$2843,4,0)</f>
        <v>21.67</v>
      </c>
      <c r="D20" s="65">
        <f>VLOOKUP($A20,'Return Data'!$B$7:$R$2843,10,0)</f>
        <v>15.1435</v>
      </c>
      <c r="E20" s="66">
        <f t="shared" si="0"/>
        <v>15</v>
      </c>
      <c r="F20" s="65">
        <f>VLOOKUP($A20,'Return Data'!$B$7:$R$2843,11,0)</f>
        <v>35.099800000000002</v>
      </c>
      <c r="G20" s="66">
        <f>RANK(F20,F$8:F$30,0)</f>
        <v>17</v>
      </c>
      <c r="H20" s="65">
        <f>VLOOKUP($A20,'Return Data'!$B$7:$R$2843,12,0)</f>
        <v>60.0443</v>
      </c>
      <c r="I20" s="66">
        <f t="shared" si="5"/>
        <v>13</v>
      </c>
      <c r="J20" s="65">
        <f>VLOOKUP($A20,'Return Data'!$B$7:$R$2843,13,0)</f>
        <v>88.598799999999997</v>
      </c>
      <c r="K20" s="66">
        <f t="shared" si="6"/>
        <v>17</v>
      </c>
      <c r="L20" s="65">
        <f>VLOOKUP($A20,'Return Data'!$B$7:$R$2843,17,0)</f>
        <v>43.999899999999997</v>
      </c>
      <c r="M20" s="66">
        <f t="shared" si="7"/>
        <v>9</v>
      </c>
      <c r="N20" s="65"/>
      <c r="O20" s="66"/>
      <c r="P20" s="65"/>
      <c r="Q20" s="66"/>
      <c r="R20" s="65">
        <f>VLOOKUP($A20,'Return Data'!$B$7:$R$2843,16,0)</f>
        <v>30.544499999999999</v>
      </c>
      <c r="S20" s="67">
        <f t="shared" si="4"/>
        <v>8</v>
      </c>
    </row>
    <row r="21" spans="1:19" x14ac:dyDescent="0.3">
      <c r="A21" s="63" t="s">
        <v>1472</v>
      </c>
      <c r="B21" s="64">
        <f>VLOOKUP($A21,'Return Data'!$B$7:$R$2843,3,0)</f>
        <v>44462</v>
      </c>
      <c r="C21" s="65">
        <f>VLOOKUP($A21,'Return Data'!$B$7:$R$2843,4,0)</f>
        <v>16.123699999999999</v>
      </c>
      <c r="D21" s="65">
        <f>VLOOKUP($A21,'Return Data'!$B$7:$R$2843,10,0)</f>
        <v>5.4733000000000001</v>
      </c>
      <c r="E21" s="66">
        <f t="shared" si="0"/>
        <v>23</v>
      </c>
      <c r="F21" s="65">
        <f>VLOOKUP($A21,'Return Data'!$B$7:$R$2843,11,0)</f>
        <v>24.443000000000001</v>
      </c>
      <c r="G21" s="66">
        <f>RANK(F21,F$8:F$30,0)</f>
        <v>23</v>
      </c>
      <c r="H21" s="65">
        <f>VLOOKUP($A21,'Return Data'!$B$7:$R$2843,12,0)</f>
        <v>43.467199999999998</v>
      </c>
      <c r="I21" s="66">
        <f t="shared" si="5"/>
        <v>23</v>
      </c>
      <c r="J21" s="65">
        <f>VLOOKUP($A21,'Return Data'!$B$7:$R$2843,13,0)</f>
        <v>69.848299999999995</v>
      </c>
      <c r="K21" s="66">
        <f t="shared" si="6"/>
        <v>23</v>
      </c>
      <c r="L21" s="65"/>
      <c r="M21" s="66"/>
      <c r="N21" s="65"/>
      <c r="O21" s="66"/>
      <c r="P21" s="65"/>
      <c r="Q21" s="66"/>
      <c r="R21" s="65">
        <f>VLOOKUP($A21,'Return Data'!$B$7:$R$2843,16,0)</f>
        <v>34.792400000000001</v>
      </c>
      <c r="S21" s="67">
        <f t="shared" si="4"/>
        <v>6</v>
      </c>
    </row>
    <row r="22" spans="1:19" x14ac:dyDescent="0.3">
      <c r="A22" s="63" t="s">
        <v>1475</v>
      </c>
      <c r="B22" s="64">
        <f>VLOOKUP($A22,'Return Data'!$B$7:$R$2843,3,0)</f>
        <v>44462</v>
      </c>
      <c r="C22" s="65">
        <f>VLOOKUP($A22,'Return Data'!$B$7:$R$2843,4,0)</f>
        <v>178.06100000000001</v>
      </c>
      <c r="D22" s="65">
        <f>VLOOKUP($A22,'Return Data'!$B$7:$R$2843,10,0)</f>
        <v>15.543699999999999</v>
      </c>
      <c r="E22" s="66">
        <f t="shared" si="0"/>
        <v>13</v>
      </c>
      <c r="F22" s="65">
        <f>VLOOKUP($A22,'Return Data'!$B$7:$R$2843,11,0)</f>
        <v>35.257399999999997</v>
      </c>
      <c r="G22" s="66">
        <f t="shared" ref="G22:G30" si="11">RANK(F22,F$8:F$30,0)</f>
        <v>15</v>
      </c>
      <c r="H22" s="65">
        <f>VLOOKUP($A22,'Return Data'!$B$7:$R$2843,12,0)</f>
        <v>68.944699999999997</v>
      </c>
      <c r="I22" s="66">
        <f t="shared" si="5"/>
        <v>3</v>
      </c>
      <c r="J22" s="65">
        <f>VLOOKUP($A22,'Return Data'!$B$7:$R$2843,13,0)</f>
        <v>106.9971</v>
      </c>
      <c r="K22" s="66">
        <f t="shared" si="6"/>
        <v>2</v>
      </c>
      <c r="L22" s="65">
        <f>VLOOKUP($A22,'Return Data'!$B$7:$R$2843,17,0)</f>
        <v>52.139200000000002</v>
      </c>
      <c r="M22" s="66">
        <f t="shared" si="7"/>
        <v>4</v>
      </c>
      <c r="N22" s="65">
        <f>VLOOKUP($A22,'Return Data'!$B$7:$R$2843,14,0)</f>
        <v>31.897600000000001</v>
      </c>
      <c r="O22" s="66">
        <f t="shared" si="8"/>
        <v>3</v>
      </c>
      <c r="P22" s="65">
        <f>VLOOKUP($A22,'Return Data'!$B$7:$R$2843,15,0)</f>
        <v>21.790600000000001</v>
      </c>
      <c r="Q22" s="66">
        <f t="shared" si="9"/>
        <v>5</v>
      </c>
      <c r="R22" s="65">
        <f>VLOOKUP($A22,'Return Data'!$B$7:$R$2843,16,0)</f>
        <v>22.428699999999999</v>
      </c>
      <c r="S22" s="67">
        <f t="shared" si="4"/>
        <v>14</v>
      </c>
    </row>
    <row r="23" spans="1:19" x14ac:dyDescent="0.3">
      <c r="A23" s="63" t="s">
        <v>1476</v>
      </c>
      <c r="B23" s="64">
        <f>VLOOKUP($A23,'Return Data'!$B$7:$R$2843,3,0)</f>
        <v>44462</v>
      </c>
      <c r="C23" s="65">
        <f>VLOOKUP($A23,'Return Data'!$B$7:$R$2843,4,0)</f>
        <v>45.72</v>
      </c>
      <c r="D23" s="65">
        <f>VLOOKUP($A23,'Return Data'!$B$7:$R$2843,10,0)</f>
        <v>17.668299999999999</v>
      </c>
      <c r="E23" s="66">
        <f t="shared" si="0"/>
        <v>4</v>
      </c>
      <c r="F23" s="65">
        <f>VLOOKUP($A23,'Return Data'!$B$7:$R$2843,11,0)</f>
        <v>43.098599999999998</v>
      </c>
      <c r="G23" s="66">
        <f t="shared" si="11"/>
        <v>2</v>
      </c>
      <c r="H23" s="65">
        <f>VLOOKUP($A23,'Return Data'!$B$7:$R$2843,12,0)</f>
        <v>67.964699999999993</v>
      </c>
      <c r="I23" s="66">
        <f t="shared" si="5"/>
        <v>5</v>
      </c>
      <c r="J23" s="65">
        <f>VLOOKUP($A23,'Return Data'!$B$7:$R$2843,13,0)</f>
        <v>99.406800000000004</v>
      </c>
      <c r="K23" s="66">
        <f t="shared" si="6"/>
        <v>3</v>
      </c>
      <c r="L23" s="65">
        <f>VLOOKUP($A23,'Return Data'!$B$7:$R$2843,17,0)</f>
        <v>37.282800000000002</v>
      </c>
      <c r="M23" s="66">
        <f t="shared" si="7"/>
        <v>16</v>
      </c>
      <c r="N23" s="65">
        <f>VLOOKUP($A23,'Return Data'!$B$7:$R$2843,14,0)</f>
        <v>19.785900000000002</v>
      </c>
      <c r="O23" s="66">
        <f t="shared" si="8"/>
        <v>13</v>
      </c>
      <c r="P23" s="65">
        <f>VLOOKUP($A23,'Return Data'!$B$7:$R$2843,15,0)</f>
        <v>19.946100000000001</v>
      </c>
      <c r="Q23" s="66">
        <f t="shared" si="9"/>
        <v>7</v>
      </c>
      <c r="R23" s="65">
        <f>VLOOKUP($A23,'Return Data'!$B$7:$R$2843,16,0)</f>
        <v>22.895199999999999</v>
      </c>
      <c r="S23" s="67">
        <f t="shared" si="4"/>
        <v>13</v>
      </c>
    </row>
    <row r="24" spans="1:19" x14ac:dyDescent="0.3">
      <c r="A24" s="63" t="s">
        <v>1479</v>
      </c>
      <c r="B24" s="64">
        <f>VLOOKUP($A24,'Return Data'!$B$7:$R$2843,3,0)</f>
        <v>44462</v>
      </c>
      <c r="C24" s="65">
        <f>VLOOKUP($A24,'Return Data'!$B$7:$R$2843,4,0)</f>
        <v>88.130499999999998</v>
      </c>
      <c r="D24" s="65">
        <f>VLOOKUP($A24,'Return Data'!$B$7:$R$2843,10,0)</f>
        <v>15.526899999999999</v>
      </c>
      <c r="E24" s="66">
        <f t="shared" si="0"/>
        <v>14</v>
      </c>
      <c r="F24" s="65">
        <f>VLOOKUP($A24,'Return Data'!$B$7:$R$2843,11,0)</f>
        <v>38.025199999999998</v>
      </c>
      <c r="G24" s="66">
        <f t="shared" si="11"/>
        <v>11</v>
      </c>
      <c r="H24" s="65">
        <f>VLOOKUP($A24,'Return Data'!$B$7:$R$2843,12,0)</f>
        <v>67.763800000000003</v>
      </c>
      <c r="I24" s="66">
        <f t="shared" si="5"/>
        <v>6</v>
      </c>
      <c r="J24" s="65">
        <f>VLOOKUP($A24,'Return Data'!$B$7:$R$2843,13,0)</f>
        <v>98.672399999999996</v>
      </c>
      <c r="K24" s="66">
        <f t="shared" si="6"/>
        <v>6</v>
      </c>
      <c r="L24" s="65">
        <f>VLOOKUP($A24,'Return Data'!$B$7:$R$2843,17,0)</f>
        <v>46.563899999999997</v>
      </c>
      <c r="M24" s="66">
        <f t="shared" si="7"/>
        <v>7</v>
      </c>
      <c r="N24" s="65">
        <f>VLOOKUP($A24,'Return Data'!$B$7:$R$2843,14,0)</f>
        <v>25.5428</v>
      </c>
      <c r="O24" s="66">
        <f t="shared" si="8"/>
        <v>6</v>
      </c>
      <c r="P24" s="65">
        <f>VLOOKUP($A24,'Return Data'!$B$7:$R$2843,15,0)</f>
        <v>23.096800000000002</v>
      </c>
      <c r="Q24" s="66">
        <f t="shared" si="9"/>
        <v>3</v>
      </c>
      <c r="R24" s="65">
        <f>VLOOKUP($A24,'Return Data'!$B$7:$R$2843,16,0)</f>
        <v>26.9208</v>
      </c>
      <c r="S24" s="67">
        <f t="shared" si="4"/>
        <v>11</v>
      </c>
    </row>
    <row r="25" spans="1:19" x14ac:dyDescent="0.3">
      <c r="A25" s="63" t="s">
        <v>1480</v>
      </c>
      <c r="B25" s="64">
        <f>VLOOKUP($A25,'Return Data'!$B$7:$R$2843,3,0)</f>
        <v>44462</v>
      </c>
      <c r="C25" s="65">
        <f>VLOOKUP($A25,'Return Data'!$B$7:$R$2843,4,0)</f>
        <v>23.54</v>
      </c>
      <c r="D25" s="65">
        <f>VLOOKUP($A25,'Return Data'!$B$7:$R$2843,10,0)</f>
        <v>18.410499999999999</v>
      </c>
      <c r="E25" s="66">
        <f t="shared" si="0"/>
        <v>3</v>
      </c>
      <c r="F25" s="65">
        <f>VLOOKUP($A25,'Return Data'!$B$7:$R$2843,11,0)</f>
        <v>42.064</v>
      </c>
      <c r="G25" s="66">
        <f t="shared" si="11"/>
        <v>4</v>
      </c>
      <c r="H25" s="65">
        <f>VLOOKUP($A25,'Return Data'!$B$7:$R$2843,12,0)</f>
        <v>65.891499999999994</v>
      </c>
      <c r="I25" s="66">
        <f t="shared" si="5"/>
        <v>7</v>
      </c>
      <c r="J25" s="65">
        <f>VLOOKUP($A25,'Return Data'!$B$7:$R$2843,13,0)</f>
        <v>97.981499999999997</v>
      </c>
      <c r="K25" s="66">
        <f t="shared" si="6"/>
        <v>7</v>
      </c>
      <c r="L25" s="65"/>
      <c r="M25" s="66"/>
      <c r="N25" s="65"/>
      <c r="O25" s="66"/>
      <c r="P25" s="65"/>
      <c r="Q25" s="66"/>
      <c r="R25" s="65">
        <f>VLOOKUP($A25,'Return Data'!$B$7:$R$2843,16,0)</f>
        <v>43.572400000000002</v>
      </c>
      <c r="S25" s="67">
        <f t="shared" si="4"/>
        <v>2</v>
      </c>
    </row>
    <row r="26" spans="1:19" x14ac:dyDescent="0.3">
      <c r="A26" s="63" t="s">
        <v>1483</v>
      </c>
      <c r="B26" s="64">
        <f>VLOOKUP($A26,'Return Data'!$B$7:$R$2843,3,0)</f>
        <v>44462</v>
      </c>
      <c r="C26" s="65">
        <f>VLOOKUP($A26,'Return Data'!$B$7:$R$2843,4,0)</f>
        <v>133.0951</v>
      </c>
      <c r="D26" s="65">
        <f>VLOOKUP($A26,'Return Data'!$B$7:$R$2843,10,0)</f>
        <v>14.424899999999999</v>
      </c>
      <c r="E26" s="66">
        <f t="shared" si="0"/>
        <v>17</v>
      </c>
      <c r="F26" s="65">
        <f>VLOOKUP($A26,'Return Data'!$B$7:$R$2843,11,0)</f>
        <v>54.419499999999999</v>
      </c>
      <c r="G26" s="66">
        <f t="shared" si="11"/>
        <v>1</v>
      </c>
      <c r="H26" s="65">
        <f>VLOOKUP($A26,'Return Data'!$B$7:$R$2843,12,0)</f>
        <v>90.0625</v>
      </c>
      <c r="I26" s="66">
        <f t="shared" si="5"/>
        <v>1</v>
      </c>
      <c r="J26" s="65">
        <f>VLOOKUP($A26,'Return Data'!$B$7:$R$2843,13,0)</f>
        <v>125.4248</v>
      </c>
      <c r="K26" s="66">
        <f t="shared" si="6"/>
        <v>1</v>
      </c>
      <c r="L26" s="65">
        <f>VLOOKUP($A26,'Return Data'!$B$7:$R$2843,17,0)</f>
        <v>79.055599999999998</v>
      </c>
      <c r="M26" s="66">
        <f t="shared" si="7"/>
        <v>1</v>
      </c>
      <c r="N26" s="65">
        <f>VLOOKUP($A26,'Return Data'!$B$7:$R$2843,14,0)</f>
        <v>37.243200000000002</v>
      </c>
      <c r="O26" s="66">
        <f t="shared" si="8"/>
        <v>1</v>
      </c>
      <c r="P26" s="65">
        <f>VLOOKUP($A26,'Return Data'!$B$7:$R$2843,15,0)</f>
        <v>22.660299999999999</v>
      </c>
      <c r="Q26" s="66">
        <f t="shared" si="9"/>
        <v>4</v>
      </c>
      <c r="R26" s="65">
        <f>VLOOKUP($A26,'Return Data'!$B$7:$R$2843,16,0)</f>
        <v>16.9085</v>
      </c>
      <c r="S26" s="67">
        <f t="shared" si="4"/>
        <v>21</v>
      </c>
    </row>
    <row r="27" spans="1:19" x14ac:dyDescent="0.3">
      <c r="A27" s="63" t="s">
        <v>1484</v>
      </c>
      <c r="B27" s="64">
        <f>VLOOKUP($A27,'Return Data'!$B$7:$R$2843,3,0)</f>
        <v>44462</v>
      </c>
      <c r="C27" s="65">
        <f>VLOOKUP($A27,'Return Data'!$B$7:$R$2843,4,0)</f>
        <v>110.2011</v>
      </c>
      <c r="D27" s="65">
        <f>VLOOKUP($A27,'Return Data'!$B$7:$R$2843,10,0)</f>
        <v>10.521599999999999</v>
      </c>
      <c r="E27" s="66">
        <f t="shared" si="0"/>
        <v>22</v>
      </c>
      <c r="F27" s="65">
        <f>VLOOKUP($A27,'Return Data'!$B$7:$R$2843,11,0)</f>
        <v>25.913599999999999</v>
      </c>
      <c r="G27" s="66">
        <f t="shared" si="11"/>
        <v>22</v>
      </c>
      <c r="H27" s="65">
        <f>VLOOKUP($A27,'Return Data'!$B$7:$R$2843,12,0)</f>
        <v>45.011000000000003</v>
      </c>
      <c r="I27" s="66">
        <f t="shared" si="5"/>
        <v>22</v>
      </c>
      <c r="J27" s="65">
        <f>VLOOKUP($A27,'Return Data'!$B$7:$R$2843,13,0)</f>
        <v>75.741699999999994</v>
      </c>
      <c r="K27" s="66">
        <f t="shared" si="6"/>
        <v>22</v>
      </c>
      <c r="L27" s="65">
        <f>VLOOKUP($A27,'Return Data'!$B$7:$R$2843,17,0)</f>
        <v>39.780299999999997</v>
      </c>
      <c r="M27" s="66">
        <f t="shared" si="7"/>
        <v>14</v>
      </c>
      <c r="N27" s="65">
        <f>VLOOKUP($A27,'Return Data'!$B$7:$R$2843,14,0)</f>
        <v>24.906300000000002</v>
      </c>
      <c r="O27" s="66">
        <f t="shared" si="8"/>
        <v>7</v>
      </c>
      <c r="P27" s="65">
        <f>VLOOKUP($A27,'Return Data'!$B$7:$R$2843,15,0)</f>
        <v>23.308900000000001</v>
      </c>
      <c r="Q27" s="66">
        <f t="shared" si="9"/>
        <v>1</v>
      </c>
      <c r="R27" s="65">
        <f>VLOOKUP($A27,'Return Data'!$B$7:$R$2843,16,0)</f>
        <v>27.9848</v>
      </c>
      <c r="S27" s="67">
        <f t="shared" si="4"/>
        <v>9</v>
      </c>
    </row>
    <row r="28" spans="1:19" x14ac:dyDescent="0.3">
      <c r="A28" s="63" t="s">
        <v>1487</v>
      </c>
      <c r="B28" s="64">
        <f>VLOOKUP($A28,'Return Data'!$B$7:$R$2843,3,0)</f>
        <v>44462</v>
      </c>
      <c r="C28" s="65">
        <f>VLOOKUP($A28,'Return Data'!$B$7:$R$2843,4,0)</f>
        <v>154.57249999999999</v>
      </c>
      <c r="D28" s="65">
        <f>VLOOKUP($A28,'Return Data'!$B$7:$R$2843,10,0)</f>
        <v>16.148800000000001</v>
      </c>
      <c r="E28" s="66">
        <f t="shared" si="0"/>
        <v>12</v>
      </c>
      <c r="F28" s="65">
        <f>VLOOKUP($A28,'Return Data'!$B$7:$R$2843,11,0)</f>
        <v>38.668599999999998</v>
      </c>
      <c r="G28" s="66">
        <f t="shared" si="11"/>
        <v>9</v>
      </c>
      <c r="H28" s="65">
        <f>VLOOKUP($A28,'Return Data'!$B$7:$R$2843,12,0)</f>
        <v>59.9298</v>
      </c>
      <c r="I28" s="66">
        <f t="shared" si="5"/>
        <v>14</v>
      </c>
      <c r="J28" s="65">
        <f>VLOOKUP($A28,'Return Data'!$B$7:$R$2843,13,0)</f>
        <v>94.825900000000004</v>
      </c>
      <c r="K28" s="66">
        <f t="shared" si="6"/>
        <v>10</v>
      </c>
      <c r="L28" s="65">
        <f>VLOOKUP($A28,'Return Data'!$B$7:$R$2843,17,0)</f>
        <v>40.143000000000001</v>
      </c>
      <c r="M28" s="66">
        <f t="shared" si="7"/>
        <v>13</v>
      </c>
      <c r="N28" s="65">
        <f>VLOOKUP($A28,'Return Data'!$B$7:$R$2843,14,0)</f>
        <v>21.9407</v>
      </c>
      <c r="O28" s="66">
        <f t="shared" si="8"/>
        <v>9</v>
      </c>
      <c r="P28" s="65">
        <f>VLOOKUP($A28,'Return Data'!$B$7:$R$2843,15,0)</f>
        <v>13.687900000000001</v>
      </c>
      <c r="Q28" s="66">
        <f t="shared" si="9"/>
        <v>13</v>
      </c>
      <c r="R28" s="65">
        <f>VLOOKUP($A28,'Return Data'!$B$7:$R$2843,16,0)</f>
        <v>18.735700000000001</v>
      </c>
      <c r="S28" s="67">
        <f t="shared" si="4"/>
        <v>19</v>
      </c>
    </row>
    <row r="29" spans="1:19" x14ac:dyDescent="0.3">
      <c r="A29" s="63" t="s">
        <v>1488</v>
      </c>
      <c r="B29" s="64">
        <f>VLOOKUP($A29,'Return Data'!$B$7:$R$2843,3,0)</f>
        <v>44462</v>
      </c>
      <c r="C29" s="65">
        <f>VLOOKUP($A29,'Return Data'!$B$7:$R$2843,4,0)</f>
        <v>21.965499999999999</v>
      </c>
      <c r="D29" s="65">
        <f>VLOOKUP($A29,'Return Data'!$B$7:$R$2843,10,0)</f>
        <v>11.8361</v>
      </c>
      <c r="E29" s="66">
        <f t="shared" si="0"/>
        <v>21</v>
      </c>
      <c r="F29" s="65">
        <f>VLOOKUP($A29,'Return Data'!$B$7:$R$2843,11,0)</f>
        <v>39.7928</v>
      </c>
      <c r="G29" s="66">
        <f t="shared" si="11"/>
        <v>8</v>
      </c>
      <c r="H29" s="65">
        <f>VLOOKUP($A29,'Return Data'!$B$7:$R$2843,12,0)</f>
        <v>69.540499999999994</v>
      </c>
      <c r="I29" s="66">
        <f t="shared" si="5"/>
        <v>2</v>
      </c>
      <c r="J29" s="65">
        <f>VLOOKUP($A29,'Return Data'!$B$7:$R$2843,13,0)</f>
        <v>94.949100000000001</v>
      </c>
      <c r="K29" s="66">
        <f t="shared" si="6"/>
        <v>9</v>
      </c>
      <c r="L29" s="65">
        <f>VLOOKUP($A29,'Return Data'!$B$7:$R$2843,17,0)</f>
        <v>44.3461</v>
      </c>
      <c r="M29" s="66">
        <f t="shared" si="7"/>
        <v>8</v>
      </c>
      <c r="N29" s="65"/>
      <c r="O29" s="66"/>
      <c r="P29" s="65"/>
      <c r="Q29" s="66"/>
      <c r="R29" s="65">
        <f>VLOOKUP($A29,'Return Data'!$B$7:$R$2843,16,0)</f>
        <v>31.598199999999999</v>
      </c>
      <c r="S29" s="67">
        <f t="shared" si="4"/>
        <v>7</v>
      </c>
    </row>
    <row r="30" spans="1:19" x14ac:dyDescent="0.3">
      <c r="A30" s="63" t="s">
        <v>1490</v>
      </c>
      <c r="B30" s="64">
        <f>VLOOKUP($A30,'Return Data'!$B$7:$R$2843,3,0)</f>
        <v>44462</v>
      </c>
      <c r="C30" s="65">
        <f>VLOOKUP($A30,'Return Data'!$B$7:$R$2843,4,0)</f>
        <v>30.22</v>
      </c>
      <c r="D30" s="65">
        <f>VLOOKUP($A30,'Return Data'!$B$7:$R$2843,10,0)</f>
        <v>16.679500000000001</v>
      </c>
      <c r="E30" s="66">
        <f t="shared" si="0"/>
        <v>7</v>
      </c>
      <c r="F30" s="65">
        <f>VLOOKUP($A30,'Return Data'!$B$7:$R$2843,11,0)</f>
        <v>36.003599999999999</v>
      </c>
      <c r="G30" s="66">
        <f t="shared" si="11"/>
        <v>14</v>
      </c>
      <c r="H30" s="65">
        <f>VLOOKUP($A30,'Return Data'!$B$7:$R$2843,12,0)</f>
        <v>59.809600000000003</v>
      </c>
      <c r="I30" s="66">
        <f t="shared" si="5"/>
        <v>15</v>
      </c>
      <c r="J30" s="65">
        <f>VLOOKUP($A30,'Return Data'!$B$7:$R$2843,13,0)</f>
        <v>84.493300000000005</v>
      </c>
      <c r="K30" s="66">
        <f t="shared" si="6"/>
        <v>20</v>
      </c>
      <c r="L30" s="65">
        <f>VLOOKUP($A30,'Return Data'!$B$7:$R$2843,17,0)</f>
        <v>47.475999999999999</v>
      </c>
      <c r="M30" s="66">
        <f t="shared" si="7"/>
        <v>6</v>
      </c>
      <c r="N30" s="65">
        <f>VLOOKUP($A30,'Return Data'!$B$7:$R$2843,14,0)</f>
        <v>26.107099999999999</v>
      </c>
      <c r="O30" s="66">
        <f t="shared" si="8"/>
        <v>5</v>
      </c>
      <c r="P30" s="65">
        <f>VLOOKUP($A30,'Return Data'!$B$7:$R$2843,15,0)</f>
        <v>17.2181</v>
      </c>
      <c r="Q30" s="66">
        <f t="shared" si="9"/>
        <v>9</v>
      </c>
      <c r="R30" s="65">
        <f>VLOOKUP($A30,'Return Data'!$B$7:$R$2843,16,0)</f>
        <v>16.373899999999999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15.197373913043476</v>
      </c>
      <c r="E32" s="74"/>
      <c r="F32" s="75">
        <f>AVERAGE(F8:F30)</f>
        <v>37.22347391304347</v>
      </c>
      <c r="G32" s="74"/>
      <c r="H32" s="75">
        <f>AVERAGE(H8:H30)</f>
        <v>61.7996695652174</v>
      </c>
      <c r="I32" s="74"/>
      <c r="J32" s="75">
        <f>AVERAGE(J8:J30)</f>
        <v>92.892908695652181</v>
      </c>
      <c r="K32" s="74"/>
      <c r="L32" s="75">
        <f>AVERAGE(L8:L30)</f>
        <v>44.979140000000001</v>
      </c>
      <c r="M32" s="74"/>
      <c r="N32" s="75">
        <f>AVERAGE(N8:N30)</f>
        <v>24.618286666666666</v>
      </c>
      <c r="O32" s="74"/>
      <c r="P32" s="75">
        <f>AVERAGE(P8:P30)</f>
        <v>18.671207142857146</v>
      </c>
      <c r="Q32" s="74"/>
      <c r="R32" s="75">
        <f>AVERAGE(R8:R30)</f>
        <v>28.174413043478253</v>
      </c>
      <c r="S32" s="76"/>
    </row>
    <row r="33" spans="1:19" x14ac:dyDescent="0.3">
      <c r="A33" s="73" t="s">
        <v>28</v>
      </c>
      <c r="B33" s="74"/>
      <c r="C33" s="74"/>
      <c r="D33" s="75">
        <f>MIN(D8:D30)</f>
        <v>5.4733000000000001</v>
      </c>
      <c r="E33" s="74"/>
      <c r="F33" s="75">
        <f>MIN(F8:F30)</f>
        <v>24.443000000000001</v>
      </c>
      <c r="G33" s="74"/>
      <c r="H33" s="75">
        <f>MIN(H8:H30)</f>
        <v>43.467199999999998</v>
      </c>
      <c r="I33" s="74"/>
      <c r="J33" s="75">
        <f>MIN(J8:J30)</f>
        <v>69.848299999999995</v>
      </c>
      <c r="K33" s="74"/>
      <c r="L33" s="75">
        <f>MIN(L8:L30)</f>
        <v>33.7166</v>
      </c>
      <c r="M33" s="74"/>
      <c r="N33" s="75">
        <f>MIN(N8:N30)</f>
        <v>16.247399999999999</v>
      </c>
      <c r="O33" s="74"/>
      <c r="P33" s="75">
        <f>MIN(P8:P30)</f>
        <v>13.171900000000001</v>
      </c>
      <c r="Q33" s="74"/>
      <c r="R33" s="75">
        <f>MIN(R8:R30)</f>
        <v>14.448</v>
      </c>
      <c r="S33" s="76"/>
    </row>
    <row r="34" spans="1:19" ht="15" thickBot="1" x14ac:dyDescent="0.35">
      <c r="A34" s="77" t="s">
        <v>29</v>
      </c>
      <c r="B34" s="78"/>
      <c r="C34" s="78"/>
      <c r="D34" s="79">
        <f>MAX(D8:D30)</f>
        <v>18.8964</v>
      </c>
      <c r="E34" s="78"/>
      <c r="F34" s="79">
        <f>MAX(F8:F30)</f>
        <v>54.419499999999999</v>
      </c>
      <c r="G34" s="78"/>
      <c r="H34" s="79">
        <f>MAX(H8:H30)</f>
        <v>90.0625</v>
      </c>
      <c r="I34" s="78"/>
      <c r="J34" s="79">
        <f>MAX(J8:J30)</f>
        <v>125.4248</v>
      </c>
      <c r="K34" s="78"/>
      <c r="L34" s="79">
        <f>MAX(L8:L30)</f>
        <v>79.055599999999998</v>
      </c>
      <c r="M34" s="78"/>
      <c r="N34" s="79">
        <f>MAX(N8:N30)</f>
        <v>37.243200000000002</v>
      </c>
      <c r="O34" s="78"/>
      <c r="P34" s="79">
        <f>MAX(P8:P30)</f>
        <v>23.308900000000001</v>
      </c>
      <c r="Q34" s="78"/>
      <c r="R34" s="79">
        <f>MAX(R8:R30)</f>
        <v>71.428299999999993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44462</v>
      </c>
      <c r="C8" s="65">
        <f>VLOOKUP($A8,'Return Data'!$B$7:$R$2843,4,0)</f>
        <v>55.0946</v>
      </c>
      <c r="D8" s="65">
        <f>VLOOKUP($A8,'Return Data'!$B$7:$R$2843,10,0)</f>
        <v>12.494199999999999</v>
      </c>
      <c r="E8" s="66">
        <f t="shared" ref="E8:E30" si="0">RANK(D8,D$8:D$30,0)</f>
        <v>20</v>
      </c>
      <c r="F8" s="65">
        <f>VLOOKUP($A8,'Return Data'!$B$7:$R$2843,11,0)</f>
        <v>29.375299999999999</v>
      </c>
      <c r="G8" s="66">
        <f t="shared" ref="G8" si="1">RANK(F8,F$8:F$30,0)</f>
        <v>21</v>
      </c>
      <c r="H8" s="65">
        <f>VLOOKUP($A8,'Return Data'!$B$7:$R$2843,12,0)</f>
        <v>54.105200000000004</v>
      </c>
      <c r="I8" s="66">
        <f t="shared" ref="I8" si="2">RANK(H8,H$8:H$30,0)</f>
        <v>20</v>
      </c>
      <c r="J8" s="65">
        <f>VLOOKUP($A8,'Return Data'!$B$7:$R$2843,13,0)</f>
        <v>86.765799999999999</v>
      </c>
      <c r="K8" s="66">
        <f t="shared" ref="K8" si="3">RANK(J8,J$8:J$30,0)</f>
        <v>15</v>
      </c>
      <c r="L8" s="65">
        <f>VLOOKUP($A8,'Return Data'!$B$7:$R$2843,17,0)</f>
        <v>32.7791</v>
      </c>
      <c r="M8" s="66">
        <f>RANK(L8,L$8:L$30,0)</f>
        <v>19</v>
      </c>
      <c r="N8" s="65">
        <f>VLOOKUP($A8,'Return Data'!$B$7:$R$2843,14,0)</f>
        <v>14.9405</v>
      </c>
      <c r="O8" s="66">
        <f>RANK(N8,N$8:N$30,0)</f>
        <v>15</v>
      </c>
      <c r="P8" s="65">
        <f>VLOOKUP($A8,'Return Data'!$B$7:$R$2843,15,0)</f>
        <v>11.886799999999999</v>
      </c>
      <c r="Q8" s="66">
        <f>RANK(P8,P$8:P$30,0)</f>
        <v>14</v>
      </c>
      <c r="R8" s="65">
        <f>VLOOKUP($A8,'Return Data'!$B$7:$R$2843,16,0)</f>
        <v>12.5564</v>
      </c>
      <c r="S8" s="67">
        <f t="shared" ref="S8" si="4">RANK(R8,R$8:R$30,0)</f>
        <v>20</v>
      </c>
    </row>
    <row r="9" spans="1:20" x14ac:dyDescent="0.3">
      <c r="A9" s="63" t="s">
        <v>1449</v>
      </c>
      <c r="B9" s="64">
        <f>VLOOKUP($A9,'Return Data'!$B$7:$R$2843,3,0)</f>
        <v>44462</v>
      </c>
      <c r="C9" s="65">
        <f>VLOOKUP($A9,'Return Data'!$B$7:$R$2843,4,0)</f>
        <v>59.36</v>
      </c>
      <c r="D9" s="65">
        <f>VLOOKUP($A9,'Return Data'!$B$7:$R$2843,10,0)</f>
        <v>18.035399999999999</v>
      </c>
      <c r="E9" s="66">
        <f t="shared" si="0"/>
        <v>2</v>
      </c>
      <c r="F9" s="65">
        <f>VLOOKUP($A9,'Return Data'!$B$7:$R$2843,11,0)</f>
        <v>37.185099999999998</v>
      </c>
      <c r="G9" s="66">
        <f t="shared" ref="G9:G30" si="5">RANK(F9,F$8:F$30,0)</f>
        <v>11</v>
      </c>
      <c r="H9" s="65">
        <f>VLOOKUP($A9,'Return Data'!$B$7:$R$2843,12,0)</f>
        <v>54.825200000000002</v>
      </c>
      <c r="I9" s="66">
        <f t="shared" ref="I9:I30" si="6">RANK(H9,H$8:H$30,0)</f>
        <v>19</v>
      </c>
      <c r="J9" s="65">
        <f>VLOOKUP($A9,'Return Data'!$B$7:$R$2843,13,0)</f>
        <v>82.141800000000003</v>
      </c>
      <c r="K9" s="66">
        <f t="shared" ref="K9:K30" si="7">RANK(J9,J$8:J$30,0)</f>
        <v>20</v>
      </c>
      <c r="L9" s="65">
        <f>VLOOKUP($A9,'Return Data'!$B$7:$R$2843,17,0)</f>
        <v>39.398200000000003</v>
      </c>
      <c r="M9" s="66">
        <f t="shared" ref="M9:M30" si="8">RANK(L9,L$8:L$30,0)</f>
        <v>12</v>
      </c>
      <c r="N9" s="65">
        <f>VLOOKUP($A9,'Return Data'!$B$7:$R$2843,14,0)</f>
        <v>30.387699999999999</v>
      </c>
      <c r="O9" s="66">
        <f t="shared" ref="O9:O30" si="9">RANK(N9,N$8:N$30,0)</f>
        <v>2</v>
      </c>
      <c r="P9" s="65">
        <f>VLOOKUP($A9,'Return Data'!$B$7:$R$2843,15,0)</f>
        <v>21.561699999999998</v>
      </c>
      <c r="Q9" s="66">
        <f t="shared" ref="Q9:Q30" si="10">RANK(P9,P$8:P$30,0)</f>
        <v>4</v>
      </c>
      <c r="R9" s="65">
        <f>VLOOKUP($A9,'Return Data'!$B$7:$R$2843,16,0)</f>
        <v>25.570599999999999</v>
      </c>
      <c r="S9" s="67">
        <f t="shared" ref="S9:S30" si="11">RANK(R9,R$8:R$30,0)</f>
        <v>9</v>
      </c>
    </row>
    <row r="10" spans="1:20" x14ac:dyDescent="0.3">
      <c r="A10" s="63" t="s">
        <v>1451</v>
      </c>
      <c r="B10" s="64">
        <f>VLOOKUP($A10,'Return Data'!$B$7:$R$2843,3,0)</f>
        <v>44462</v>
      </c>
      <c r="C10" s="65">
        <f>VLOOKUP($A10,'Return Data'!$B$7:$R$2843,4,0)</f>
        <v>25.35</v>
      </c>
      <c r="D10" s="65">
        <f>VLOOKUP($A10,'Return Data'!$B$7:$R$2843,10,0)</f>
        <v>15.8063</v>
      </c>
      <c r="E10" s="66">
        <f t="shared" si="0"/>
        <v>11</v>
      </c>
      <c r="F10" s="65">
        <f>VLOOKUP($A10,'Return Data'!$B$7:$R$2843,11,0)</f>
        <v>38.9803</v>
      </c>
      <c r="G10" s="66">
        <f t="shared" si="5"/>
        <v>7</v>
      </c>
      <c r="H10" s="65">
        <f>VLOOKUP($A10,'Return Data'!$B$7:$R$2843,12,0)</f>
        <v>62.395899999999997</v>
      </c>
      <c r="I10" s="66">
        <f t="shared" si="6"/>
        <v>9</v>
      </c>
      <c r="J10" s="65">
        <f>VLOOKUP($A10,'Return Data'!$B$7:$R$2843,13,0)</f>
        <v>90.744900000000001</v>
      </c>
      <c r="K10" s="66">
        <f t="shared" si="7"/>
        <v>13</v>
      </c>
      <c r="L10" s="65">
        <f>VLOOKUP($A10,'Return Data'!$B$7:$R$2843,17,0)</f>
        <v>57.396000000000001</v>
      </c>
      <c r="M10" s="66">
        <f t="shared" si="8"/>
        <v>2</v>
      </c>
      <c r="N10" s="65"/>
      <c r="O10" s="66"/>
      <c r="P10" s="65"/>
      <c r="Q10" s="66"/>
      <c r="R10" s="65">
        <f>VLOOKUP($A10,'Return Data'!$B$7:$R$2843,16,0)</f>
        <v>40.002800000000001</v>
      </c>
      <c r="S10" s="67">
        <f t="shared" si="11"/>
        <v>3</v>
      </c>
    </row>
    <row r="11" spans="1:20" x14ac:dyDescent="0.3">
      <c r="A11" s="63" t="s">
        <v>1453</v>
      </c>
      <c r="B11" s="64">
        <f>VLOOKUP($A11,'Return Data'!$B$7:$R$2843,3,0)</f>
        <v>44462</v>
      </c>
      <c r="C11" s="65">
        <f>VLOOKUP($A11,'Return Data'!$B$7:$R$2843,4,0)</f>
        <v>21.83</v>
      </c>
      <c r="D11" s="65">
        <f>VLOOKUP($A11,'Return Data'!$B$7:$R$2843,10,0)</f>
        <v>18.4482</v>
      </c>
      <c r="E11" s="66">
        <f t="shared" si="0"/>
        <v>1</v>
      </c>
      <c r="F11" s="65">
        <f>VLOOKUP($A11,'Return Data'!$B$7:$R$2843,11,0)</f>
        <v>41.7532</v>
      </c>
      <c r="G11" s="66">
        <f t="shared" si="5"/>
        <v>3</v>
      </c>
      <c r="H11" s="65">
        <f>VLOOKUP($A11,'Return Data'!$B$7:$R$2843,12,0)</f>
        <v>66.133899999999997</v>
      </c>
      <c r="I11" s="66">
        <f t="shared" si="6"/>
        <v>6</v>
      </c>
      <c r="J11" s="65">
        <f>VLOOKUP($A11,'Return Data'!$B$7:$R$2843,13,0)</f>
        <v>92.334800000000001</v>
      </c>
      <c r="K11" s="66">
        <f t="shared" si="7"/>
        <v>9</v>
      </c>
      <c r="L11" s="65">
        <f>VLOOKUP($A11,'Return Data'!$B$7:$R$2843,17,0)</f>
        <v>51.342799999999997</v>
      </c>
      <c r="M11" s="66">
        <f t="shared" si="8"/>
        <v>3</v>
      </c>
      <c r="N11" s="65"/>
      <c r="O11" s="66"/>
      <c r="P11" s="65"/>
      <c r="Q11" s="66"/>
      <c r="R11" s="65">
        <f>VLOOKUP($A11,'Return Data'!$B$7:$R$2843,16,0)</f>
        <v>34.936999999999998</v>
      </c>
      <c r="S11" s="67">
        <f t="shared" si="11"/>
        <v>5</v>
      </c>
    </row>
    <row r="12" spans="1:20" x14ac:dyDescent="0.3">
      <c r="A12" s="63" t="s">
        <v>1455</v>
      </c>
      <c r="B12" s="64">
        <f>VLOOKUP($A12,'Return Data'!$B$7:$R$2843,3,0)</f>
        <v>44462</v>
      </c>
      <c r="C12" s="65">
        <f>VLOOKUP($A12,'Return Data'!$B$7:$R$2843,4,0)</f>
        <v>104.88200000000001</v>
      </c>
      <c r="D12" s="65">
        <f>VLOOKUP($A12,'Return Data'!$B$7:$R$2843,10,0)</f>
        <v>13.1938</v>
      </c>
      <c r="E12" s="66">
        <f t="shared" si="0"/>
        <v>19</v>
      </c>
      <c r="F12" s="65">
        <f>VLOOKUP($A12,'Return Data'!$B$7:$R$2843,11,0)</f>
        <v>33.380000000000003</v>
      </c>
      <c r="G12" s="66">
        <f t="shared" si="5"/>
        <v>18</v>
      </c>
      <c r="H12" s="65">
        <f>VLOOKUP($A12,'Return Data'!$B$7:$R$2843,12,0)</f>
        <v>51.057099999999998</v>
      </c>
      <c r="I12" s="66">
        <f t="shared" si="6"/>
        <v>21</v>
      </c>
      <c r="J12" s="65">
        <f>VLOOKUP($A12,'Return Data'!$B$7:$R$2843,13,0)</f>
        <v>80.206500000000005</v>
      </c>
      <c r="K12" s="66">
        <f t="shared" si="7"/>
        <v>21</v>
      </c>
      <c r="L12" s="65">
        <f>VLOOKUP($A12,'Return Data'!$B$7:$R$2843,17,0)</f>
        <v>41.358400000000003</v>
      </c>
      <c r="M12" s="66">
        <f t="shared" si="8"/>
        <v>10</v>
      </c>
      <c r="N12" s="65">
        <f>VLOOKUP($A12,'Return Data'!$B$7:$R$2843,14,0)</f>
        <v>22.957899999999999</v>
      </c>
      <c r="O12" s="66">
        <f t="shared" si="9"/>
        <v>8</v>
      </c>
      <c r="P12" s="65">
        <f>VLOOKUP($A12,'Return Data'!$B$7:$R$2843,15,0)</f>
        <v>14.9559</v>
      </c>
      <c r="Q12" s="66">
        <f t="shared" si="10"/>
        <v>10</v>
      </c>
      <c r="R12" s="65">
        <f>VLOOKUP($A12,'Return Data'!$B$7:$R$2843,16,0)</f>
        <v>17.879799999999999</v>
      </c>
      <c r="S12" s="67">
        <f t="shared" si="11"/>
        <v>14</v>
      </c>
    </row>
    <row r="13" spans="1:20" x14ac:dyDescent="0.3">
      <c r="A13" s="63" t="s">
        <v>1457</v>
      </c>
      <c r="B13" s="64">
        <f>VLOOKUP($A13,'Return Data'!$B$7:$R$2843,3,0)</f>
        <v>44462</v>
      </c>
      <c r="C13" s="65">
        <f>VLOOKUP($A13,'Return Data'!$B$7:$R$2843,4,0)</f>
        <v>23.314</v>
      </c>
      <c r="D13" s="65">
        <f>VLOOKUP($A13,'Return Data'!$B$7:$R$2843,10,0)</f>
        <v>13.6936</v>
      </c>
      <c r="E13" s="66">
        <f t="shared" si="0"/>
        <v>18</v>
      </c>
      <c r="F13" s="65">
        <f>VLOOKUP($A13,'Return Data'!$B$7:$R$2843,11,0)</f>
        <v>31.710100000000001</v>
      </c>
      <c r="G13" s="66">
        <f t="shared" si="5"/>
        <v>20</v>
      </c>
      <c r="H13" s="65">
        <f>VLOOKUP($A13,'Return Data'!$B$7:$R$2843,12,0)</f>
        <v>60.686500000000002</v>
      </c>
      <c r="I13" s="66">
        <f t="shared" si="6"/>
        <v>10</v>
      </c>
      <c r="J13" s="65">
        <f>VLOOKUP($A13,'Return Data'!$B$7:$R$2843,13,0)</f>
        <v>90.832400000000007</v>
      </c>
      <c r="K13" s="66">
        <f t="shared" si="7"/>
        <v>11</v>
      </c>
      <c r="L13" s="65">
        <f>VLOOKUP($A13,'Return Data'!$B$7:$R$2843,17,0)</f>
        <v>45.376800000000003</v>
      </c>
      <c r="M13" s="66">
        <f t="shared" si="8"/>
        <v>6</v>
      </c>
      <c r="N13" s="65"/>
      <c r="O13" s="66"/>
      <c r="P13" s="65"/>
      <c r="Q13" s="66"/>
      <c r="R13" s="65">
        <f>VLOOKUP($A13,'Return Data'!$B$7:$R$2843,16,0)</f>
        <v>38.012</v>
      </c>
      <c r="S13" s="67">
        <f t="shared" si="11"/>
        <v>4</v>
      </c>
    </row>
    <row r="14" spans="1:20" x14ac:dyDescent="0.3">
      <c r="A14" s="63" t="s">
        <v>1458</v>
      </c>
      <c r="B14" s="64">
        <f>VLOOKUP($A14,'Return Data'!$B$7:$R$2843,3,0)</f>
        <v>44462</v>
      </c>
      <c r="C14" s="65">
        <f>VLOOKUP($A14,'Return Data'!$B$7:$R$2843,4,0)</f>
        <v>88.931100000000001</v>
      </c>
      <c r="D14" s="65">
        <f>VLOOKUP($A14,'Return Data'!$B$7:$R$2843,10,0)</f>
        <v>16.3688</v>
      </c>
      <c r="E14" s="66">
        <f t="shared" si="0"/>
        <v>7</v>
      </c>
      <c r="F14" s="65">
        <f>VLOOKUP($A14,'Return Data'!$B$7:$R$2843,11,0)</f>
        <v>32.703699999999998</v>
      </c>
      <c r="G14" s="66">
        <f t="shared" si="5"/>
        <v>19</v>
      </c>
      <c r="H14" s="65">
        <f>VLOOKUP($A14,'Return Data'!$B$7:$R$2843,12,0)</f>
        <v>55.414999999999999</v>
      </c>
      <c r="I14" s="66">
        <f t="shared" si="6"/>
        <v>18</v>
      </c>
      <c r="J14" s="65">
        <f>VLOOKUP($A14,'Return Data'!$B$7:$R$2843,13,0)</f>
        <v>89.555499999999995</v>
      </c>
      <c r="K14" s="66">
        <f t="shared" si="7"/>
        <v>14</v>
      </c>
      <c r="L14" s="65">
        <f>VLOOKUP($A14,'Return Data'!$B$7:$R$2843,17,0)</f>
        <v>32.576000000000001</v>
      </c>
      <c r="M14" s="66">
        <f t="shared" si="8"/>
        <v>20</v>
      </c>
      <c r="N14" s="65">
        <f>VLOOKUP($A14,'Return Data'!$B$7:$R$2843,14,0)</f>
        <v>18.022400000000001</v>
      </c>
      <c r="O14" s="66">
        <f t="shared" si="9"/>
        <v>14</v>
      </c>
      <c r="P14" s="65">
        <f>VLOOKUP($A14,'Return Data'!$B$7:$R$2843,15,0)</f>
        <v>13.3065</v>
      </c>
      <c r="Q14" s="66">
        <f t="shared" si="10"/>
        <v>12</v>
      </c>
      <c r="R14" s="65">
        <f>VLOOKUP($A14,'Return Data'!$B$7:$R$2843,16,0)</f>
        <v>14.93</v>
      </c>
      <c r="S14" s="67">
        <f t="shared" si="11"/>
        <v>18</v>
      </c>
    </row>
    <row r="15" spans="1:20" x14ac:dyDescent="0.3">
      <c r="A15" s="63" t="s">
        <v>1461</v>
      </c>
      <c r="B15" s="64">
        <f>VLOOKUP($A15,'Return Data'!$B$7:$R$2843,3,0)</f>
        <v>44462</v>
      </c>
      <c r="C15" s="65">
        <f>VLOOKUP($A15,'Return Data'!$B$7:$R$2843,4,0)</f>
        <v>73.453000000000003</v>
      </c>
      <c r="D15" s="65">
        <f>VLOOKUP($A15,'Return Data'!$B$7:$R$2843,10,0)</f>
        <v>14.7255</v>
      </c>
      <c r="E15" s="66">
        <f t="shared" si="0"/>
        <v>15</v>
      </c>
      <c r="F15" s="65">
        <f>VLOOKUP($A15,'Return Data'!$B$7:$R$2843,11,0)</f>
        <v>39.453600000000002</v>
      </c>
      <c r="G15" s="66">
        <f t="shared" si="5"/>
        <v>6</v>
      </c>
      <c r="H15" s="65">
        <f>VLOOKUP($A15,'Return Data'!$B$7:$R$2843,12,0)</f>
        <v>64.144499999999994</v>
      </c>
      <c r="I15" s="66">
        <f t="shared" si="6"/>
        <v>7</v>
      </c>
      <c r="J15" s="65">
        <f>VLOOKUP($A15,'Return Data'!$B$7:$R$2843,13,0)</f>
        <v>97.109899999999996</v>
      </c>
      <c r="K15" s="66">
        <f t="shared" si="7"/>
        <v>4</v>
      </c>
      <c r="L15" s="65">
        <f>VLOOKUP($A15,'Return Data'!$B$7:$R$2843,17,0)</f>
        <v>35.422600000000003</v>
      </c>
      <c r="M15" s="66">
        <f t="shared" si="8"/>
        <v>17</v>
      </c>
      <c r="N15" s="65">
        <f>VLOOKUP($A15,'Return Data'!$B$7:$R$2843,14,0)</f>
        <v>18.9681</v>
      </c>
      <c r="O15" s="66">
        <f t="shared" si="9"/>
        <v>11</v>
      </c>
      <c r="P15" s="65">
        <f>VLOOKUP($A15,'Return Data'!$B$7:$R$2843,15,0)</f>
        <v>18.819700000000001</v>
      </c>
      <c r="Q15" s="66">
        <f t="shared" si="10"/>
        <v>6</v>
      </c>
      <c r="R15" s="65">
        <f>VLOOKUP($A15,'Return Data'!$B$7:$R$2843,16,0)</f>
        <v>15.940099999999999</v>
      </c>
      <c r="S15" s="67">
        <f t="shared" si="11"/>
        <v>16</v>
      </c>
    </row>
    <row r="16" spans="1:20" x14ac:dyDescent="0.3">
      <c r="A16" s="63" t="s">
        <v>1462</v>
      </c>
      <c r="B16" s="64">
        <f>VLOOKUP($A16,'Return Data'!$B$7:$R$2843,3,0)</f>
        <v>44462</v>
      </c>
      <c r="C16" s="65">
        <f>VLOOKUP($A16,'Return Data'!$B$7:$R$2843,4,0)</f>
        <v>86.934700000000007</v>
      </c>
      <c r="D16" s="65">
        <f>VLOOKUP($A16,'Return Data'!$B$7:$R$2843,10,0)</f>
        <v>16.6953</v>
      </c>
      <c r="E16" s="66">
        <f t="shared" si="0"/>
        <v>5</v>
      </c>
      <c r="F16" s="65">
        <f>VLOOKUP($A16,'Return Data'!$B$7:$R$2843,11,0)</f>
        <v>36.084499999999998</v>
      </c>
      <c r="G16" s="66">
        <f t="shared" si="5"/>
        <v>13</v>
      </c>
      <c r="H16" s="65">
        <f>VLOOKUP($A16,'Return Data'!$B$7:$R$2843,12,0)</f>
        <v>59.591099999999997</v>
      </c>
      <c r="I16" s="66">
        <f t="shared" si="6"/>
        <v>12</v>
      </c>
      <c r="J16" s="65">
        <f>VLOOKUP($A16,'Return Data'!$B$7:$R$2843,13,0)</f>
        <v>90.812399999999997</v>
      </c>
      <c r="K16" s="66">
        <f t="shared" si="7"/>
        <v>12</v>
      </c>
      <c r="L16" s="65">
        <f>VLOOKUP($A16,'Return Data'!$B$7:$R$2843,17,0)</f>
        <v>37.263399999999997</v>
      </c>
      <c r="M16" s="66">
        <f t="shared" si="8"/>
        <v>15</v>
      </c>
      <c r="N16" s="65">
        <f>VLOOKUP($A16,'Return Data'!$B$7:$R$2843,14,0)</f>
        <v>19.293700000000001</v>
      </c>
      <c r="O16" s="66">
        <f t="shared" si="9"/>
        <v>10</v>
      </c>
      <c r="P16" s="65">
        <f>VLOOKUP($A16,'Return Data'!$B$7:$R$2843,15,0)</f>
        <v>13.7965</v>
      </c>
      <c r="Q16" s="66">
        <f t="shared" si="10"/>
        <v>11</v>
      </c>
      <c r="R16" s="65">
        <f>VLOOKUP($A16,'Return Data'!$B$7:$R$2843,16,0)</f>
        <v>14.133100000000001</v>
      </c>
      <c r="S16" s="67">
        <f t="shared" si="11"/>
        <v>19</v>
      </c>
    </row>
    <row r="17" spans="1:19" x14ac:dyDescent="0.3">
      <c r="A17" s="63" t="s">
        <v>1464</v>
      </c>
      <c r="B17" s="64">
        <f>VLOOKUP($A17,'Return Data'!$B$7:$R$2843,3,0)</f>
        <v>44462</v>
      </c>
      <c r="C17" s="65">
        <f>VLOOKUP($A17,'Return Data'!$B$7:$R$2843,4,0)</f>
        <v>49.78</v>
      </c>
      <c r="D17" s="65">
        <f>VLOOKUP($A17,'Return Data'!$B$7:$R$2843,10,0)</f>
        <v>16.308399999999999</v>
      </c>
      <c r="E17" s="66">
        <f t="shared" si="0"/>
        <v>8</v>
      </c>
      <c r="F17" s="65">
        <f>VLOOKUP($A17,'Return Data'!$B$7:$R$2843,11,0)</f>
        <v>36.570599999999999</v>
      </c>
      <c r="G17" s="66">
        <f t="shared" si="5"/>
        <v>12</v>
      </c>
      <c r="H17" s="65">
        <f>VLOOKUP($A17,'Return Data'!$B$7:$R$2843,12,0)</f>
        <v>60.580599999999997</v>
      </c>
      <c r="I17" s="66">
        <f t="shared" si="6"/>
        <v>11</v>
      </c>
      <c r="J17" s="65">
        <f>VLOOKUP($A17,'Return Data'!$B$7:$R$2843,13,0)</f>
        <v>96.215999999999994</v>
      </c>
      <c r="K17" s="66">
        <f t="shared" si="7"/>
        <v>6</v>
      </c>
      <c r="L17" s="65">
        <f>VLOOKUP($A17,'Return Data'!$B$7:$R$2843,17,0)</f>
        <v>40.650700000000001</v>
      </c>
      <c r="M17" s="66">
        <f t="shared" si="8"/>
        <v>11</v>
      </c>
      <c r="N17" s="65">
        <f>VLOOKUP($A17,'Return Data'!$B$7:$R$2843,14,0)</f>
        <v>27.059899999999999</v>
      </c>
      <c r="O17" s="66">
        <f t="shared" si="9"/>
        <v>4</v>
      </c>
      <c r="P17" s="65">
        <f>VLOOKUP($A17,'Return Data'!$B$7:$R$2843,15,0)</f>
        <v>16.658300000000001</v>
      </c>
      <c r="Q17" s="66">
        <f t="shared" si="10"/>
        <v>8</v>
      </c>
      <c r="R17" s="65">
        <f>VLOOKUP($A17,'Return Data'!$B$7:$R$2843,16,0)</f>
        <v>12.2006</v>
      </c>
      <c r="S17" s="67">
        <f t="shared" si="11"/>
        <v>22</v>
      </c>
    </row>
    <row r="18" spans="1:19" x14ac:dyDescent="0.3">
      <c r="A18" s="63" t="s">
        <v>1466</v>
      </c>
      <c r="B18" s="64">
        <f>VLOOKUP($A18,'Return Data'!$B$7:$R$2843,3,0)</f>
        <v>44462</v>
      </c>
      <c r="C18" s="65">
        <f>VLOOKUP($A18,'Return Data'!$B$7:$R$2843,4,0)</f>
        <v>16.53</v>
      </c>
      <c r="D18" s="65">
        <f>VLOOKUP($A18,'Return Data'!$B$7:$R$2843,10,0)</f>
        <v>16.081499999999998</v>
      </c>
      <c r="E18" s="66">
        <f t="shared" si="0"/>
        <v>9</v>
      </c>
      <c r="F18" s="65">
        <f>VLOOKUP($A18,'Return Data'!$B$7:$R$2843,11,0)</f>
        <v>34.499600000000001</v>
      </c>
      <c r="G18" s="66">
        <f t="shared" si="5"/>
        <v>15</v>
      </c>
      <c r="H18" s="65">
        <f>VLOOKUP($A18,'Return Data'!$B$7:$R$2843,12,0)</f>
        <v>58.181800000000003</v>
      </c>
      <c r="I18" s="66">
        <f t="shared" si="6"/>
        <v>15</v>
      </c>
      <c r="J18" s="65">
        <f>VLOOKUP($A18,'Return Data'!$B$7:$R$2843,13,0)</f>
        <v>85.939300000000003</v>
      </c>
      <c r="K18" s="66">
        <f t="shared" si="7"/>
        <v>17</v>
      </c>
      <c r="L18" s="65">
        <f>VLOOKUP($A18,'Return Data'!$B$7:$R$2843,17,0)</f>
        <v>34.574399999999997</v>
      </c>
      <c r="M18" s="66">
        <f t="shared" si="8"/>
        <v>18</v>
      </c>
      <c r="N18" s="65">
        <f>VLOOKUP($A18,'Return Data'!$B$7:$R$2843,14,0)</f>
        <v>18.779299999999999</v>
      </c>
      <c r="O18" s="66">
        <f t="shared" si="9"/>
        <v>12</v>
      </c>
      <c r="P18" s="65"/>
      <c r="Q18" s="66"/>
      <c r="R18" s="65">
        <f>VLOOKUP($A18,'Return Data'!$B$7:$R$2843,16,0)</f>
        <v>12.5212</v>
      </c>
      <c r="S18" s="67">
        <f t="shared" si="11"/>
        <v>21</v>
      </c>
    </row>
    <row r="19" spans="1:19" x14ac:dyDescent="0.3">
      <c r="A19" s="63" t="s">
        <v>1469</v>
      </c>
      <c r="B19" s="64">
        <f>VLOOKUP($A19,'Return Data'!$B$7:$R$2843,3,0)</f>
        <v>44462</v>
      </c>
      <c r="C19" s="65">
        <f>VLOOKUP($A19,'Return Data'!$B$7:$R$2843,4,0)</f>
        <v>22.71</v>
      </c>
      <c r="D19" s="65">
        <f>VLOOKUP($A19,'Return Data'!$B$7:$R$2843,10,0)</f>
        <v>15.7492</v>
      </c>
      <c r="E19" s="66">
        <f t="shared" si="0"/>
        <v>12</v>
      </c>
      <c r="F19" s="65">
        <f>VLOOKUP($A19,'Return Data'!$B$7:$R$2843,11,0)</f>
        <v>40.619199999999999</v>
      </c>
      <c r="G19" s="66">
        <f t="shared" si="5"/>
        <v>5</v>
      </c>
      <c r="H19" s="65">
        <f>VLOOKUP($A19,'Return Data'!$B$7:$R$2843,12,0)</f>
        <v>56.620699999999999</v>
      </c>
      <c r="I19" s="66">
        <f t="shared" si="6"/>
        <v>17</v>
      </c>
      <c r="J19" s="65">
        <f>VLOOKUP($A19,'Return Data'!$B$7:$R$2843,13,0)</f>
        <v>86.300200000000004</v>
      </c>
      <c r="K19" s="66">
        <f t="shared" si="7"/>
        <v>16</v>
      </c>
      <c r="L19" s="65"/>
      <c r="M19" s="66"/>
      <c r="N19" s="65"/>
      <c r="O19" s="66"/>
      <c r="P19" s="65"/>
      <c r="Q19" s="66"/>
      <c r="R19" s="65">
        <f>VLOOKUP($A19,'Return Data'!$B$7:$R$2843,16,0)</f>
        <v>68.162000000000006</v>
      </c>
      <c r="S19" s="67">
        <f t="shared" si="11"/>
        <v>1</v>
      </c>
    </row>
    <row r="20" spans="1:19" x14ac:dyDescent="0.3">
      <c r="A20" s="63" t="s">
        <v>1471</v>
      </c>
      <c r="B20" s="64">
        <f>VLOOKUP($A20,'Return Data'!$B$7:$R$2843,3,0)</f>
        <v>44462</v>
      </c>
      <c r="C20" s="65">
        <f>VLOOKUP($A20,'Return Data'!$B$7:$R$2843,4,0)</f>
        <v>20.68</v>
      </c>
      <c r="D20" s="65">
        <f>VLOOKUP($A20,'Return Data'!$B$7:$R$2843,10,0)</f>
        <v>14.697699999999999</v>
      </c>
      <c r="E20" s="66">
        <f t="shared" si="0"/>
        <v>16</v>
      </c>
      <c r="F20" s="65">
        <f>VLOOKUP($A20,'Return Data'!$B$7:$R$2843,11,0)</f>
        <v>34.111499999999999</v>
      </c>
      <c r="G20" s="66">
        <f t="shared" si="5"/>
        <v>17</v>
      </c>
      <c r="H20" s="65">
        <f>VLOOKUP($A20,'Return Data'!$B$7:$R$2843,12,0)</f>
        <v>58.103999999999999</v>
      </c>
      <c r="I20" s="66">
        <f t="shared" si="6"/>
        <v>16</v>
      </c>
      <c r="J20" s="65">
        <f>VLOOKUP($A20,'Return Data'!$B$7:$R$2843,13,0)</f>
        <v>85.637299999999996</v>
      </c>
      <c r="K20" s="66">
        <f t="shared" si="7"/>
        <v>18</v>
      </c>
      <c r="L20" s="65">
        <f>VLOOKUP($A20,'Return Data'!$B$7:$R$2843,17,0)</f>
        <v>41.696899999999999</v>
      </c>
      <c r="M20" s="66">
        <f t="shared" si="8"/>
        <v>9</v>
      </c>
      <c r="N20" s="65"/>
      <c r="O20" s="66"/>
      <c r="P20" s="65"/>
      <c r="Q20" s="66"/>
      <c r="R20" s="65">
        <f>VLOOKUP($A20,'Return Data'!$B$7:$R$2843,16,0)</f>
        <v>28.4574</v>
      </c>
      <c r="S20" s="67">
        <f t="shared" si="11"/>
        <v>8</v>
      </c>
    </row>
    <row r="21" spans="1:19" x14ac:dyDescent="0.3">
      <c r="A21" s="63" t="s">
        <v>1473</v>
      </c>
      <c r="B21" s="64">
        <f>VLOOKUP($A21,'Return Data'!$B$7:$R$2843,3,0)</f>
        <v>44462</v>
      </c>
      <c r="C21" s="65">
        <f>VLOOKUP($A21,'Return Data'!$B$7:$R$2843,4,0)</f>
        <v>15.562900000000001</v>
      </c>
      <c r="D21" s="65">
        <f>VLOOKUP($A21,'Return Data'!$B$7:$R$2843,10,0)</f>
        <v>4.8784000000000001</v>
      </c>
      <c r="E21" s="66">
        <f t="shared" si="0"/>
        <v>23</v>
      </c>
      <c r="F21" s="65">
        <f>VLOOKUP($A21,'Return Data'!$B$7:$R$2843,11,0)</f>
        <v>23.043399999999998</v>
      </c>
      <c r="G21" s="66">
        <f t="shared" si="5"/>
        <v>23</v>
      </c>
      <c r="H21" s="65">
        <f>VLOOKUP($A21,'Return Data'!$B$7:$R$2843,12,0)</f>
        <v>41.112699999999997</v>
      </c>
      <c r="I21" s="66">
        <f t="shared" si="6"/>
        <v>23</v>
      </c>
      <c r="J21" s="65">
        <f>VLOOKUP($A21,'Return Data'!$B$7:$R$2843,13,0)</f>
        <v>66.146000000000001</v>
      </c>
      <c r="K21" s="66">
        <f t="shared" si="7"/>
        <v>23</v>
      </c>
      <c r="L21" s="65"/>
      <c r="M21" s="66"/>
      <c r="N21" s="65"/>
      <c r="O21" s="66"/>
      <c r="P21" s="65"/>
      <c r="Q21" s="66"/>
      <c r="R21" s="65">
        <f>VLOOKUP($A21,'Return Data'!$B$7:$R$2843,16,0)</f>
        <v>31.8428</v>
      </c>
      <c r="S21" s="67">
        <f t="shared" si="11"/>
        <v>6</v>
      </c>
    </row>
    <row r="22" spans="1:19" x14ac:dyDescent="0.3">
      <c r="A22" s="63" t="s">
        <v>1474</v>
      </c>
      <c r="B22" s="64">
        <f>VLOOKUP($A22,'Return Data'!$B$7:$R$2843,3,0)</f>
        <v>44462</v>
      </c>
      <c r="C22" s="65">
        <f>VLOOKUP($A22,'Return Data'!$B$7:$R$2843,4,0)</f>
        <v>159.24</v>
      </c>
      <c r="D22" s="65">
        <f>VLOOKUP($A22,'Return Data'!$B$7:$R$2843,10,0)</f>
        <v>15.117699999999999</v>
      </c>
      <c r="E22" s="66">
        <f t="shared" si="0"/>
        <v>14</v>
      </c>
      <c r="F22" s="65">
        <f>VLOOKUP($A22,'Return Data'!$B$7:$R$2843,11,0)</f>
        <v>34.265300000000003</v>
      </c>
      <c r="G22" s="66">
        <f t="shared" si="5"/>
        <v>16</v>
      </c>
      <c r="H22" s="65">
        <f>VLOOKUP($A22,'Return Data'!$B$7:$R$2843,12,0)</f>
        <v>67.088099999999997</v>
      </c>
      <c r="I22" s="66">
        <f t="shared" si="6"/>
        <v>3</v>
      </c>
      <c r="J22" s="65">
        <f>VLOOKUP($A22,'Return Data'!$B$7:$R$2843,13,0)</f>
        <v>103.98390000000001</v>
      </c>
      <c r="K22" s="66">
        <f t="shared" si="7"/>
        <v>2</v>
      </c>
      <c r="L22" s="65">
        <f>VLOOKUP($A22,'Return Data'!$B$7:$R$2843,17,0)</f>
        <v>49.980699999999999</v>
      </c>
      <c r="M22" s="66">
        <f t="shared" si="8"/>
        <v>4</v>
      </c>
      <c r="N22" s="65">
        <f>VLOOKUP($A22,'Return Data'!$B$7:$R$2843,14,0)</f>
        <v>30.076899999999998</v>
      </c>
      <c r="O22" s="66">
        <f t="shared" si="9"/>
        <v>3</v>
      </c>
      <c r="P22" s="65">
        <f>VLOOKUP($A22,'Return Data'!$B$7:$R$2843,15,0)</f>
        <v>20.0913</v>
      </c>
      <c r="Q22" s="66">
        <f t="shared" si="10"/>
        <v>5</v>
      </c>
      <c r="R22" s="65">
        <f>VLOOKUP($A22,'Return Data'!$B$7:$R$2843,16,0)</f>
        <v>18.157299999999999</v>
      </c>
      <c r="S22" s="67">
        <f t="shared" si="11"/>
        <v>13</v>
      </c>
    </row>
    <row r="23" spans="1:19" x14ac:dyDescent="0.3">
      <c r="A23" s="63" t="s">
        <v>1477</v>
      </c>
      <c r="B23" s="64">
        <f>VLOOKUP($A23,'Return Data'!$B$7:$R$2843,3,0)</f>
        <v>44462</v>
      </c>
      <c r="C23" s="65">
        <f>VLOOKUP($A23,'Return Data'!$B$7:$R$2843,4,0)</f>
        <v>42.814999999999998</v>
      </c>
      <c r="D23" s="65">
        <f>VLOOKUP($A23,'Return Data'!$B$7:$R$2843,10,0)</f>
        <v>17.356000000000002</v>
      </c>
      <c r="E23" s="66">
        <f t="shared" si="0"/>
        <v>4</v>
      </c>
      <c r="F23" s="65">
        <f>VLOOKUP($A23,'Return Data'!$B$7:$R$2843,11,0)</f>
        <v>42.341799999999999</v>
      </c>
      <c r="G23" s="66">
        <f t="shared" si="5"/>
        <v>2</v>
      </c>
      <c r="H23" s="65">
        <f>VLOOKUP($A23,'Return Data'!$B$7:$R$2843,12,0)</f>
        <v>66.647199999999998</v>
      </c>
      <c r="I23" s="66">
        <f t="shared" si="6"/>
        <v>5</v>
      </c>
      <c r="J23" s="65">
        <f>VLOOKUP($A23,'Return Data'!$B$7:$R$2843,13,0)</f>
        <v>97.313199999999995</v>
      </c>
      <c r="K23" s="66">
        <f t="shared" si="7"/>
        <v>3</v>
      </c>
      <c r="L23" s="65">
        <f>VLOOKUP($A23,'Return Data'!$B$7:$R$2843,17,0)</f>
        <v>35.782499999999999</v>
      </c>
      <c r="M23" s="66">
        <f t="shared" si="8"/>
        <v>16</v>
      </c>
      <c r="N23" s="65">
        <f>VLOOKUP($A23,'Return Data'!$B$7:$R$2843,14,0)</f>
        <v>18.4605</v>
      </c>
      <c r="O23" s="66">
        <f t="shared" si="9"/>
        <v>13</v>
      </c>
      <c r="P23" s="65">
        <f>VLOOKUP($A23,'Return Data'!$B$7:$R$2843,15,0)</f>
        <v>18.763999999999999</v>
      </c>
      <c r="Q23" s="66">
        <f t="shared" si="10"/>
        <v>7</v>
      </c>
      <c r="R23" s="65">
        <f>VLOOKUP($A23,'Return Data'!$B$7:$R$2843,16,0)</f>
        <v>21.805800000000001</v>
      </c>
      <c r="S23" s="67">
        <f t="shared" si="11"/>
        <v>10</v>
      </c>
    </row>
    <row r="24" spans="1:19" x14ac:dyDescent="0.3">
      <c r="A24" s="63" t="s">
        <v>1478</v>
      </c>
      <c r="B24" s="64">
        <f>VLOOKUP($A24,'Return Data'!$B$7:$R$2843,3,0)</f>
        <v>44462</v>
      </c>
      <c r="C24" s="65">
        <f>VLOOKUP($A24,'Return Data'!$B$7:$R$2843,4,0)</f>
        <v>81.206000000000003</v>
      </c>
      <c r="D24" s="65">
        <f>VLOOKUP($A24,'Return Data'!$B$7:$R$2843,10,0)</f>
        <v>15.2836</v>
      </c>
      <c r="E24" s="66">
        <f t="shared" si="0"/>
        <v>13</v>
      </c>
      <c r="F24" s="65">
        <f>VLOOKUP($A24,'Return Data'!$B$7:$R$2843,11,0)</f>
        <v>37.431600000000003</v>
      </c>
      <c r="G24" s="66">
        <f t="shared" si="5"/>
        <v>10</v>
      </c>
      <c r="H24" s="65">
        <f>VLOOKUP($A24,'Return Data'!$B$7:$R$2843,12,0)</f>
        <v>66.679299999999998</v>
      </c>
      <c r="I24" s="66">
        <f t="shared" si="6"/>
        <v>4</v>
      </c>
      <c r="J24" s="65">
        <f>VLOOKUP($A24,'Return Data'!$B$7:$R$2843,13,0)</f>
        <v>96.982399999999998</v>
      </c>
      <c r="K24" s="66">
        <f t="shared" si="7"/>
        <v>5</v>
      </c>
      <c r="L24" s="65">
        <f>VLOOKUP($A24,'Return Data'!$B$7:$R$2843,17,0)</f>
        <v>45.322000000000003</v>
      </c>
      <c r="M24" s="66">
        <f t="shared" si="8"/>
        <v>7</v>
      </c>
      <c r="N24" s="65">
        <f>VLOOKUP($A24,'Return Data'!$B$7:$R$2843,14,0)</f>
        <v>24.417300000000001</v>
      </c>
      <c r="O24" s="66">
        <f t="shared" si="9"/>
        <v>6</v>
      </c>
      <c r="P24" s="65">
        <f>VLOOKUP($A24,'Return Data'!$B$7:$R$2843,15,0)</f>
        <v>21.8445</v>
      </c>
      <c r="Q24" s="66">
        <f t="shared" si="10"/>
        <v>3</v>
      </c>
      <c r="R24" s="65">
        <f>VLOOKUP($A24,'Return Data'!$B$7:$R$2843,16,0)</f>
        <v>20.9162</v>
      </c>
      <c r="S24" s="67">
        <f t="shared" si="11"/>
        <v>12</v>
      </c>
    </row>
    <row r="25" spans="1:19" x14ac:dyDescent="0.3">
      <c r="A25" s="63" t="s">
        <v>1481</v>
      </c>
      <c r="B25" s="64">
        <f>VLOOKUP($A25,'Return Data'!$B$7:$R$2843,3,0)</f>
        <v>44462</v>
      </c>
      <c r="C25" s="65">
        <f>VLOOKUP($A25,'Return Data'!$B$7:$R$2843,4,0)</f>
        <v>22.58</v>
      </c>
      <c r="D25" s="65">
        <f>VLOOKUP($A25,'Return Data'!$B$7:$R$2843,10,0)</f>
        <v>17.911200000000001</v>
      </c>
      <c r="E25" s="66">
        <f t="shared" si="0"/>
        <v>3</v>
      </c>
      <c r="F25" s="65">
        <f>VLOOKUP($A25,'Return Data'!$B$7:$R$2843,11,0)</f>
        <v>40.860900000000001</v>
      </c>
      <c r="G25" s="66">
        <f t="shared" si="5"/>
        <v>4</v>
      </c>
      <c r="H25" s="65">
        <f>VLOOKUP($A25,'Return Data'!$B$7:$R$2843,12,0)</f>
        <v>63.741799999999998</v>
      </c>
      <c r="I25" s="66">
        <f t="shared" si="6"/>
        <v>8</v>
      </c>
      <c r="J25" s="65">
        <f>VLOOKUP($A25,'Return Data'!$B$7:$R$2843,13,0)</f>
        <v>94.655199999999994</v>
      </c>
      <c r="K25" s="66">
        <f t="shared" si="7"/>
        <v>7</v>
      </c>
      <c r="L25" s="65"/>
      <c r="M25" s="66"/>
      <c r="N25" s="65"/>
      <c r="O25" s="66"/>
      <c r="P25" s="65"/>
      <c r="Q25" s="66"/>
      <c r="R25" s="65">
        <f>VLOOKUP($A25,'Return Data'!$B$7:$R$2843,16,0)</f>
        <v>41.069099999999999</v>
      </c>
      <c r="S25" s="67">
        <f t="shared" si="11"/>
        <v>2</v>
      </c>
    </row>
    <row r="26" spans="1:19" x14ac:dyDescent="0.3">
      <c r="A26" s="63" t="s">
        <v>1482</v>
      </c>
      <c r="B26" s="64">
        <f>VLOOKUP($A26,'Return Data'!$B$7:$R$2843,3,0)</f>
        <v>44462</v>
      </c>
      <c r="C26" s="65">
        <f>VLOOKUP($A26,'Return Data'!$B$7:$R$2843,4,0)</f>
        <v>144.16380536725001</v>
      </c>
      <c r="D26" s="65">
        <f>VLOOKUP($A26,'Return Data'!$B$7:$R$2843,10,0)</f>
        <v>13.875</v>
      </c>
      <c r="E26" s="66">
        <f t="shared" si="0"/>
        <v>17</v>
      </c>
      <c r="F26" s="65">
        <f>VLOOKUP($A26,'Return Data'!$B$7:$R$2843,11,0)</f>
        <v>52.903799999999997</v>
      </c>
      <c r="G26" s="66">
        <f t="shared" si="5"/>
        <v>1</v>
      </c>
      <c r="H26" s="65">
        <f>VLOOKUP($A26,'Return Data'!$B$7:$R$2843,12,0)</f>
        <v>87.295100000000005</v>
      </c>
      <c r="I26" s="66">
        <f t="shared" si="6"/>
        <v>1</v>
      </c>
      <c r="J26" s="65">
        <f>VLOOKUP($A26,'Return Data'!$B$7:$R$2843,13,0)</f>
        <v>121.6002</v>
      </c>
      <c r="K26" s="66">
        <f t="shared" si="7"/>
        <v>1</v>
      </c>
      <c r="L26" s="65">
        <f>VLOOKUP($A26,'Return Data'!$B$7:$R$2843,17,0)</f>
        <v>77.232500000000002</v>
      </c>
      <c r="M26" s="66">
        <f t="shared" si="8"/>
        <v>1</v>
      </c>
      <c r="N26" s="65">
        <f>VLOOKUP($A26,'Return Data'!$B$7:$R$2843,14,0)</f>
        <v>36.140099999999997</v>
      </c>
      <c r="O26" s="66">
        <f t="shared" si="9"/>
        <v>1</v>
      </c>
      <c r="P26" s="65">
        <f>VLOOKUP($A26,'Return Data'!$B$7:$R$2843,15,0)</f>
        <v>21.973099999999999</v>
      </c>
      <c r="Q26" s="66">
        <f t="shared" si="10"/>
        <v>1</v>
      </c>
      <c r="R26" s="65">
        <f>VLOOKUP($A26,'Return Data'!$B$7:$R$2843,16,0)</f>
        <v>11.286099999999999</v>
      </c>
      <c r="S26" s="67">
        <f t="shared" si="11"/>
        <v>23</v>
      </c>
    </row>
    <row r="27" spans="1:19" x14ac:dyDescent="0.3">
      <c r="A27" s="63" t="s">
        <v>1485</v>
      </c>
      <c r="B27" s="64">
        <f>VLOOKUP($A27,'Return Data'!$B$7:$R$2843,3,0)</f>
        <v>44462</v>
      </c>
      <c r="C27" s="65">
        <f>VLOOKUP($A27,'Return Data'!$B$7:$R$2843,4,0)</f>
        <v>99.983199999999997</v>
      </c>
      <c r="D27" s="65">
        <f>VLOOKUP($A27,'Return Data'!$B$7:$R$2843,10,0)</f>
        <v>10.2362</v>
      </c>
      <c r="E27" s="66">
        <f t="shared" si="0"/>
        <v>22</v>
      </c>
      <c r="F27" s="65">
        <f>VLOOKUP($A27,'Return Data'!$B$7:$R$2843,11,0)</f>
        <v>25.224299999999999</v>
      </c>
      <c r="G27" s="66">
        <f t="shared" si="5"/>
        <v>22</v>
      </c>
      <c r="H27" s="65">
        <f>VLOOKUP($A27,'Return Data'!$B$7:$R$2843,12,0)</f>
        <v>43.846400000000003</v>
      </c>
      <c r="I27" s="66">
        <f t="shared" si="6"/>
        <v>22</v>
      </c>
      <c r="J27" s="65">
        <f>VLOOKUP($A27,'Return Data'!$B$7:$R$2843,13,0)</f>
        <v>73.911299999999997</v>
      </c>
      <c r="K27" s="66">
        <f t="shared" si="7"/>
        <v>22</v>
      </c>
      <c r="L27" s="65">
        <f>VLOOKUP($A27,'Return Data'!$B$7:$R$2843,17,0)</f>
        <v>38.194499999999998</v>
      </c>
      <c r="M27" s="66">
        <f t="shared" si="8"/>
        <v>14</v>
      </c>
      <c r="N27" s="65">
        <f>VLOOKUP($A27,'Return Data'!$B$7:$R$2843,14,0)</f>
        <v>23.473099999999999</v>
      </c>
      <c r="O27" s="66">
        <f t="shared" si="9"/>
        <v>7</v>
      </c>
      <c r="P27" s="65">
        <f>VLOOKUP($A27,'Return Data'!$B$7:$R$2843,15,0)</f>
        <v>21.917999999999999</v>
      </c>
      <c r="Q27" s="66">
        <f t="shared" si="10"/>
        <v>2</v>
      </c>
      <c r="R27" s="65">
        <f>VLOOKUP($A27,'Return Data'!$B$7:$R$2843,16,0)</f>
        <v>21.061199999999999</v>
      </c>
      <c r="S27" s="67">
        <f t="shared" si="11"/>
        <v>11</v>
      </c>
    </row>
    <row r="28" spans="1:19" x14ac:dyDescent="0.3">
      <c r="A28" s="63" t="s">
        <v>1486</v>
      </c>
      <c r="B28" s="64">
        <f>VLOOKUP($A28,'Return Data'!$B$7:$R$2843,3,0)</f>
        <v>44462</v>
      </c>
      <c r="C28" s="65">
        <f>VLOOKUP($A28,'Return Data'!$B$7:$R$2843,4,0)</f>
        <v>145.75200000000001</v>
      </c>
      <c r="D28" s="65">
        <f>VLOOKUP($A28,'Return Data'!$B$7:$R$2843,10,0)</f>
        <v>15.853</v>
      </c>
      <c r="E28" s="66">
        <f t="shared" si="0"/>
        <v>10</v>
      </c>
      <c r="F28" s="65">
        <f>VLOOKUP($A28,'Return Data'!$B$7:$R$2843,11,0)</f>
        <v>37.962200000000003</v>
      </c>
      <c r="G28" s="66">
        <f t="shared" si="5"/>
        <v>9</v>
      </c>
      <c r="H28" s="65">
        <f>VLOOKUP($A28,'Return Data'!$B$7:$R$2843,12,0)</f>
        <v>58.723500000000001</v>
      </c>
      <c r="I28" s="66">
        <f t="shared" si="6"/>
        <v>14</v>
      </c>
      <c r="J28" s="65">
        <f>VLOOKUP($A28,'Return Data'!$B$7:$R$2843,13,0)</f>
        <v>92.874799999999993</v>
      </c>
      <c r="K28" s="66">
        <f t="shared" si="7"/>
        <v>8</v>
      </c>
      <c r="L28" s="65">
        <f>VLOOKUP($A28,'Return Data'!$B$7:$R$2843,17,0)</f>
        <v>38.7881</v>
      </c>
      <c r="M28" s="66">
        <f t="shared" si="8"/>
        <v>13</v>
      </c>
      <c r="N28" s="65">
        <f>VLOOKUP($A28,'Return Data'!$B$7:$R$2843,14,0)</f>
        <v>20.785699999999999</v>
      </c>
      <c r="O28" s="66">
        <f t="shared" si="9"/>
        <v>9</v>
      </c>
      <c r="P28" s="65">
        <f>VLOOKUP($A28,'Return Data'!$B$7:$R$2843,15,0)</f>
        <v>12.758599999999999</v>
      </c>
      <c r="Q28" s="66">
        <f t="shared" si="10"/>
        <v>13</v>
      </c>
      <c r="R28" s="65">
        <f>VLOOKUP($A28,'Return Data'!$B$7:$R$2843,16,0)</f>
        <v>17.500399999999999</v>
      </c>
      <c r="S28" s="67">
        <f t="shared" si="11"/>
        <v>15</v>
      </c>
    </row>
    <row r="29" spans="1:19" x14ac:dyDescent="0.3">
      <c r="A29" s="63" t="s">
        <v>1489</v>
      </c>
      <c r="B29" s="64">
        <f>VLOOKUP($A29,'Return Data'!$B$7:$R$2843,3,0)</f>
        <v>44462</v>
      </c>
      <c r="C29" s="65">
        <f>VLOOKUP($A29,'Return Data'!$B$7:$R$2843,4,0)</f>
        <v>20.8019</v>
      </c>
      <c r="D29" s="65">
        <f>VLOOKUP($A29,'Return Data'!$B$7:$R$2843,10,0)</f>
        <v>11.331200000000001</v>
      </c>
      <c r="E29" s="66">
        <f t="shared" si="0"/>
        <v>21</v>
      </c>
      <c r="F29" s="65">
        <f>VLOOKUP($A29,'Return Data'!$B$7:$R$2843,11,0)</f>
        <v>38.520499999999998</v>
      </c>
      <c r="G29" s="66">
        <f t="shared" si="5"/>
        <v>8</v>
      </c>
      <c r="H29" s="65">
        <f>VLOOKUP($A29,'Return Data'!$B$7:$R$2843,12,0)</f>
        <v>67.299899999999994</v>
      </c>
      <c r="I29" s="66">
        <f t="shared" si="6"/>
        <v>2</v>
      </c>
      <c r="J29" s="65">
        <f>VLOOKUP($A29,'Return Data'!$B$7:$R$2843,13,0)</f>
        <v>91.493099999999998</v>
      </c>
      <c r="K29" s="66">
        <f t="shared" si="7"/>
        <v>10</v>
      </c>
      <c r="L29" s="65">
        <f>VLOOKUP($A29,'Return Data'!$B$7:$R$2843,17,0)</f>
        <v>41.7759</v>
      </c>
      <c r="M29" s="66">
        <f t="shared" si="8"/>
        <v>8</v>
      </c>
      <c r="N29" s="65"/>
      <c r="O29" s="66"/>
      <c r="P29" s="65"/>
      <c r="Q29" s="66"/>
      <c r="R29" s="65">
        <f>VLOOKUP($A29,'Return Data'!$B$7:$R$2843,16,0)</f>
        <v>29.122399999999999</v>
      </c>
      <c r="S29" s="67">
        <f t="shared" si="11"/>
        <v>7</v>
      </c>
    </row>
    <row r="30" spans="1:19" x14ac:dyDescent="0.3">
      <c r="A30" s="63" t="s">
        <v>1491</v>
      </c>
      <c r="B30" s="64">
        <f>VLOOKUP($A30,'Return Data'!$B$7:$R$2843,3,0)</f>
        <v>44462</v>
      </c>
      <c r="C30" s="65">
        <f>VLOOKUP($A30,'Return Data'!$B$7:$R$2843,4,0)</f>
        <v>28.53</v>
      </c>
      <c r="D30" s="65">
        <f>VLOOKUP($A30,'Return Data'!$B$7:$R$2843,10,0)</f>
        <v>16.449000000000002</v>
      </c>
      <c r="E30" s="66">
        <f t="shared" si="0"/>
        <v>6</v>
      </c>
      <c r="F30" s="65">
        <f>VLOOKUP($A30,'Return Data'!$B$7:$R$2843,11,0)</f>
        <v>35.470100000000002</v>
      </c>
      <c r="G30" s="66">
        <f t="shared" si="5"/>
        <v>14</v>
      </c>
      <c r="H30" s="65">
        <f>VLOOKUP($A30,'Return Data'!$B$7:$R$2843,12,0)</f>
        <v>58.941499999999998</v>
      </c>
      <c r="I30" s="66">
        <f t="shared" si="6"/>
        <v>13</v>
      </c>
      <c r="J30" s="65">
        <f>VLOOKUP($A30,'Return Data'!$B$7:$R$2843,13,0)</f>
        <v>83.119399999999999</v>
      </c>
      <c r="K30" s="66">
        <f t="shared" si="7"/>
        <v>19</v>
      </c>
      <c r="L30" s="65">
        <f>VLOOKUP($A30,'Return Data'!$B$7:$R$2843,17,0)</f>
        <v>46.440600000000003</v>
      </c>
      <c r="M30" s="66">
        <f t="shared" si="8"/>
        <v>5</v>
      </c>
      <c r="N30" s="65">
        <f>VLOOKUP($A30,'Return Data'!$B$7:$R$2843,14,0)</f>
        <v>25.2593</v>
      </c>
      <c r="O30" s="66">
        <f t="shared" si="9"/>
        <v>5</v>
      </c>
      <c r="P30" s="65">
        <f>VLOOKUP($A30,'Return Data'!$B$7:$R$2843,15,0)</f>
        <v>16.341100000000001</v>
      </c>
      <c r="Q30" s="66">
        <f t="shared" si="10"/>
        <v>9</v>
      </c>
      <c r="R30" s="65">
        <f>VLOOKUP($A30,'Return Data'!$B$7:$R$2843,16,0)</f>
        <v>15.459199999999999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14.808226086956521</v>
      </c>
      <c r="E32" s="74"/>
      <c r="F32" s="75">
        <f>AVERAGE(F8:F30)</f>
        <v>36.280460869565225</v>
      </c>
      <c r="G32" s="74"/>
      <c r="H32" s="75">
        <f>AVERAGE(H8:H30)</f>
        <v>60.139869565217388</v>
      </c>
      <c r="I32" s="74"/>
      <c r="J32" s="75">
        <f>AVERAGE(J8:J30)</f>
        <v>90.290273913043478</v>
      </c>
      <c r="K32" s="74"/>
      <c r="L32" s="75">
        <f>AVERAGE(L8:L30)</f>
        <v>43.167604999999995</v>
      </c>
      <c r="M32" s="74"/>
      <c r="N32" s="75">
        <f>AVERAGE(N8:N30)</f>
        <v>23.268160000000002</v>
      </c>
      <c r="O32" s="74"/>
      <c r="P32" s="75">
        <f>AVERAGE(P8:P30)</f>
        <v>17.476857142857146</v>
      </c>
      <c r="Q32" s="74"/>
      <c r="R32" s="75">
        <f>AVERAGE(R8:R30)</f>
        <v>24.501021739130429</v>
      </c>
      <c r="S32" s="76"/>
    </row>
    <row r="33" spans="1:19" x14ac:dyDescent="0.3">
      <c r="A33" s="73" t="s">
        <v>28</v>
      </c>
      <c r="B33" s="74"/>
      <c r="C33" s="74"/>
      <c r="D33" s="75">
        <f>MIN(D8:D30)</f>
        <v>4.8784000000000001</v>
      </c>
      <c r="E33" s="74"/>
      <c r="F33" s="75">
        <f>MIN(F8:F30)</f>
        <v>23.043399999999998</v>
      </c>
      <c r="G33" s="74"/>
      <c r="H33" s="75">
        <f>MIN(H8:H30)</f>
        <v>41.112699999999997</v>
      </c>
      <c r="I33" s="74"/>
      <c r="J33" s="75">
        <f>MIN(J8:J30)</f>
        <v>66.146000000000001</v>
      </c>
      <c r="K33" s="74"/>
      <c r="L33" s="75">
        <f>MIN(L8:L30)</f>
        <v>32.576000000000001</v>
      </c>
      <c r="M33" s="74"/>
      <c r="N33" s="75">
        <f>MIN(N8:N30)</f>
        <v>14.9405</v>
      </c>
      <c r="O33" s="74"/>
      <c r="P33" s="75">
        <f>MIN(P8:P30)</f>
        <v>11.886799999999999</v>
      </c>
      <c r="Q33" s="74"/>
      <c r="R33" s="75">
        <f>MIN(R8:R30)</f>
        <v>11.286099999999999</v>
      </c>
      <c r="S33" s="76"/>
    </row>
    <row r="34" spans="1:19" ht="15" thickBot="1" x14ac:dyDescent="0.35">
      <c r="A34" s="77" t="s">
        <v>29</v>
      </c>
      <c r="B34" s="78"/>
      <c r="C34" s="78"/>
      <c r="D34" s="79">
        <f>MAX(D8:D30)</f>
        <v>18.4482</v>
      </c>
      <c r="E34" s="78"/>
      <c r="F34" s="79">
        <f>MAX(F8:F30)</f>
        <v>52.903799999999997</v>
      </c>
      <c r="G34" s="78"/>
      <c r="H34" s="79">
        <f>MAX(H8:H30)</f>
        <v>87.295100000000005</v>
      </c>
      <c r="I34" s="78"/>
      <c r="J34" s="79">
        <f>MAX(J8:J30)</f>
        <v>121.6002</v>
      </c>
      <c r="K34" s="78"/>
      <c r="L34" s="79">
        <f>MAX(L8:L30)</f>
        <v>77.232500000000002</v>
      </c>
      <c r="M34" s="78"/>
      <c r="N34" s="79">
        <f>MAX(N8:N30)</f>
        <v>36.140099999999997</v>
      </c>
      <c r="O34" s="78"/>
      <c r="P34" s="79">
        <f>MAX(P8:P30)</f>
        <v>21.973099999999999</v>
      </c>
      <c r="Q34" s="78"/>
      <c r="R34" s="79">
        <f>MAX(R8:R30)</f>
        <v>68.162000000000006</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44462</v>
      </c>
      <c r="C8" s="65">
        <f>VLOOKUP($A8,'Return Data'!$B$7:$R$2843,4,0)</f>
        <v>498.85</v>
      </c>
      <c r="D8" s="65">
        <f>VLOOKUP($A8,'Return Data'!$B$7:$R$2843,10,0)</f>
        <v>17.889600000000002</v>
      </c>
      <c r="E8" s="66">
        <f t="shared" ref="E8:E33" si="0">RANK(D8,D$8:D$33,0)</f>
        <v>4</v>
      </c>
      <c r="F8" s="65">
        <f>VLOOKUP($A8,'Return Data'!$B$7:$R$2843,11,0)</f>
        <v>32.4193</v>
      </c>
      <c r="G8" s="66">
        <f t="shared" ref="G8:G25" si="1">RANK(F8,F$8:F$33,0)</f>
        <v>4</v>
      </c>
      <c r="H8" s="65">
        <f>VLOOKUP($A8,'Return Data'!$B$7:$R$2843,12,0)</f>
        <v>49.647500000000001</v>
      </c>
      <c r="I8" s="66">
        <f t="shared" ref="I8:I25" si="2">RANK(H8,H$8:H$33,0)</f>
        <v>9</v>
      </c>
      <c r="J8" s="65">
        <f>VLOOKUP($A8,'Return Data'!$B$7:$R$2843,13,0)</f>
        <v>78.536900000000003</v>
      </c>
      <c r="K8" s="66">
        <f t="shared" ref="K8:K21" si="3">RANK(J8,J$8:J$33,0)</f>
        <v>11</v>
      </c>
      <c r="L8" s="65">
        <f>VLOOKUP($A8,'Return Data'!$B$7:$R$2843,17,0)</f>
        <v>30.8277</v>
      </c>
      <c r="M8" s="66">
        <f t="shared" ref="M8:M21" si="4">RANK(L8,L$8:L$33,0)</f>
        <v>19</v>
      </c>
      <c r="N8" s="65">
        <f>VLOOKUP($A8,'Return Data'!$B$7:$R$2843,14,0)</f>
        <v>17.790199999999999</v>
      </c>
      <c r="O8" s="66">
        <f t="shared" ref="O8:O20" si="5">RANK(N8,N$8:N$33,0)</f>
        <v>20</v>
      </c>
      <c r="P8" s="65">
        <f>VLOOKUP($A8,'Return Data'!$B$7:$R$2843,15,0)</f>
        <v>13.4617</v>
      </c>
      <c r="Q8" s="66">
        <f t="shared" ref="Q8:Q16" si="6">RANK(P8,P$8:P$33,0)</f>
        <v>20</v>
      </c>
      <c r="R8" s="65">
        <f>VLOOKUP($A8,'Return Data'!$B$7:$R$2843,16,0)</f>
        <v>17.7317</v>
      </c>
      <c r="S8" s="67">
        <f t="shared" ref="S8:S33" si="7">RANK(R8,R$8:R$33,0)</f>
        <v>23</v>
      </c>
    </row>
    <row r="9" spans="1:20" x14ac:dyDescent="0.3">
      <c r="A9" s="63" t="s">
        <v>1150</v>
      </c>
      <c r="B9" s="64">
        <f>VLOOKUP($A9,'Return Data'!$B$7:$R$2843,3,0)</f>
        <v>44462</v>
      </c>
      <c r="C9" s="65">
        <f>VLOOKUP($A9,'Return Data'!$B$7:$R$2843,4,0)</f>
        <v>78.209999999999994</v>
      </c>
      <c r="D9" s="65">
        <f>VLOOKUP($A9,'Return Data'!$B$7:$R$2843,10,0)</f>
        <v>17.697500000000002</v>
      </c>
      <c r="E9" s="66">
        <f t="shared" si="0"/>
        <v>5</v>
      </c>
      <c r="F9" s="65">
        <f>VLOOKUP($A9,'Return Data'!$B$7:$R$2843,11,0)</f>
        <v>29.9817</v>
      </c>
      <c r="G9" s="66">
        <f t="shared" si="1"/>
        <v>8</v>
      </c>
      <c r="H9" s="65">
        <f>VLOOKUP($A9,'Return Data'!$B$7:$R$2843,12,0)</f>
        <v>45.371699999999997</v>
      </c>
      <c r="I9" s="66">
        <f t="shared" si="2"/>
        <v>17</v>
      </c>
      <c r="J9" s="65">
        <f>VLOOKUP($A9,'Return Data'!$B$7:$R$2843,13,0)</f>
        <v>72.534700000000001</v>
      </c>
      <c r="K9" s="66">
        <f t="shared" si="3"/>
        <v>18</v>
      </c>
      <c r="L9" s="65">
        <f>VLOOKUP($A9,'Return Data'!$B$7:$R$2843,17,0)</f>
        <v>37.286499999999997</v>
      </c>
      <c r="M9" s="66">
        <f t="shared" si="4"/>
        <v>8</v>
      </c>
      <c r="N9" s="65">
        <f>VLOOKUP($A9,'Return Data'!$B$7:$R$2843,14,0)</f>
        <v>26.885400000000001</v>
      </c>
      <c r="O9" s="66">
        <f t="shared" si="5"/>
        <v>3</v>
      </c>
      <c r="P9" s="65">
        <f>VLOOKUP($A9,'Return Data'!$B$7:$R$2843,15,0)</f>
        <v>22.774999999999999</v>
      </c>
      <c r="Q9" s="66">
        <f t="shared" si="6"/>
        <v>1</v>
      </c>
      <c r="R9" s="65">
        <f>VLOOKUP($A9,'Return Data'!$B$7:$R$2843,16,0)</f>
        <v>22.090399999999999</v>
      </c>
      <c r="S9" s="67">
        <f t="shared" si="7"/>
        <v>6</v>
      </c>
    </row>
    <row r="10" spans="1:20" x14ac:dyDescent="0.3">
      <c r="A10" s="63" t="s">
        <v>1153</v>
      </c>
      <c r="B10" s="64">
        <f>VLOOKUP($A10,'Return Data'!$B$7:$R$2843,3,0)</f>
        <v>44462</v>
      </c>
      <c r="C10" s="65">
        <f>VLOOKUP($A10,'Return Data'!$B$7:$R$2843,4,0)</f>
        <v>18.059999999999999</v>
      </c>
      <c r="D10" s="65">
        <f>VLOOKUP($A10,'Return Data'!$B$7:$R$2843,10,0)</f>
        <v>17.578099999999999</v>
      </c>
      <c r="E10" s="66">
        <f t="shared" si="0"/>
        <v>6</v>
      </c>
      <c r="F10" s="65">
        <f>VLOOKUP($A10,'Return Data'!$B$7:$R$2843,11,0)</f>
        <v>30.774799999999999</v>
      </c>
      <c r="G10" s="66">
        <f t="shared" si="1"/>
        <v>6</v>
      </c>
      <c r="H10" s="65">
        <f>VLOOKUP($A10,'Return Data'!$B$7:$R$2843,12,0)</f>
        <v>49.627200000000002</v>
      </c>
      <c r="I10" s="66">
        <f t="shared" si="2"/>
        <v>10</v>
      </c>
      <c r="J10" s="65">
        <f>VLOOKUP($A10,'Return Data'!$B$7:$R$2843,13,0)</f>
        <v>79.522900000000007</v>
      </c>
      <c r="K10" s="66">
        <f t="shared" si="3"/>
        <v>8</v>
      </c>
      <c r="L10" s="65">
        <f>VLOOKUP($A10,'Return Data'!$B$7:$R$2843,17,0)</f>
        <v>38.621899999999997</v>
      </c>
      <c r="M10" s="66">
        <f t="shared" si="4"/>
        <v>7</v>
      </c>
      <c r="N10" s="65">
        <f>VLOOKUP($A10,'Return Data'!$B$7:$R$2843,14,0)</f>
        <v>23.590800000000002</v>
      </c>
      <c r="O10" s="66">
        <f t="shared" si="5"/>
        <v>10</v>
      </c>
      <c r="P10" s="65">
        <f>VLOOKUP($A10,'Return Data'!$B$7:$R$2843,15,0)</f>
        <v>17.2683</v>
      </c>
      <c r="Q10" s="66">
        <f t="shared" si="6"/>
        <v>10</v>
      </c>
      <c r="R10" s="65">
        <f>VLOOKUP($A10,'Return Data'!$B$7:$R$2843,16,0)</f>
        <v>10.724500000000001</v>
      </c>
      <c r="S10" s="67">
        <f t="shared" si="7"/>
        <v>26</v>
      </c>
    </row>
    <row r="11" spans="1:20" x14ac:dyDescent="0.3">
      <c r="A11" s="63" t="s">
        <v>1155</v>
      </c>
      <c r="B11" s="64">
        <f>VLOOKUP($A11,'Return Data'!$B$7:$R$2843,3,0)</f>
        <v>44462</v>
      </c>
      <c r="C11" s="65">
        <f>VLOOKUP($A11,'Return Data'!$B$7:$R$2843,4,0)</f>
        <v>65.914000000000001</v>
      </c>
      <c r="D11" s="65">
        <f>VLOOKUP($A11,'Return Data'!$B$7:$R$2843,10,0)</f>
        <v>13.316599999999999</v>
      </c>
      <c r="E11" s="66">
        <f t="shared" si="0"/>
        <v>20</v>
      </c>
      <c r="F11" s="65">
        <f>VLOOKUP($A11,'Return Data'!$B$7:$R$2843,11,0)</f>
        <v>27.070499999999999</v>
      </c>
      <c r="G11" s="66">
        <f t="shared" si="1"/>
        <v>15</v>
      </c>
      <c r="H11" s="65">
        <f>VLOOKUP($A11,'Return Data'!$B$7:$R$2843,12,0)</f>
        <v>49.332799999999999</v>
      </c>
      <c r="I11" s="66">
        <f t="shared" si="2"/>
        <v>11</v>
      </c>
      <c r="J11" s="65">
        <f>VLOOKUP($A11,'Return Data'!$B$7:$R$2843,13,0)</f>
        <v>78.049700000000001</v>
      </c>
      <c r="K11" s="66">
        <f t="shared" si="3"/>
        <v>12</v>
      </c>
      <c r="L11" s="65">
        <f>VLOOKUP($A11,'Return Data'!$B$7:$R$2843,17,0)</f>
        <v>38.680300000000003</v>
      </c>
      <c r="M11" s="66">
        <f t="shared" si="4"/>
        <v>6</v>
      </c>
      <c r="N11" s="65">
        <f>VLOOKUP($A11,'Return Data'!$B$7:$R$2843,14,0)</f>
        <v>24.118500000000001</v>
      </c>
      <c r="O11" s="66">
        <f t="shared" si="5"/>
        <v>9</v>
      </c>
      <c r="P11" s="65">
        <f>VLOOKUP($A11,'Return Data'!$B$7:$R$2843,15,0)</f>
        <v>17.298100000000002</v>
      </c>
      <c r="Q11" s="66">
        <f t="shared" si="6"/>
        <v>9</v>
      </c>
      <c r="R11" s="65">
        <f>VLOOKUP($A11,'Return Data'!$B$7:$R$2843,16,0)</f>
        <v>21.019200000000001</v>
      </c>
      <c r="S11" s="67">
        <f t="shared" si="7"/>
        <v>13</v>
      </c>
    </row>
    <row r="12" spans="1:20" x14ac:dyDescent="0.3">
      <c r="A12" s="63" t="s">
        <v>1156</v>
      </c>
      <c r="B12" s="64">
        <f>VLOOKUP($A12,'Return Data'!$B$7:$R$2843,3,0)</f>
        <v>44462</v>
      </c>
      <c r="C12" s="65">
        <f>VLOOKUP($A12,'Return Data'!$B$7:$R$2843,4,0)</f>
        <v>100.20699999999999</v>
      </c>
      <c r="D12" s="65">
        <f>VLOOKUP($A12,'Return Data'!$B$7:$R$2843,10,0)</f>
        <v>10.2242</v>
      </c>
      <c r="E12" s="66">
        <f t="shared" si="0"/>
        <v>25</v>
      </c>
      <c r="F12" s="65">
        <f>VLOOKUP($A12,'Return Data'!$B$7:$R$2843,11,0)</f>
        <v>23.552199999999999</v>
      </c>
      <c r="G12" s="66">
        <f t="shared" si="1"/>
        <v>25</v>
      </c>
      <c r="H12" s="65">
        <f>VLOOKUP($A12,'Return Data'!$B$7:$R$2843,12,0)</f>
        <v>34.828200000000002</v>
      </c>
      <c r="I12" s="66">
        <f t="shared" si="2"/>
        <v>26</v>
      </c>
      <c r="J12" s="65">
        <f>VLOOKUP($A12,'Return Data'!$B$7:$R$2843,13,0)</f>
        <v>56.238999999999997</v>
      </c>
      <c r="K12" s="66">
        <f t="shared" si="3"/>
        <v>25</v>
      </c>
      <c r="L12" s="65">
        <f>VLOOKUP($A12,'Return Data'!$B$7:$R$2843,17,0)</f>
        <v>31.811399999999999</v>
      </c>
      <c r="M12" s="66">
        <f t="shared" si="4"/>
        <v>18</v>
      </c>
      <c r="N12" s="65">
        <f>VLOOKUP($A12,'Return Data'!$B$7:$R$2843,14,0)</f>
        <v>21.882100000000001</v>
      </c>
      <c r="O12" s="66">
        <f t="shared" si="5"/>
        <v>13</v>
      </c>
      <c r="P12" s="65">
        <f>VLOOKUP($A12,'Return Data'!$B$7:$R$2843,15,0)</f>
        <v>16.852599999999999</v>
      </c>
      <c r="Q12" s="66">
        <f t="shared" si="6"/>
        <v>12</v>
      </c>
      <c r="R12" s="65">
        <f>VLOOKUP($A12,'Return Data'!$B$7:$R$2843,16,0)</f>
        <v>20.143000000000001</v>
      </c>
      <c r="S12" s="67">
        <f t="shared" si="7"/>
        <v>18</v>
      </c>
    </row>
    <row r="13" spans="1:20" x14ac:dyDescent="0.3">
      <c r="A13" s="63" t="s">
        <v>1158</v>
      </c>
      <c r="B13" s="64">
        <f>VLOOKUP($A13,'Return Data'!$B$7:$R$2843,3,0)</f>
        <v>44462</v>
      </c>
      <c r="C13" s="65">
        <f>VLOOKUP($A13,'Return Data'!$B$7:$R$2843,4,0)</f>
        <v>55.023000000000003</v>
      </c>
      <c r="D13" s="65">
        <f>VLOOKUP($A13,'Return Data'!$B$7:$R$2843,10,0)</f>
        <v>13.4846</v>
      </c>
      <c r="E13" s="66">
        <f t="shared" si="0"/>
        <v>17</v>
      </c>
      <c r="F13" s="65">
        <f>VLOOKUP($A13,'Return Data'!$B$7:$R$2843,11,0)</f>
        <v>27.877199999999998</v>
      </c>
      <c r="G13" s="66">
        <f t="shared" si="1"/>
        <v>13</v>
      </c>
      <c r="H13" s="65">
        <f>VLOOKUP($A13,'Return Data'!$B$7:$R$2843,12,0)</f>
        <v>50.323700000000002</v>
      </c>
      <c r="I13" s="66">
        <f t="shared" si="2"/>
        <v>7</v>
      </c>
      <c r="J13" s="65">
        <f>VLOOKUP($A13,'Return Data'!$B$7:$R$2843,13,0)</f>
        <v>82.818899999999999</v>
      </c>
      <c r="K13" s="66">
        <f t="shared" si="3"/>
        <v>6</v>
      </c>
      <c r="L13" s="65">
        <f>VLOOKUP($A13,'Return Data'!$B$7:$R$2843,17,0)</f>
        <v>38.7074</v>
      </c>
      <c r="M13" s="66">
        <f t="shared" si="4"/>
        <v>5</v>
      </c>
      <c r="N13" s="65">
        <f>VLOOKUP($A13,'Return Data'!$B$7:$R$2843,14,0)</f>
        <v>24.774999999999999</v>
      </c>
      <c r="O13" s="66">
        <f t="shared" si="5"/>
        <v>6</v>
      </c>
      <c r="P13" s="65">
        <f>VLOOKUP($A13,'Return Data'!$B$7:$R$2843,15,0)</f>
        <v>19.466100000000001</v>
      </c>
      <c r="Q13" s="66">
        <f t="shared" si="6"/>
        <v>5</v>
      </c>
      <c r="R13" s="65">
        <f>VLOOKUP($A13,'Return Data'!$B$7:$R$2843,16,0)</f>
        <v>22.758700000000001</v>
      </c>
      <c r="S13" s="67">
        <f t="shared" si="7"/>
        <v>4</v>
      </c>
    </row>
    <row r="14" spans="1:20" x14ac:dyDescent="0.3">
      <c r="A14" s="63" t="s">
        <v>1161</v>
      </c>
      <c r="B14" s="64">
        <f>VLOOKUP($A14,'Return Data'!$B$7:$R$2843,3,0)</f>
        <v>44462</v>
      </c>
      <c r="C14" s="65">
        <f>VLOOKUP($A14,'Return Data'!$B$7:$R$2843,4,0)</f>
        <v>1696.8998999999999</v>
      </c>
      <c r="D14" s="65">
        <f>VLOOKUP($A14,'Return Data'!$B$7:$R$2843,10,0)</f>
        <v>14.223100000000001</v>
      </c>
      <c r="E14" s="66">
        <f t="shared" si="0"/>
        <v>15</v>
      </c>
      <c r="F14" s="65">
        <f>VLOOKUP($A14,'Return Data'!$B$7:$R$2843,11,0)</f>
        <v>25.208300000000001</v>
      </c>
      <c r="G14" s="66">
        <f t="shared" si="1"/>
        <v>20</v>
      </c>
      <c r="H14" s="65">
        <f>VLOOKUP($A14,'Return Data'!$B$7:$R$2843,12,0)</f>
        <v>41.421300000000002</v>
      </c>
      <c r="I14" s="66">
        <f t="shared" si="2"/>
        <v>23</v>
      </c>
      <c r="J14" s="65">
        <f>VLOOKUP($A14,'Return Data'!$B$7:$R$2843,13,0)</f>
        <v>74.977599999999995</v>
      </c>
      <c r="K14" s="66">
        <f t="shared" si="3"/>
        <v>16</v>
      </c>
      <c r="L14" s="65">
        <f>VLOOKUP($A14,'Return Data'!$B$7:$R$2843,17,0)</f>
        <v>28.7912</v>
      </c>
      <c r="M14" s="66">
        <f t="shared" si="4"/>
        <v>21</v>
      </c>
      <c r="N14" s="65">
        <f>VLOOKUP($A14,'Return Data'!$B$7:$R$2843,14,0)</f>
        <v>19.750399999999999</v>
      </c>
      <c r="O14" s="66">
        <f t="shared" si="5"/>
        <v>16</v>
      </c>
      <c r="P14" s="65">
        <f>VLOOKUP($A14,'Return Data'!$B$7:$R$2843,15,0)</f>
        <v>15.6409</v>
      </c>
      <c r="Q14" s="66">
        <f t="shared" si="6"/>
        <v>17</v>
      </c>
      <c r="R14" s="65">
        <f>VLOOKUP($A14,'Return Data'!$B$7:$R$2843,16,0)</f>
        <v>20.495000000000001</v>
      </c>
      <c r="S14" s="67">
        <f t="shared" si="7"/>
        <v>17</v>
      </c>
    </row>
    <row r="15" spans="1:20" x14ac:dyDescent="0.3">
      <c r="A15" s="63" t="s">
        <v>1163</v>
      </c>
      <c r="B15" s="64">
        <f>VLOOKUP($A15,'Return Data'!$B$7:$R$2843,3,0)</f>
        <v>44462</v>
      </c>
      <c r="C15" s="65">
        <f>VLOOKUP($A15,'Return Data'!$B$7:$R$2843,4,0)</f>
        <v>98.266999999999996</v>
      </c>
      <c r="D15" s="65">
        <f>VLOOKUP($A15,'Return Data'!$B$7:$R$2843,10,0)</f>
        <v>12.7963</v>
      </c>
      <c r="E15" s="66">
        <f t="shared" si="0"/>
        <v>21</v>
      </c>
      <c r="F15" s="65">
        <f>VLOOKUP($A15,'Return Data'!$B$7:$R$2843,11,0)</f>
        <v>25.876799999999999</v>
      </c>
      <c r="G15" s="66">
        <f t="shared" si="1"/>
        <v>18</v>
      </c>
      <c r="H15" s="65">
        <f>VLOOKUP($A15,'Return Data'!$B$7:$R$2843,12,0)</f>
        <v>43.459699999999998</v>
      </c>
      <c r="I15" s="66">
        <f t="shared" si="2"/>
        <v>18</v>
      </c>
      <c r="J15" s="65">
        <f>VLOOKUP($A15,'Return Data'!$B$7:$R$2843,13,0)</f>
        <v>73.883899999999997</v>
      </c>
      <c r="K15" s="66">
        <f t="shared" si="3"/>
        <v>17</v>
      </c>
      <c r="L15" s="65">
        <f>VLOOKUP($A15,'Return Data'!$B$7:$R$2843,17,0)</f>
        <v>32.637999999999998</v>
      </c>
      <c r="M15" s="66">
        <f t="shared" si="4"/>
        <v>15</v>
      </c>
      <c r="N15" s="65">
        <f>VLOOKUP($A15,'Return Data'!$B$7:$R$2843,14,0)</f>
        <v>19.457899999999999</v>
      </c>
      <c r="O15" s="66">
        <f t="shared" si="5"/>
        <v>17</v>
      </c>
      <c r="P15" s="65">
        <f>VLOOKUP($A15,'Return Data'!$B$7:$R$2843,15,0)</f>
        <v>15.944100000000001</v>
      </c>
      <c r="Q15" s="66">
        <f t="shared" si="6"/>
        <v>16</v>
      </c>
      <c r="R15" s="65">
        <f>VLOOKUP($A15,'Return Data'!$B$7:$R$2843,16,0)</f>
        <v>20.964700000000001</v>
      </c>
      <c r="S15" s="67">
        <f t="shared" si="7"/>
        <v>14</v>
      </c>
    </row>
    <row r="16" spans="1:20" x14ac:dyDescent="0.3">
      <c r="A16" s="63" t="s">
        <v>1165</v>
      </c>
      <c r="B16" s="64">
        <f>VLOOKUP($A16,'Return Data'!$B$7:$R$2843,3,0)</f>
        <v>44462</v>
      </c>
      <c r="C16" s="65">
        <f>VLOOKUP($A16,'Return Data'!$B$7:$R$2843,4,0)</f>
        <v>175.97</v>
      </c>
      <c r="D16" s="65">
        <f>VLOOKUP($A16,'Return Data'!$B$7:$R$2843,10,0)</f>
        <v>13.463200000000001</v>
      </c>
      <c r="E16" s="66">
        <f t="shared" si="0"/>
        <v>18</v>
      </c>
      <c r="F16" s="65">
        <f>VLOOKUP($A16,'Return Data'!$B$7:$R$2843,11,0)</f>
        <v>27.847999999999999</v>
      </c>
      <c r="G16" s="66">
        <f t="shared" si="1"/>
        <v>14</v>
      </c>
      <c r="H16" s="65">
        <f>VLOOKUP($A16,'Return Data'!$B$7:$R$2843,12,0)</f>
        <v>46.886499999999998</v>
      </c>
      <c r="I16" s="66">
        <f t="shared" si="2"/>
        <v>15</v>
      </c>
      <c r="J16" s="65">
        <f>VLOOKUP($A16,'Return Data'!$B$7:$R$2843,13,0)</f>
        <v>81.001900000000006</v>
      </c>
      <c r="K16" s="66">
        <f t="shared" si="3"/>
        <v>7</v>
      </c>
      <c r="L16" s="65">
        <f>VLOOKUP($A16,'Return Data'!$B$7:$R$2843,17,0)</f>
        <v>32.49</v>
      </c>
      <c r="M16" s="66">
        <f t="shared" si="4"/>
        <v>16</v>
      </c>
      <c r="N16" s="65">
        <f>VLOOKUP($A16,'Return Data'!$B$7:$R$2843,14,0)</f>
        <v>20.836200000000002</v>
      </c>
      <c r="O16" s="66">
        <f t="shared" si="5"/>
        <v>14</v>
      </c>
      <c r="P16" s="65">
        <f>VLOOKUP($A16,'Return Data'!$B$7:$R$2843,15,0)</f>
        <v>16.8338</v>
      </c>
      <c r="Q16" s="66">
        <f t="shared" si="6"/>
        <v>13</v>
      </c>
      <c r="R16" s="65">
        <f>VLOOKUP($A16,'Return Data'!$B$7:$R$2843,16,0)</f>
        <v>20.6723</v>
      </c>
      <c r="S16" s="67">
        <f t="shared" si="7"/>
        <v>16</v>
      </c>
    </row>
    <row r="17" spans="1:19" x14ac:dyDescent="0.3">
      <c r="A17" s="63" t="s">
        <v>1167</v>
      </c>
      <c r="B17" s="64">
        <f>VLOOKUP($A17,'Return Data'!$B$7:$R$2843,3,0)</f>
        <v>44462</v>
      </c>
      <c r="C17" s="65">
        <f>VLOOKUP($A17,'Return Data'!$B$7:$R$2843,4,0)</f>
        <v>19.2</v>
      </c>
      <c r="D17" s="65">
        <f>VLOOKUP($A17,'Return Data'!$B$7:$R$2843,10,0)</f>
        <v>15.177</v>
      </c>
      <c r="E17" s="66">
        <f t="shared" si="0"/>
        <v>10</v>
      </c>
      <c r="F17" s="65">
        <f>VLOOKUP($A17,'Return Data'!$B$7:$R$2843,11,0)</f>
        <v>25.163</v>
      </c>
      <c r="G17" s="66">
        <f t="shared" si="1"/>
        <v>21</v>
      </c>
      <c r="H17" s="65">
        <f>VLOOKUP($A17,'Return Data'!$B$7:$R$2843,12,0)</f>
        <v>42.750900000000001</v>
      </c>
      <c r="I17" s="66">
        <f t="shared" si="2"/>
        <v>20</v>
      </c>
      <c r="J17" s="65">
        <f>VLOOKUP($A17,'Return Data'!$B$7:$R$2843,13,0)</f>
        <v>71.581800000000001</v>
      </c>
      <c r="K17" s="66">
        <f t="shared" si="3"/>
        <v>19</v>
      </c>
      <c r="L17" s="65">
        <f>VLOOKUP($A17,'Return Data'!$B$7:$R$2843,17,0)</f>
        <v>32.2455</v>
      </c>
      <c r="M17" s="66">
        <f t="shared" si="4"/>
        <v>17</v>
      </c>
      <c r="N17" s="65">
        <f>VLOOKUP($A17,'Return Data'!$B$7:$R$2843,14,0)</f>
        <v>18.473800000000001</v>
      </c>
      <c r="O17" s="66">
        <f t="shared" si="5"/>
        <v>19</v>
      </c>
      <c r="P17" s="65"/>
      <c r="Q17" s="66"/>
      <c r="R17" s="65">
        <f>VLOOKUP($A17,'Return Data'!$B$7:$R$2843,16,0)</f>
        <v>15.0151</v>
      </c>
      <c r="S17" s="67">
        <f t="shared" si="7"/>
        <v>25</v>
      </c>
    </row>
    <row r="18" spans="1:19" x14ac:dyDescent="0.3">
      <c r="A18" s="63" t="s">
        <v>1169</v>
      </c>
      <c r="B18" s="64">
        <f>VLOOKUP($A18,'Return Data'!$B$7:$R$2843,3,0)</f>
        <v>44462</v>
      </c>
      <c r="C18" s="65">
        <f>VLOOKUP($A18,'Return Data'!$B$7:$R$2843,4,0)</f>
        <v>98.79</v>
      </c>
      <c r="D18" s="65">
        <f>VLOOKUP($A18,'Return Data'!$B$7:$R$2843,10,0)</f>
        <v>15.0192</v>
      </c>
      <c r="E18" s="66">
        <f t="shared" si="0"/>
        <v>11</v>
      </c>
      <c r="F18" s="65">
        <f>VLOOKUP($A18,'Return Data'!$B$7:$R$2843,11,0)</f>
        <v>26.136399999999998</v>
      </c>
      <c r="G18" s="66">
        <f t="shared" si="1"/>
        <v>16</v>
      </c>
      <c r="H18" s="65">
        <f>VLOOKUP($A18,'Return Data'!$B$7:$R$2843,12,0)</f>
        <v>42.595300000000002</v>
      </c>
      <c r="I18" s="66">
        <f t="shared" si="2"/>
        <v>21</v>
      </c>
      <c r="J18" s="65">
        <f>VLOOKUP($A18,'Return Data'!$B$7:$R$2843,13,0)</f>
        <v>68.153199999999998</v>
      </c>
      <c r="K18" s="66">
        <f t="shared" si="3"/>
        <v>22</v>
      </c>
      <c r="L18" s="65">
        <f>VLOOKUP($A18,'Return Data'!$B$7:$R$2843,17,0)</f>
        <v>36.533200000000001</v>
      </c>
      <c r="M18" s="66">
        <f t="shared" si="4"/>
        <v>11</v>
      </c>
      <c r="N18" s="65">
        <f>VLOOKUP($A18,'Return Data'!$B$7:$R$2843,14,0)</f>
        <v>23.4648</v>
      </c>
      <c r="O18" s="66">
        <f t="shared" si="5"/>
        <v>12</v>
      </c>
      <c r="P18" s="65">
        <f>VLOOKUP($A18,'Return Data'!$B$7:$R$2843,15,0)</f>
        <v>19.594100000000001</v>
      </c>
      <c r="Q18" s="66">
        <f>RANK(P18,P$8:P$33,0)</f>
        <v>4</v>
      </c>
      <c r="R18" s="65">
        <f>VLOOKUP($A18,'Return Data'!$B$7:$R$2843,16,0)</f>
        <v>21.804400000000001</v>
      </c>
      <c r="S18" s="67">
        <f t="shared" si="7"/>
        <v>9</v>
      </c>
    </row>
    <row r="19" spans="1:19" x14ac:dyDescent="0.3">
      <c r="A19" s="63" t="s">
        <v>1171</v>
      </c>
      <c r="B19" s="64">
        <f>VLOOKUP($A19,'Return Data'!$B$7:$R$2843,3,0)</f>
        <v>44462</v>
      </c>
      <c r="C19" s="65">
        <f>VLOOKUP($A19,'Return Data'!$B$7:$R$2843,4,0)</f>
        <v>78.501999999999995</v>
      </c>
      <c r="D19" s="65">
        <f>VLOOKUP($A19,'Return Data'!$B$7:$R$2843,10,0)</f>
        <v>11.6084</v>
      </c>
      <c r="E19" s="66">
        <f t="shared" si="0"/>
        <v>22</v>
      </c>
      <c r="F19" s="65">
        <f>VLOOKUP($A19,'Return Data'!$B$7:$R$2843,11,0)</f>
        <v>24.86</v>
      </c>
      <c r="G19" s="66">
        <f t="shared" si="1"/>
        <v>22</v>
      </c>
      <c r="H19" s="65">
        <f>VLOOKUP($A19,'Return Data'!$B$7:$R$2843,12,0)</f>
        <v>47.582299999999996</v>
      </c>
      <c r="I19" s="66">
        <f t="shared" si="2"/>
        <v>14</v>
      </c>
      <c r="J19" s="65">
        <f>VLOOKUP($A19,'Return Data'!$B$7:$R$2843,13,0)</f>
        <v>79.130200000000002</v>
      </c>
      <c r="K19" s="66">
        <f t="shared" si="3"/>
        <v>9</v>
      </c>
      <c r="L19" s="65">
        <f>VLOOKUP($A19,'Return Data'!$B$7:$R$2843,17,0)</f>
        <v>36.633600000000001</v>
      </c>
      <c r="M19" s="66">
        <f t="shared" si="4"/>
        <v>10</v>
      </c>
      <c r="N19" s="65">
        <f>VLOOKUP($A19,'Return Data'!$B$7:$R$2843,14,0)</f>
        <v>25.123899999999999</v>
      </c>
      <c r="O19" s="66">
        <f t="shared" si="5"/>
        <v>4</v>
      </c>
      <c r="P19" s="65">
        <f>VLOOKUP($A19,'Return Data'!$B$7:$R$2843,15,0)</f>
        <v>18.947600000000001</v>
      </c>
      <c r="Q19" s="66">
        <f>RANK(P19,P$8:P$33,0)</f>
        <v>6</v>
      </c>
      <c r="R19" s="65">
        <f>VLOOKUP($A19,'Return Data'!$B$7:$R$2843,16,0)</f>
        <v>21.915600000000001</v>
      </c>
      <c r="S19" s="67">
        <f t="shared" si="7"/>
        <v>7</v>
      </c>
    </row>
    <row r="20" spans="1:19" x14ac:dyDescent="0.3">
      <c r="A20" s="63" t="s">
        <v>1172</v>
      </c>
      <c r="B20" s="64">
        <f>VLOOKUP($A20,'Return Data'!$B$7:$R$2843,3,0)</f>
        <v>44462</v>
      </c>
      <c r="C20" s="65">
        <f>VLOOKUP($A20,'Return Data'!$B$7:$R$2843,4,0)</f>
        <v>231.47</v>
      </c>
      <c r="D20" s="65">
        <f>VLOOKUP($A20,'Return Data'!$B$7:$R$2843,10,0)</f>
        <v>13.3324</v>
      </c>
      <c r="E20" s="66">
        <f t="shared" si="0"/>
        <v>19</v>
      </c>
      <c r="F20" s="65">
        <f>VLOOKUP($A20,'Return Data'!$B$7:$R$2843,11,0)</f>
        <v>24.3126</v>
      </c>
      <c r="G20" s="66">
        <f t="shared" si="1"/>
        <v>24</v>
      </c>
      <c r="H20" s="65">
        <f>VLOOKUP($A20,'Return Data'!$B$7:$R$2843,12,0)</f>
        <v>37.493299999999998</v>
      </c>
      <c r="I20" s="66">
        <f t="shared" si="2"/>
        <v>24</v>
      </c>
      <c r="J20" s="65">
        <f>VLOOKUP($A20,'Return Data'!$B$7:$R$2843,13,0)</f>
        <v>59.6235</v>
      </c>
      <c r="K20" s="66">
        <f t="shared" si="3"/>
        <v>23</v>
      </c>
      <c r="L20" s="65">
        <f>VLOOKUP($A20,'Return Data'!$B$7:$R$2843,17,0)</f>
        <v>29.714500000000001</v>
      </c>
      <c r="M20" s="66">
        <f t="shared" si="4"/>
        <v>20</v>
      </c>
      <c r="N20" s="65">
        <f>VLOOKUP($A20,'Return Data'!$B$7:$R$2843,14,0)</f>
        <v>17.7745</v>
      </c>
      <c r="O20" s="66">
        <f t="shared" si="5"/>
        <v>21</v>
      </c>
      <c r="P20" s="65">
        <f>VLOOKUP($A20,'Return Data'!$B$7:$R$2843,15,0)</f>
        <v>16.858799999999999</v>
      </c>
      <c r="Q20" s="66">
        <f>RANK(P20,P$8:P$33,0)</f>
        <v>11</v>
      </c>
      <c r="R20" s="65">
        <f>VLOOKUP($A20,'Return Data'!$B$7:$R$2843,16,0)</f>
        <v>21.3035</v>
      </c>
      <c r="S20" s="67">
        <f t="shared" si="7"/>
        <v>11</v>
      </c>
    </row>
    <row r="21" spans="1:19" x14ac:dyDescent="0.3">
      <c r="A21" s="63" t="s">
        <v>1174</v>
      </c>
      <c r="B21" s="64">
        <f>VLOOKUP($A21,'Return Data'!$B$7:$R$2843,3,0)</f>
        <v>44462</v>
      </c>
      <c r="C21" s="65">
        <f>VLOOKUP($A21,'Return Data'!$B$7:$R$2843,4,0)</f>
        <v>18.211200000000002</v>
      </c>
      <c r="D21" s="65">
        <f>VLOOKUP($A21,'Return Data'!$B$7:$R$2843,10,0)</f>
        <v>11.1462</v>
      </c>
      <c r="E21" s="66">
        <f t="shared" si="0"/>
        <v>23</v>
      </c>
      <c r="F21" s="65">
        <f>VLOOKUP($A21,'Return Data'!$B$7:$R$2843,11,0)</f>
        <v>28.602</v>
      </c>
      <c r="G21" s="66">
        <f t="shared" si="1"/>
        <v>12</v>
      </c>
      <c r="H21" s="65">
        <f>VLOOKUP($A21,'Return Data'!$B$7:$R$2843,12,0)</f>
        <v>50.953699999999998</v>
      </c>
      <c r="I21" s="66">
        <f t="shared" si="2"/>
        <v>5</v>
      </c>
      <c r="J21" s="65">
        <f>VLOOKUP($A21,'Return Data'!$B$7:$R$2843,13,0)</f>
        <v>77.651200000000003</v>
      </c>
      <c r="K21" s="66">
        <f t="shared" si="3"/>
        <v>14</v>
      </c>
      <c r="L21" s="65">
        <f>VLOOKUP($A21,'Return Data'!$B$7:$R$2843,17,0)</f>
        <v>35.882300000000001</v>
      </c>
      <c r="M21" s="66">
        <f t="shared" si="4"/>
        <v>12</v>
      </c>
      <c r="N21" s="65"/>
      <c r="O21" s="66"/>
      <c r="P21" s="65"/>
      <c r="Q21" s="66"/>
      <c r="R21" s="65">
        <f>VLOOKUP($A21,'Return Data'!$B$7:$R$2843,16,0)</f>
        <v>17.852599999999999</v>
      </c>
      <c r="S21" s="67">
        <f t="shared" si="7"/>
        <v>22</v>
      </c>
    </row>
    <row r="22" spans="1:19" x14ac:dyDescent="0.3">
      <c r="A22" s="63" t="s">
        <v>1176</v>
      </c>
      <c r="B22" s="64">
        <f>VLOOKUP($A22,'Return Data'!$B$7:$R$2843,3,0)</f>
        <v>44462</v>
      </c>
      <c r="C22" s="65">
        <f>VLOOKUP($A22,'Return Data'!$B$7:$R$2843,4,0)</f>
        <v>21.388999999999999</v>
      </c>
      <c r="D22" s="65">
        <f>VLOOKUP($A22,'Return Data'!$B$7:$R$2843,10,0)</f>
        <v>14.453099999999999</v>
      </c>
      <c r="E22" s="66">
        <f t="shared" si="0"/>
        <v>14</v>
      </c>
      <c r="F22" s="65">
        <f>VLOOKUP($A22,'Return Data'!$B$7:$R$2843,11,0)</f>
        <v>29.953199999999999</v>
      </c>
      <c r="G22" s="66">
        <f t="shared" si="1"/>
        <v>9</v>
      </c>
      <c r="H22" s="65">
        <f>VLOOKUP($A22,'Return Data'!$B$7:$R$2843,12,0)</f>
        <v>53.03</v>
      </c>
      <c r="I22" s="66">
        <f t="shared" si="2"/>
        <v>2</v>
      </c>
      <c r="J22" s="65">
        <f>VLOOKUP($A22,'Return Data'!$B$7:$R$2843,13,0)</f>
        <v>88.482600000000005</v>
      </c>
      <c r="K22" s="66">
        <f t="shared" ref="K22:K31" si="8">RANK(J22,J$8:J$33,0)</f>
        <v>2</v>
      </c>
      <c r="L22" s="65"/>
      <c r="M22" s="66"/>
      <c r="N22" s="65"/>
      <c r="O22" s="66"/>
      <c r="P22" s="65"/>
      <c r="Q22" s="66"/>
      <c r="R22" s="65">
        <f>VLOOKUP($A22,'Return Data'!$B$7:$R$2843,16,0)</f>
        <v>42.277999999999999</v>
      </c>
      <c r="S22" s="67">
        <f t="shared" si="7"/>
        <v>2</v>
      </c>
    </row>
    <row r="23" spans="1:19" x14ac:dyDescent="0.3">
      <c r="A23" s="63" t="s">
        <v>1178</v>
      </c>
      <c r="B23" s="64">
        <f>VLOOKUP($A23,'Return Data'!$B$7:$R$2843,3,0)</f>
        <v>44462</v>
      </c>
      <c r="C23" s="65">
        <f>VLOOKUP($A23,'Return Data'!$B$7:$R$2843,4,0)</f>
        <v>46.208100000000002</v>
      </c>
      <c r="D23" s="65">
        <f>VLOOKUP($A23,'Return Data'!$B$7:$R$2843,10,0)</f>
        <v>21.170100000000001</v>
      </c>
      <c r="E23" s="66">
        <f t="shared" si="0"/>
        <v>1</v>
      </c>
      <c r="F23" s="65">
        <f>VLOOKUP($A23,'Return Data'!$B$7:$R$2843,11,0)</f>
        <v>30.440300000000001</v>
      </c>
      <c r="G23" s="66">
        <f t="shared" si="1"/>
        <v>7</v>
      </c>
      <c r="H23" s="65">
        <f>VLOOKUP($A23,'Return Data'!$B$7:$R$2843,12,0)</f>
        <v>47.945</v>
      </c>
      <c r="I23" s="66">
        <f t="shared" si="2"/>
        <v>12</v>
      </c>
      <c r="J23" s="65">
        <f>VLOOKUP($A23,'Return Data'!$B$7:$R$2843,13,0)</f>
        <v>76.454999999999998</v>
      </c>
      <c r="K23" s="66">
        <f t="shared" si="8"/>
        <v>15</v>
      </c>
      <c r="L23" s="65">
        <f>VLOOKUP($A23,'Return Data'!$B$7:$R$2843,17,0)</f>
        <v>27.5321</v>
      </c>
      <c r="M23" s="66">
        <f>RANK(L23,L$8:L$33,0)</f>
        <v>22</v>
      </c>
      <c r="N23" s="65">
        <f>VLOOKUP($A23,'Return Data'!$B$7:$R$2843,14,0)</f>
        <v>19.786899999999999</v>
      </c>
      <c r="O23" s="66">
        <f>RANK(N23,N$8:N$33,0)</f>
        <v>15</v>
      </c>
      <c r="P23" s="65">
        <f>VLOOKUP($A23,'Return Data'!$B$7:$R$2843,15,0)</f>
        <v>13.8264</v>
      </c>
      <c r="Q23" s="66">
        <f>RANK(P23,P$8:P$33,0)</f>
        <v>19</v>
      </c>
      <c r="R23" s="65">
        <f>VLOOKUP($A23,'Return Data'!$B$7:$R$2843,16,0)</f>
        <v>22.363700000000001</v>
      </c>
      <c r="S23" s="67">
        <f t="shared" si="7"/>
        <v>5</v>
      </c>
    </row>
    <row r="24" spans="1:19" x14ac:dyDescent="0.3">
      <c r="A24" s="63" t="s">
        <v>1181</v>
      </c>
      <c r="B24" s="64">
        <f>VLOOKUP($A24,'Return Data'!$B$7:$R$2843,3,0)</f>
        <v>44462</v>
      </c>
      <c r="C24" s="65">
        <f>VLOOKUP($A24,'Return Data'!$B$7:$R$2843,4,0)</f>
        <v>2193.2276999999999</v>
      </c>
      <c r="D24" s="65">
        <f>VLOOKUP($A24,'Return Data'!$B$7:$R$2843,10,0)</f>
        <v>19.344100000000001</v>
      </c>
      <c r="E24" s="66">
        <f t="shared" si="0"/>
        <v>3</v>
      </c>
      <c r="F24" s="65">
        <f>VLOOKUP($A24,'Return Data'!$B$7:$R$2843,11,0)</f>
        <v>32.0745</v>
      </c>
      <c r="G24" s="66">
        <f t="shared" si="1"/>
        <v>5</v>
      </c>
      <c r="H24" s="65">
        <f>VLOOKUP($A24,'Return Data'!$B$7:$R$2843,12,0)</f>
        <v>50.933199999999999</v>
      </c>
      <c r="I24" s="66">
        <f t="shared" si="2"/>
        <v>6</v>
      </c>
      <c r="J24" s="65">
        <f>VLOOKUP($A24,'Return Data'!$B$7:$R$2843,13,0)</f>
        <v>83.0167</v>
      </c>
      <c r="K24" s="66">
        <f t="shared" si="8"/>
        <v>5</v>
      </c>
      <c r="L24" s="65">
        <f>VLOOKUP($A24,'Return Data'!$B$7:$R$2843,17,0)</f>
        <v>37.125300000000003</v>
      </c>
      <c r="M24" s="66">
        <f>RANK(L24,L$8:L$33,0)</f>
        <v>9</v>
      </c>
      <c r="N24" s="65">
        <f>VLOOKUP($A24,'Return Data'!$B$7:$R$2843,14,0)</f>
        <v>25.096399999999999</v>
      </c>
      <c r="O24" s="66">
        <f>RANK(N24,N$8:N$33,0)</f>
        <v>5</v>
      </c>
      <c r="P24" s="65">
        <f>VLOOKUP($A24,'Return Data'!$B$7:$R$2843,15,0)</f>
        <v>18.622499999999999</v>
      </c>
      <c r="Q24" s="66">
        <f>RANK(P24,P$8:P$33,0)</f>
        <v>7</v>
      </c>
      <c r="R24" s="65">
        <f>VLOOKUP($A24,'Return Data'!$B$7:$R$2843,16,0)</f>
        <v>18.3063</v>
      </c>
      <c r="S24" s="67">
        <f t="shared" si="7"/>
        <v>21</v>
      </c>
    </row>
    <row r="25" spans="1:19" x14ac:dyDescent="0.3">
      <c r="A25" s="63" t="s">
        <v>1182</v>
      </c>
      <c r="B25" s="64">
        <f>VLOOKUP($A25,'Return Data'!$B$7:$R$2843,3,0)</f>
        <v>44462</v>
      </c>
      <c r="C25" s="65">
        <f>VLOOKUP($A25,'Return Data'!$B$7:$R$2843,4,0)</f>
        <v>47.01</v>
      </c>
      <c r="D25" s="65">
        <f>VLOOKUP($A25,'Return Data'!$B$7:$R$2843,10,0)</f>
        <v>19.436</v>
      </c>
      <c r="E25" s="66">
        <f t="shared" si="0"/>
        <v>2</v>
      </c>
      <c r="F25" s="65">
        <f>VLOOKUP($A25,'Return Data'!$B$7:$R$2843,11,0)</f>
        <v>38.836399999999998</v>
      </c>
      <c r="G25" s="66">
        <f t="shared" si="1"/>
        <v>1</v>
      </c>
      <c r="H25" s="65">
        <f>VLOOKUP($A25,'Return Data'!$B$7:$R$2843,12,0)</f>
        <v>65.237300000000005</v>
      </c>
      <c r="I25" s="66">
        <f t="shared" si="2"/>
        <v>1</v>
      </c>
      <c r="J25" s="65">
        <f>VLOOKUP($A25,'Return Data'!$B$7:$R$2843,13,0)</f>
        <v>100.4691</v>
      </c>
      <c r="K25" s="66">
        <f t="shared" si="8"/>
        <v>1</v>
      </c>
      <c r="L25" s="65">
        <f>VLOOKUP($A25,'Return Data'!$B$7:$R$2843,17,0)</f>
        <v>59.478299999999997</v>
      </c>
      <c r="M25" s="66">
        <f>RANK(L25,L$8:L$33,0)</f>
        <v>1</v>
      </c>
      <c r="N25" s="65">
        <f>VLOOKUP($A25,'Return Data'!$B$7:$R$2843,14,0)</f>
        <v>34.162399999999998</v>
      </c>
      <c r="O25" s="66">
        <f>RANK(N25,N$8:N$33,0)</f>
        <v>1</v>
      </c>
      <c r="P25" s="65">
        <f>VLOOKUP($A25,'Return Data'!$B$7:$R$2843,15,0)</f>
        <v>22.062100000000001</v>
      </c>
      <c r="Q25" s="66">
        <f>RANK(P25,P$8:P$33,0)</f>
        <v>2</v>
      </c>
      <c r="R25" s="65">
        <f>VLOOKUP($A25,'Return Data'!$B$7:$R$2843,16,0)</f>
        <v>21.906600000000001</v>
      </c>
      <c r="S25" s="67">
        <f t="shared" si="7"/>
        <v>8</v>
      </c>
    </row>
    <row r="26" spans="1:19" x14ac:dyDescent="0.3">
      <c r="A26" s="63" t="s">
        <v>1184</v>
      </c>
      <c r="B26" s="64">
        <f>VLOOKUP($A26,'Return Data'!$B$7:$R$2843,3,0)</f>
        <v>44462</v>
      </c>
      <c r="C26" s="65">
        <f>VLOOKUP($A26,'Return Data'!$B$7:$R$2843,4,0)</f>
        <v>18.14</v>
      </c>
      <c r="D26" s="65">
        <f>VLOOKUP($A26,'Return Data'!$B$7:$R$2843,10,0)</f>
        <v>14.8101</v>
      </c>
      <c r="E26" s="66">
        <f t="shared" si="0"/>
        <v>12</v>
      </c>
      <c r="F26" s="65">
        <f>VLOOKUP($A26,'Return Data'!$B$7:$R$2843,11,0)</f>
        <v>29.942699999999999</v>
      </c>
      <c r="G26" s="66">
        <f t="shared" ref="G26" si="9">RANK(F26,F$8:F$33,0)</f>
        <v>10</v>
      </c>
      <c r="H26" s="65">
        <f>VLOOKUP($A26,'Return Data'!$B$7:$R$2843,12,0)</f>
        <v>47.719900000000003</v>
      </c>
      <c r="I26" s="66">
        <f t="shared" ref="I26" si="10">RANK(H26,H$8:H$33,0)</f>
        <v>13</v>
      </c>
      <c r="J26" s="65">
        <f>VLOOKUP($A26,'Return Data'!$B$7:$R$2843,13,0)</f>
        <v>78.543300000000002</v>
      </c>
      <c r="K26" s="66">
        <f t="shared" si="8"/>
        <v>10</v>
      </c>
      <c r="L26" s="65"/>
      <c r="M26" s="66"/>
      <c r="N26" s="65"/>
      <c r="O26" s="66"/>
      <c r="P26" s="65"/>
      <c r="Q26" s="66"/>
      <c r="R26" s="65">
        <f>VLOOKUP($A26,'Return Data'!$B$7:$R$2843,16,0)</f>
        <v>40.972799999999999</v>
      </c>
      <c r="S26" s="67">
        <f t="shared" si="7"/>
        <v>3</v>
      </c>
    </row>
    <row r="27" spans="1:19" x14ac:dyDescent="0.3">
      <c r="A27" s="63" t="s">
        <v>1187</v>
      </c>
      <c r="B27" s="64">
        <f>VLOOKUP($A27,'Return Data'!$B$7:$R$2843,3,0)</f>
        <v>44462</v>
      </c>
      <c r="C27" s="65">
        <f>VLOOKUP($A27,'Return Data'!$B$7:$R$2843,4,0)</f>
        <v>121.35429999999999</v>
      </c>
      <c r="D27" s="65">
        <f>VLOOKUP($A27,'Return Data'!$B$7:$R$2843,10,0)</f>
        <v>10.945399999999999</v>
      </c>
      <c r="E27" s="66">
        <f t="shared" si="0"/>
        <v>24</v>
      </c>
      <c r="F27" s="65">
        <f>VLOOKUP($A27,'Return Data'!$B$7:$R$2843,11,0)</f>
        <v>35.404600000000002</v>
      </c>
      <c r="G27" s="66">
        <f t="shared" ref="G27:G33" si="11">RANK(F27,F$8:F$33,0)</f>
        <v>2</v>
      </c>
      <c r="H27" s="65">
        <f>VLOOKUP($A27,'Return Data'!$B$7:$R$2843,12,0)</f>
        <v>52.291600000000003</v>
      </c>
      <c r="I27" s="66">
        <f t="shared" ref="I27:I33" si="12">RANK(H27,H$8:H$33,0)</f>
        <v>3</v>
      </c>
      <c r="J27" s="65">
        <f>VLOOKUP($A27,'Return Data'!$B$7:$R$2843,13,0)</f>
        <v>88.178600000000003</v>
      </c>
      <c r="K27" s="66">
        <f t="shared" si="8"/>
        <v>3</v>
      </c>
      <c r="L27" s="65">
        <f>VLOOKUP($A27,'Return Data'!$B$7:$R$2843,17,0)</f>
        <v>49.633699999999997</v>
      </c>
      <c r="M27" s="66">
        <f>RANK(L27,L$8:L$33,0)</f>
        <v>2</v>
      </c>
      <c r="N27" s="65">
        <f>VLOOKUP($A27,'Return Data'!$B$7:$R$2843,14,0)</f>
        <v>27.776199999999999</v>
      </c>
      <c r="O27" s="66">
        <f>RANK(N27,N$8:N$33,0)</f>
        <v>2</v>
      </c>
      <c r="P27" s="65">
        <f>VLOOKUP($A27,'Return Data'!$B$7:$R$2843,15,0)</f>
        <v>21.043800000000001</v>
      </c>
      <c r="Q27" s="66">
        <f>RANK(P27,P$8:P$33,0)</f>
        <v>3</v>
      </c>
      <c r="R27" s="65">
        <f>VLOOKUP($A27,'Return Data'!$B$7:$R$2843,16,0)</f>
        <v>17.123100000000001</v>
      </c>
      <c r="S27" s="67">
        <f t="shared" si="7"/>
        <v>24</v>
      </c>
    </row>
    <row r="28" spans="1:19" x14ac:dyDescent="0.3">
      <c r="A28" s="63" t="s">
        <v>1188</v>
      </c>
      <c r="B28" s="64">
        <f>VLOOKUP($A28,'Return Data'!$B$7:$R$2843,3,0)</f>
        <v>44462</v>
      </c>
      <c r="C28" s="65">
        <f>VLOOKUP($A28,'Return Data'!$B$7:$R$2843,4,0)</f>
        <v>145.42439999999999</v>
      </c>
      <c r="D28" s="65">
        <f>VLOOKUP($A28,'Return Data'!$B$7:$R$2843,10,0)</f>
        <v>14.0816</v>
      </c>
      <c r="E28" s="66">
        <f t="shared" si="0"/>
        <v>16</v>
      </c>
      <c r="F28" s="65">
        <f>VLOOKUP($A28,'Return Data'!$B$7:$R$2843,11,0)</f>
        <v>26.096399999999999</v>
      </c>
      <c r="G28" s="66">
        <f t="shared" si="11"/>
        <v>17</v>
      </c>
      <c r="H28" s="65">
        <f>VLOOKUP($A28,'Return Data'!$B$7:$R$2843,12,0)</f>
        <v>49.841999999999999</v>
      </c>
      <c r="I28" s="66">
        <f t="shared" si="12"/>
        <v>8</v>
      </c>
      <c r="J28" s="65">
        <f>VLOOKUP($A28,'Return Data'!$B$7:$R$2843,13,0)</f>
        <v>86.4315</v>
      </c>
      <c r="K28" s="66">
        <f t="shared" si="8"/>
        <v>4</v>
      </c>
      <c r="L28" s="65">
        <f>VLOOKUP($A28,'Return Data'!$B$7:$R$2843,17,0)</f>
        <v>39.092300000000002</v>
      </c>
      <c r="M28" s="66">
        <f>RANK(L28,L$8:L$33,0)</f>
        <v>4</v>
      </c>
      <c r="N28" s="65">
        <f>VLOOKUP($A28,'Return Data'!$B$7:$R$2843,14,0)</f>
        <v>23.588899999999999</v>
      </c>
      <c r="O28" s="66">
        <f>RANK(N28,N$8:N$33,0)</f>
        <v>11</v>
      </c>
      <c r="P28" s="65">
        <f>VLOOKUP($A28,'Return Data'!$B$7:$R$2843,15,0)</f>
        <v>14.7003</v>
      </c>
      <c r="Q28" s="66">
        <f>RANK(P28,P$8:P$33,0)</f>
        <v>18</v>
      </c>
      <c r="R28" s="65">
        <f>VLOOKUP($A28,'Return Data'!$B$7:$R$2843,16,0)</f>
        <v>20.849599999999999</v>
      </c>
      <c r="S28" s="67">
        <f t="shared" si="7"/>
        <v>15</v>
      </c>
    </row>
    <row r="29" spans="1:19" x14ac:dyDescent="0.3">
      <c r="A29" s="63" t="s">
        <v>1191</v>
      </c>
      <c r="B29" s="64">
        <f>VLOOKUP($A29,'Return Data'!$B$7:$R$2843,3,0)</f>
        <v>44462</v>
      </c>
      <c r="C29" s="65">
        <f>VLOOKUP($A29,'Return Data'!$B$7:$R$2843,4,0)</f>
        <v>757.37750000000005</v>
      </c>
      <c r="D29" s="65">
        <f>VLOOKUP($A29,'Return Data'!$B$7:$R$2843,10,0)</f>
        <v>15.9222</v>
      </c>
      <c r="E29" s="66">
        <f t="shared" si="0"/>
        <v>9</v>
      </c>
      <c r="F29" s="65">
        <f>VLOOKUP($A29,'Return Data'!$B$7:$R$2843,11,0)</f>
        <v>24.842500000000001</v>
      </c>
      <c r="G29" s="66">
        <f t="shared" si="11"/>
        <v>23</v>
      </c>
      <c r="H29" s="65">
        <f>VLOOKUP($A29,'Return Data'!$B$7:$R$2843,12,0)</f>
        <v>43.167999999999999</v>
      </c>
      <c r="I29" s="66">
        <f t="shared" si="12"/>
        <v>19</v>
      </c>
      <c r="J29" s="65">
        <f>VLOOKUP($A29,'Return Data'!$B$7:$R$2843,13,0)</f>
        <v>70.657899999999998</v>
      </c>
      <c r="K29" s="66">
        <f t="shared" si="8"/>
        <v>21</v>
      </c>
      <c r="L29" s="65">
        <f>VLOOKUP($A29,'Return Data'!$B$7:$R$2843,17,0)</f>
        <v>26.847300000000001</v>
      </c>
      <c r="M29" s="66">
        <f>RANK(L29,L$8:L$33,0)</f>
        <v>23</v>
      </c>
      <c r="N29" s="65">
        <f>VLOOKUP($A29,'Return Data'!$B$7:$R$2843,14,0)</f>
        <v>15.9133</v>
      </c>
      <c r="O29" s="66">
        <f>RANK(N29,N$8:N$33,0)</f>
        <v>22</v>
      </c>
      <c r="P29" s="65">
        <f>VLOOKUP($A29,'Return Data'!$B$7:$R$2843,15,0)</f>
        <v>12.416399999999999</v>
      </c>
      <c r="Q29" s="66">
        <f>RANK(P29,P$8:P$33,0)</f>
        <v>21</v>
      </c>
      <c r="R29" s="65">
        <f>VLOOKUP($A29,'Return Data'!$B$7:$R$2843,16,0)</f>
        <v>18.3704</v>
      </c>
      <c r="S29" s="67">
        <f t="shared" si="7"/>
        <v>19</v>
      </c>
    </row>
    <row r="30" spans="1:19" x14ac:dyDescent="0.3">
      <c r="A30" s="63" t="s">
        <v>1193</v>
      </c>
      <c r="B30" s="64">
        <f>VLOOKUP($A30,'Return Data'!$B$7:$R$2843,3,0)</f>
        <v>44462</v>
      </c>
      <c r="C30" s="65">
        <f>VLOOKUP($A30,'Return Data'!$B$7:$R$2843,4,0)</f>
        <v>263.80070000000001</v>
      </c>
      <c r="D30" s="65">
        <f>VLOOKUP($A30,'Return Data'!$B$7:$R$2843,10,0)</f>
        <v>14.6374</v>
      </c>
      <c r="E30" s="66">
        <f t="shared" si="0"/>
        <v>13</v>
      </c>
      <c r="F30" s="65">
        <f>VLOOKUP($A30,'Return Data'!$B$7:$R$2843,11,0)</f>
        <v>25.268899999999999</v>
      </c>
      <c r="G30" s="66">
        <f t="shared" si="11"/>
        <v>19</v>
      </c>
      <c r="H30" s="65">
        <f>VLOOKUP($A30,'Return Data'!$B$7:$R$2843,12,0)</f>
        <v>42.068600000000004</v>
      </c>
      <c r="I30" s="66">
        <f t="shared" si="12"/>
        <v>22</v>
      </c>
      <c r="J30" s="65">
        <f>VLOOKUP($A30,'Return Data'!$B$7:$R$2843,13,0)</f>
        <v>71.456199999999995</v>
      </c>
      <c r="K30" s="66">
        <f t="shared" si="8"/>
        <v>20</v>
      </c>
      <c r="L30" s="65">
        <f>VLOOKUP($A30,'Return Data'!$B$7:$R$2843,17,0)</f>
        <v>33.628999999999998</v>
      </c>
      <c r="M30" s="66">
        <f>RANK(L30,L$8:L$33,0)</f>
        <v>13</v>
      </c>
      <c r="N30" s="65">
        <f>VLOOKUP($A30,'Return Data'!$B$7:$R$2843,14,0)</f>
        <v>24.711099999999998</v>
      </c>
      <c r="O30" s="66">
        <f>RANK(N30,N$8:N$33,0)</f>
        <v>7</v>
      </c>
      <c r="P30" s="65">
        <f>VLOOKUP($A30,'Return Data'!$B$7:$R$2843,15,0)</f>
        <v>18.037800000000001</v>
      </c>
      <c r="Q30" s="66">
        <f>RANK(P30,P$8:P$33,0)</f>
        <v>8</v>
      </c>
      <c r="R30" s="65">
        <f>VLOOKUP($A30,'Return Data'!$B$7:$R$2843,16,0)</f>
        <v>21.178899999999999</v>
      </c>
      <c r="S30" s="67">
        <f t="shared" si="7"/>
        <v>12</v>
      </c>
    </row>
    <row r="31" spans="1:19" x14ac:dyDescent="0.3">
      <c r="A31" s="63" t="s">
        <v>1194</v>
      </c>
      <c r="B31" s="64">
        <f>VLOOKUP($A31,'Return Data'!$B$7:$R$2843,3,0)</f>
        <v>44462</v>
      </c>
      <c r="C31" s="65">
        <f>VLOOKUP($A31,'Return Data'!$B$7:$R$2843,4,0)</f>
        <v>77.13</v>
      </c>
      <c r="D31" s="65">
        <f>VLOOKUP($A31,'Return Data'!$B$7:$R$2843,10,0)</f>
        <v>9.2184000000000008</v>
      </c>
      <c r="E31" s="66">
        <f t="shared" si="0"/>
        <v>26</v>
      </c>
      <c r="F31" s="65">
        <f>VLOOKUP($A31,'Return Data'!$B$7:$R$2843,11,0)</f>
        <v>22.564800000000002</v>
      </c>
      <c r="G31" s="66">
        <f t="shared" si="11"/>
        <v>26</v>
      </c>
      <c r="H31" s="65">
        <f>VLOOKUP($A31,'Return Data'!$B$7:$R$2843,12,0)</f>
        <v>37.4621</v>
      </c>
      <c r="I31" s="66">
        <f t="shared" si="12"/>
        <v>25</v>
      </c>
      <c r="J31" s="65">
        <f>VLOOKUP($A31,'Return Data'!$B$7:$R$2843,13,0)</f>
        <v>59.162199999999999</v>
      </c>
      <c r="K31" s="66">
        <f t="shared" si="8"/>
        <v>24</v>
      </c>
      <c r="L31" s="65">
        <f>VLOOKUP($A31,'Return Data'!$B$7:$R$2843,17,0)</f>
        <v>33.151600000000002</v>
      </c>
      <c r="M31" s="66">
        <f>RANK(L31,L$8:L$33,0)</f>
        <v>14</v>
      </c>
      <c r="N31" s="65">
        <f>VLOOKUP($A31,'Return Data'!$B$7:$R$2843,14,0)</f>
        <v>19.0474</v>
      </c>
      <c r="O31" s="66">
        <f>RANK(N31,N$8:N$33,0)</f>
        <v>18</v>
      </c>
      <c r="P31" s="65">
        <f>VLOOKUP($A31,'Return Data'!$B$7:$R$2843,15,0)</f>
        <v>16.7258</v>
      </c>
      <c r="Q31" s="66">
        <f>RANK(P31,P$8:P$33,0)</f>
        <v>14</v>
      </c>
      <c r="R31" s="65">
        <f>VLOOKUP($A31,'Return Data'!$B$7:$R$2843,16,0)</f>
        <v>18.354199999999999</v>
      </c>
      <c r="S31" s="67">
        <f t="shared" si="7"/>
        <v>20</v>
      </c>
    </row>
    <row r="32" spans="1:19" x14ac:dyDescent="0.3">
      <c r="A32" s="63" t="s">
        <v>1196</v>
      </c>
      <c r="B32" s="64">
        <f>VLOOKUP($A32,'Return Data'!$B$7:$R$2843,3,0)</f>
        <v>44462</v>
      </c>
      <c r="C32" s="65">
        <f>VLOOKUP($A32,'Return Data'!$B$7:$R$2843,4,0)</f>
        <v>28.2</v>
      </c>
      <c r="D32" s="65">
        <f>VLOOKUP($A32,'Return Data'!$B$7:$R$2843,10,0)</f>
        <v>17.061</v>
      </c>
      <c r="E32" s="66">
        <f t="shared" si="0"/>
        <v>7</v>
      </c>
      <c r="F32" s="65">
        <f>VLOOKUP($A32,'Return Data'!$B$7:$R$2843,11,0)</f>
        <v>32.518799999999999</v>
      </c>
      <c r="G32" s="66">
        <f t="shared" si="11"/>
        <v>3</v>
      </c>
      <c r="H32" s="65">
        <f>VLOOKUP($A32,'Return Data'!$B$7:$R$2843,12,0)</f>
        <v>52.021599999999999</v>
      </c>
      <c r="I32" s="66">
        <f t="shared" si="12"/>
        <v>4</v>
      </c>
      <c r="J32" s="65"/>
      <c r="K32" s="66"/>
      <c r="L32" s="65"/>
      <c r="M32" s="66"/>
      <c r="N32" s="65"/>
      <c r="O32" s="66"/>
      <c r="P32" s="65"/>
      <c r="Q32" s="66"/>
      <c r="R32" s="65">
        <f>VLOOKUP($A32,'Return Data'!$B$7:$R$2843,16,0)</f>
        <v>99.225999999999999</v>
      </c>
      <c r="S32" s="67">
        <f t="shared" si="7"/>
        <v>1</v>
      </c>
    </row>
    <row r="33" spans="1:19" x14ac:dyDescent="0.3">
      <c r="A33" s="63" t="s">
        <v>1939</v>
      </c>
      <c r="B33" s="64">
        <f>VLOOKUP($A33,'Return Data'!$B$7:$R$2843,3,0)</f>
        <v>44462</v>
      </c>
      <c r="C33" s="65">
        <f>VLOOKUP($A33,'Return Data'!$B$7:$R$2843,4,0)</f>
        <v>202.61500000000001</v>
      </c>
      <c r="D33" s="65">
        <f>VLOOKUP($A33,'Return Data'!$B$7:$R$2843,10,0)</f>
        <v>16.983000000000001</v>
      </c>
      <c r="E33" s="66">
        <f t="shared" si="0"/>
        <v>8</v>
      </c>
      <c r="F33" s="65">
        <f>VLOOKUP($A33,'Return Data'!$B$7:$R$2843,11,0)</f>
        <v>29.671900000000001</v>
      </c>
      <c r="G33" s="66">
        <f t="shared" si="11"/>
        <v>11</v>
      </c>
      <c r="H33" s="65">
        <f>VLOOKUP($A33,'Return Data'!$B$7:$R$2843,12,0)</f>
        <v>45.7592</v>
      </c>
      <c r="I33" s="66">
        <f t="shared" si="12"/>
        <v>16</v>
      </c>
      <c r="J33" s="65">
        <f>VLOOKUP($A33,'Return Data'!$B$7:$R$2843,13,0)</f>
        <v>77.784899999999993</v>
      </c>
      <c r="K33" s="66">
        <f>RANK(J33,J$8:J$33,0)</f>
        <v>13</v>
      </c>
      <c r="L33" s="65">
        <f>VLOOKUP($A33,'Return Data'!$B$7:$R$2843,17,0)</f>
        <v>39.579700000000003</v>
      </c>
      <c r="M33" s="66">
        <f>RANK(L33,L$8:L$33,0)</f>
        <v>3</v>
      </c>
      <c r="N33" s="65">
        <f>VLOOKUP($A33,'Return Data'!$B$7:$R$2843,14,0)</f>
        <v>24.3155</v>
      </c>
      <c r="O33" s="66">
        <f>RANK(N33,N$8:N$33,0)</f>
        <v>8</v>
      </c>
      <c r="P33" s="65">
        <f>VLOOKUP($A33,'Return Data'!$B$7:$R$2843,15,0)</f>
        <v>16.313700000000001</v>
      </c>
      <c r="Q33" s="66">
        <f>RANK(P33,P$8:P$33,0)</f>
        <v>15</v>
      </c>
      <c r="R33" s="65">
        <f>VLOOKUP($A33,'Return Data'!$B$7:$R$2843,16,0)</f>
        <v>21.750399999999999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14.80841538461538</v>
      </c>
      <c r="E35" s="74"/>
      <c r="F35" s="75">
        <f>AVERAGE(F8:F33)</f>
        <v>28.357607692307685</v>
      </c>
      <c r="G35" s="74"/>
      <c r="H35" s="75">
        <f>AVERAGE(H8:H33)</f>
        <v>46.913561538461551</v>
      </c>
      <c r="I35" s="74"/>
      <c r="J35" s="75">
        <f>AVERAGE(J8:J33)</f>
        <v>76.573735999999997</v>
      </c>
      <c r="K35" s="74"/>
      <c r="L35" s="75">
        <f>AVERAGE(L8:L33)</f>
        <v>35.953600000000002</v>
      </c>
      <c r="M35" s="74"/>
      <c r="N35" s="75">
        <f>AVERAGE(N8:N33)</f>
        <v>22.650981818181819</v>
      </c>
      <c r="O35" s="74"/>
      <c r="P35" s="75">
        <f>AVERAGE(P8:P33)</f>
        <v>17.366185714285713</v>
      </c>
      <c r="Q35" s="74"/>
      <c r="R35" s="75">
        <f>AVERAGE(R8:R33)</f>
        <v>24.506565384615389</v>
      </c>
      <c r="S35" s="76"/>
    </row>
    <row r="36" spans="1:19" x14ac:dyDescent="0.3">
      <c r="A36" s="73" t="s">
        <v>28</v>
      </c>
      <c r="B36" s="74"/>
      <c r="C36" s="74"/>
      <c r="D36" s="75">
        <f>MIN(D8:D33)</f>
        <v>9.2184000000000008</v>
      </c>
      <c r="E36" s="74"/>
      <c r="F36" s="75">
        <f>MIN(F8:F33)</f>
        <v>22.564800000000002</v>
      </c>
      <c r="G36" s="74"/>
      <c r="H36" s="75">
        <f>MIN(H8:H33)</f>
        <v>34.828200000000002</v>
      </c>
      <c r="I36" s="74"/>
      <c r="J36" s="75">
        <f>MIN(J8:J33)</f>
        <v>56.238999999999997</v>
      </c>
      <c r="K36" s="74"/>
      <c r="L36" s="75">
        <f>MIN(L8:L33)</f>
        <v>26.847300000000001</v>
      </c>
      <c r="M36" s="74"/>
      <c r="N36" s="75">
        <f>MIN(N8:N33)</f>
        <v>15.9133</v>
      </c>
      <c r="O36" s="74"/>
      <c r="P36" s="75">
        <f>MIN(P8:P33)</f>
        <v>12.416399999999999</v>
      </c>
      <c r="Q36" s="74"/>
      <c r="R36" s="75">
        <f>MIN(R8:R33)</f>
        <v>10.724500000000001</v>
      </c>
      <c r="S36" s="76"/>
    </row>
    <row r="37" spans="1:19" ht="15" thickBot="1" x14ac:dyDescent="0.35">
      <c r="A37" s="77" t="s">
        <v>29</v>
      </c>
      <c r="B37" s="78"/>
      <c r="C37" s="78"/>
      <c r="D37" s="79">
        <f>MAX(D8:D33)</f>
        <v>21.170100000000001</v>
      </c>
      <c r="E37" s="78"/>
      <c r="F37" s="79">
        <f>MAX(F8:F33)</f>
        <v>38.836399999999998</v>
      </c>
      <c r="G37" s="78"/>
      <c r="H37" s="79">
        <f>MAX(H8:H33)</f>
        <v>65.237300000000005</v>
      </c>
      <c r="I37" s="78"/>
      <c r="J37" s="79">
        <f>MAX(J8:J33)</f>
        <v>100.4691</v>
      </c>
      <c r="K37" s="78"/>
      <c r="L37" s="79">
        <f>MAX(L8:L33)</f>
        <v>59.478299999999997</v>
      </c>
      <c r="M37" s="78"/>
      <c r="N37" s="79">
        <f>MAX(N8:N33)</f>
        <v>34.162399999999998</v>
      </c>
      <c r="O37" s="78"/>
      <c r="P37" s="79">
        <f>MAX(P8:P33)</f>
        <v>22.774999999999999</v>
      </c>
      <c r="Q37" s="78"/>
      <c r="R37" s="79">
        <f>MAX(R8:R33)</f>
        <v>99.225999999999999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44462</v>
      </c>
      <c r="C8" s="65">
        <f>VLOOKUP($A8,'Return Data'!$B$7:$R$2843,4,0)</f>
        <v>462.84</v>
      </c>
      <c r="D8" s="65">
        <f>VLOOKUP($A8,'Return Data'!$B$7:$R$2843,10,0)</f>
        <v>17.630299999999998</v>
      </c>
      <c r="E8" s="66">
        <f t="shared" ref="E8:E33" si="0">RANK(D8,D$8:D$33,0)</f>
        <v>4</v>
      </c>
      <c r="F8" s="65">
        <f>VLOOKUP($A8,'Return Data'!$B$7:$R$2843,11,0)</f>
        <v>31.825700000000001</v>
      </c>
      <c r="G8" s="66">
        <f t="shared" ref="G8:G25" si="1">RANK(F8,F$8:F$33,0)</f>
        <v>3</v>
      </c>
      <c r="H8" s="65">
        <f>VLOOKUP($A8,'Return Data'!$B$7:$R$2843,12,0)</f>
        <v>48.674999999999997</v>
      </c>
      <c r="I8" s="66">
        <f t="shared" ref="I8:I25" si="2">RANK(H8,H$8:H$33,0)</f>
        <v>9</v>
      </c>
      <c r="J8" s="65">
        <f>VLOOKUP($A8,'Return Data'!$B$7:$R$2843,13,0)</f>
        <v>76.946899999999999</v>
      </c>
      <c r="K8" s="66">
        <f t="shared" ref="K8:K21" si="3">RANK(J8,J$8:J$33,0)</f>
        <v>9</v>
      </c>
      <c r="L8" s="65">
        <f>VLOOKUP($A8,'Return Data'!$B$7:$R$2843,17,0)</f>
        <v>29.634599999999999</v>
      </c>
      <c r="M8" s="66">
        <f t="shared" ref="M8:M21" si="4">RANK(L8,L$8:L$33,0)</f>
        <v>19</v>
      </c>
      <c r="N8" s="65">
        <f>VLOOKUP($A8,'Return Data'!$B$7:$R$2843,14,0)</f>
        <v>16.725200000000001</v>
      </c>
      <c r="O8" s="66">
        <f t="shared" ref="O8:O20" si="5">RANK(N8,N$8:N$33,0)</f>
        <v>20</v>
      </c>
      <c r="P8" s="65">
        <f>VLOOKUP($A8,'Return Data'!$B$7:$R$2843,15,0)</f>
        <v>12.4223</v>
      </c>
      <c r="Q8" s="66">
        <f t="shared" ref="Q8:Q16" si="6">RANK(P8,P$8:P$33,0)</f>
        <v>19</v>
      </c>
      <c r="R8" s="65">
        <f>VLOOKUP($A8,'Return Data'!$B$7:$R$2843,16,0)</f>
        <v>22.382000000000001</v>
      </c>
      <c r="S8" s="67">
        <f t="shared" ref="S8:S33" si="7">RANK(R8,R$8:R$33,0)</f>
        <v>6</v>
      </c>
    </row>
    <row r="9" spans="1:20" x14ac:dyDescent="0.3">
      <c r="A9" s="63" t="s">
        <v>1151</v>
      </c>
      <c r="B9" s="64">
        <f>VLOOKUP($A9,'Return Data'!$B$7:$R$2843,3,0)</f>
        <v>44462</v>
      </c>
      <c r="C9" s="65">
        <f>VLOOKUP($A9,'Return Data'!$B$7:$R$2843,4,0)</f>
        <v>70.27</v>
      </c>
      <c r="D9" s="65">
        <f>VLOOKUP($A9,'Return Data'!$B$7:$R$2843,10,0)</f>
        <v>17.312200000000001</v>
      </c>
      <c r="E9" s="66">
        <f t="shared" si="0"/>
        <v>5</v>
      </c>
      <c r="F9" s="65">
        <f>VLOOKUP($A9,'Return Data'!$B$7:$R$2843,11,0)</f>
        <v>29.125299999999999</v>
      </c>
      <c r="G9" s="66">
        <f t="shared" si="1"/>
        <v>8</v>
      </c>
      <c r="H9" s="65">
        <f>VLOOKUP($A9,'Return Data'!$B$7:$R$2843,12,0)</f>
        <v>43.936900000000001</v>
      </c>
      <c r="I9" s="66">
        <f t="shared" si="2"/>
        <v>17</v>
      </c>
      <c r="J9" s="65">
        <f>VLOOKUP($A9,'Return Data'!$B$7:$R$2843,13,0)</f>
        <v>70.227699999999999</v>
      </c>
      <c r="K9" s="66">
        <f t="shared" si="3"/>
        <v>18</v>
      </c>
      <c r="L9" s="65">
        <f>VLOOKUP($A9,'Return Data'!$B$7:$R$2843,17,0)</f>
        <v>35.448799999999999</v>
      </c>
      <c r="M9" s="66">
        <f t="shared" si="4"/>
        <v>9</v>
      </c>
      <c r="N9" s="65">
        <f>VLOOKUP($A9,'Return Data'!$B$7:$R$2843,14,0)</f>
        <v>25.223299999999998</v>
      </c>
      <c r="O9" s="66">
        <f t="shared" si="5"/>
        <v>3</v>
      </c>
      <c r="P9" s="65">
        <f>VLOOKUP($A9,'Return Data'!$B$7:$R$2843,15,0)</f>
        <v>21.267900000000001</v>
      </c>
      <c r="Q9" s="66">
        <f t="shared" si="6"/>
        <v>1</v>
      </c>
      <c r="R9" s="65">
        <f>VLOOKUP($A9,'Return Data'!$B$7:$R$2843,16,0)</f>
        <v>20.188600000000001</v>
      </c>
      <c r="S9" s="67">
        <f t="shared" si="7"/>
        <v>9</v>
      </c>
    </row>
    <row r="10" spans="1:20" x14ac:dyDescent="0.3">
      <c r="A10" s="63" t="s">
        <v>1152</v>
      </c>
      <c r="B10" s="64">
        <f>VLOOKUP($A10,'Return Data'!$B$7:$R$2843,3,0)</f>
        <v>44462</v>
      </c>
      <c r="C10" s="65">
        <f>VLOOKUP($A10,'Return Data'!$B$7:$R$2843,4,0)</f>
        <v>16.809999999999999</v>
      </c>
      <c r="D10" s="65">
        <f>VLOOKUP($A10,'Return Data'!$B$7:$R$2843,10,0)</f>
        <v>17.3064</v>
      </c>
      <c r="E10" s="66">
        <f t="shared" si="0"/>
        <v>6</v>
      </c>
      <c r="F10" s="65">
        <f>VLOOKUP($A10,'Return Data'!$B$7:$R$2843,11,0)</f>
        <v>30.1084</v>
      </c>
      <c r="G10" s="66">
        <f t="shared" si="1"/>
        <v>6</v>
      </c>
      <c r="H10" s="65">
        <f>VLOOKUP($A10,'Return Data'!$B$7:$R$2843,12,0)</f>
        <v>48.6295</v>
      </c>
      <c r="I10" s="66">
        <f t="shared" si="2"/>
        <v>10</v>
      </c>
      <c r="J10" s="65">
        <f>VLOOKUP($A10,'Return Data'!$B$7:$R$2843,13,0)</f>
        <v>77.883600000000001</v>
      </c>
      <c r="K10" s="66">
        <f t="shared" si="3"/>
        <v>8</v>
      </c>
      <c r="L10" s="65">
        <f>VLOOKUP($A10,'Return Data'!$B$7:$R$2843,17,0)</f>
        <v>37.4497</v>
      </c>
      <c r="M10" s="66">
        <f t="shared" si="4"/>
        <v>5</v>
      </c>
      <c r="N10" s="65">
        <f>VLOOKUP($A10,'Return Data'!$B$7:$R$2843,14,0)</f>
        <v>22.5413</v>
      </c>
      <c r="O10" s="66">
        <f t="shared" si="5"/>
        <v>9</v>
      </c>
      <c r="P10" s="65">
        <f>VLOOKUP($A10,'Return Data'!$B$7:$R$2843,15,0)</f>
        <v>16.233899999999998</v>
      </c>
      <c r="Q10" s="66">
        <f t="shared" si="6"/>
        <v>10</v>
      </c>
      <c r="R10" s="65">
        <f>VLOOKUP($A10,'Return Data'!$B$7:$R$2843,16,0)</f>
        <v>4.8448000000000002</v>
      </c>
      <c r="S10" s="67">
        <f t="shared" si="7"/>
        <v>26</v>
      </c>
    </row>
    <row r="11" spans="1:20" x14ac:dyDescent="0.3">
      <c r="A11" s="63" t="s">
        <v>1154</v>
      </c>
      <c r="B11" s="64">
        <f>VLOOKUP($A11,'Return Data'!$B$7:$R$2843,3,0)</f>
        <v>44462</v>
      </c>
      <c r="C11" s="65">
        <f>VLOOKUP($A11,'Return Data'!$B$7:$R$2843,4,0)</f>
        <v>58.631999999999998</v>
      </c>
      <c r="D11" s="65">
        <f>VLOOKUP($A11,'Return Data'!$B$7:$R$2843,10,0)</f>
        <v>12.877599999999999</v>
      </c>
      <c r="E11" s="66">
        <f t="shared" si="0"/>
        <v>20</v>
      </c>
      <c r="F11" s="65">
        <f>VLOOKUP($A11,'Return Data'!$B$7:$R$2843,11,0)</f>
        <v>26.114699999999999</v>
      </c>
      <c r="G11" s="66">
        <f t="shared" si="1"/>
        <v>15</v>
      </c>
      <c r="H11" s="65">
        <f>VLOOKUP($A11,'Return Data'!$B$7:$R$2843,12,0)</f>
        <v>47.635599999999997</v>
      </c>
      <c r="I11" s="66">
        <f t="shared" si="2"/>
        <v>11</v>
      </c>
      <c r="J11" s="65">
        <f>VLOOKUP($A11,'Return Data'!$B$7:$R$2843,13,0)</f>
        <v>75.355900000000005</v>
      </c>
      <c r="K11" s="66">
        <f t="shared" si="3"/>
        <v>12</v>
      </c>
      <c r="L11" s="65">
        <f>VLOOKUP($A11,'Return Data'!$B$7:$R$2843,17,0)</f>
        <v>36.665500000000002</v>
      </c>
      <c r="M11" s="66">
        <f t="shared" si="4"/>
        <v>6</v>
      </c>
      <c r="N11" s="65">
        <f>VLOOKUP($A11,'Return Data'!$B$7:$R$2843,14,0)</f>
        <v>22.319099999999999</v>
      </c>
      <c r="O11" s="66">
        <f t="shared" si="5"/>
        <v>11</v>
      </c>
      <c r="P11" s="65">
        <f>VLOOKUP($A11,'Return Data'!$B$7:$R$2843,15,0)</f>
        <v>15.5273</v>
      </c>
      <c r="Q11" s="66">
        <f t="shared" si="6"/>
        <v>14</v>
      </c>
      <c r="R11" s="65">
        <f>VLOOKUP($A11,'Return Data'!$B$7:$R$2843,16,0)</f>
        <v>12.166</v>
      </c>
      <c r="S11" s="67">
        <f t="shared" si="7"/>
        <v>24</v>
      </c>
    </row>
    <row r="12" spans="1:20" x14ac:dyDescent="0.3">
      <c r="A12" s="63" t="s">
        <v>1157</v>
      </c>
      <c r="B12" s="64">
        <f>VLOOKUP($A12,'Return Data'!$B$7:$R$2843,3,0)</f>
        <v>44462</v>
      </c>
      <c r="C12" s="65">
        <f>VLOOKUP($A12,'Return Data'!$B$7:$R$2843,4,0)</f>
        <v>93.488</v>
      </c>
      <c r="D12" s="65">
        <f>VLOOKUP($A12,'Return Data'!$B$7:$R$2843,10,0)</f>
        <v>9.9626000000000001</v>
      </c>
      <c r="E12" s="66">
        <f t="shared" si="0"/>
        <v>25</v>
      </c>
      <c r="F12" s="65">
        <f>VLOOKUP($A12,'Return Data'!$B$7:$R$2843,11,0)</f>
        <v>22.953900000000001</v>
      </c>
      <c r="G12" s="66">
        <f t="shared" si="1"/>
        <v>25</v>
      </c>
      <c r="H12" s="65">
        <f>VLOOKUP($A12,'Return Data'!$B$7:$R$2843,12,0)</f>
        <v>33.846800000000002</v>
      </c>
      <c r="I12" s="66">
        <f t="shared" si="2"/>
        <v>26</v>
      </c>
      <c r="J12" s="65">
        <f>VLOOKUP($A12,'Return Data'!$B$7:$R$2843,13,0)</f>
        <v>54.725099999999998</v>
      </c>
      <c r="K12" s="66">
        <f t="shared" si="3"/>
        <v>25</v>
      </c>
      <c r="L12" s="65">
        <f>VLOOKUP($A12,'Return Data'!$B$7:$R$2843,17,0)</f>
        <v>30.591799999999999</v>
      </c>
      <c r="M12" s="66">
        <f t="shared" si="4"/>
        <v>18</v>
      </c>
      <c r="N12" s="65">
        <f>VLOOKUP($A12,'Return Data'!$B$7:$R$2843,14,0)</f>
        <v>20.738499999999998</v>
      </c>
      <c r="O12" s="66">
        <f t="shared" si="5"/>
        <v>13</v>
      </c>
      <c r="P12" s="65">
        <f>VLOOKUP($A12,'Return Data'!$B$7:$R$2843,15,0)</f>
        <v>15.805899999999999</v>
      </c>
      <c r="Q12" s="66">
        <f t="shared" si="6"/>
        <v>11</v>
      </c>
      <c r="R12" s="65">
        <f>VLOOKUP($A12,'Return Data'!$B$7:$R$2843,16,0)</f>
        <v>16.222300000000001</v>
      </c>
      <c r="S12" s="67">
        <f t="shared" si="7"/>
        <v>16</v>
      </c>
    </row>
    <row r="13" spans="1:20" x14ac:dyDescent="0.3">
      <c r="A13" s="63" t="s">
        <v>1159</v>
      </c>
      <c r="B13" s="64">
        <f>VLOOKUP($A13,'Return Data'!$B$7:$R$2843,3,0)</f>
        <v>44462</v>
      </c>
      <c r="C13" s="65">
        <f>VLOOKUP($A13,'Return Data'!$B$7:$R$2843,4,0)</f>
        <v>49.801000000000002</v>
      </c>
      <c r="D13" s="65">
        <f>VLOOKUP($A13,'Return Data'!$B$7:$R$2843,10,0)</f>
        <v>13.065899999999999</v>
      </c>
      <c r="E13" s="66">
        <f t="shared" si="0"/>
        <v>18</v>
      </c>
      <c r="F13" s="65">
        <f>VLOOKUP($A13,'Return Data'!$B$7:$R$2843,11,0)</f>
        <v>26.936499999999999</v>
      </c>
      <c r="G13" s="66">
        <f t="shared" si="1"/>
        <v>14</v>
      </c>
      <c r="H13" s="65">
        <f>VLOOKUP($A13,'Return Data'!$B$7:$R$2843,12,0)</f>
        <v>48.717399999999998</v>
      </c>
      <c r="I13" s="66">
        <f t="shared" si="2"/>
        <v>8</v>
      </c>
      <c r="J13" s="65">
        <f>VLOOKUP($A13,'Return Data'!$B$7:$R$2843,13,0)</f>
        <v>80.236000000000004</v>
      </c>
      <c r="K13" s="66">
        <f t="shared" si="3"/>
        <v>6</v>
      </c>
      <c r="L13" s="65">
        <f>VLOOKUP($A13,'Return Data'!$B$7:$R$2843,17,0)</f>
        <v>36.601199999999999</v>
      </c>
      <c r="M13" s="66">
        <f t="shared" si="4"/>
        <v>7</v>
      </c>
      <c r="N13" s="65">
        <f>VLOOKUP($A13,'Return Data'!$B$7:$R$2843,14,0)</f>
        <v>22.872900000000001</v>
      </c>
      <c r="O13" s="66">
        <f t="shared" si="5"/>
        <v>8</v>
      </c>
      <c r="P13" s="65">
        <f>VLOOKUP($A13,'Return Data'!$B$7:$R$2843,15,0)</f>
        <v>17.981200000000001</v>
      </c>
      <c r="Q13" s="66">
        <f t="shared" si="6"/>
        <v>4</v>
      </c>
      <c r="R13" s="65">
        <f>VLOOKUP($A13,'Return Data'!$B$7:$R$2843,16,0)</f>
        <v>12.3817</v>
      </c>
      <c r="S13" s="67">
        <f t="shared" si="7"/>
        <v>23</v>
      </c>
    </row>
    <row r="14" spans="1:20" x14ac:dyDescent="0.3">
      <c r="A14" s="63" t="s">
        <v>1160</v>
      </c>
      <c r="B14" s="64">
        <f>VLOOKUP($A14,'Return Data'!$B$7:$R$2843,3,0)</f>
        <v>44462</v>
      </c>
      <c r="C14" s="65">
        <f>VLOOKUP($A14,'Return Data'!$B$7:$R$2843,4,0)</f>
        <v>1557.491</v>
      </c>
      <c r="D14" s="65">
        <f>VLOOKUP($A14,'Return Data'!$B$7:$R$2843,10,0)</f>
        <v>13.997299999999999</v>
      </c>
      <c r="E14" s="66">
        <f t="shared" si="0"/>
        <v>15</v>
      </c>
      <c r="F14" s="65">
        <f>VLOOKUP($A14,'Return Data'!$B$7:$R$2843,11,0)</f>
        <v>24.707100000000001</v>
      </c>
      <c r="G14" s="66">
        <f t="shared" si="1"/>
        <v>19</v>
      </c>
      <c r="H14" s="65">
        <f>VLOOKUP($A14,'Return Data'!$B$7:$R$2843,12,0)</f>
        <v>40.5687</v>
      </c>
      <c r="I14" s="66">
        <f t="shared" si="2"/>
        <v>23</v>
      </c>
      <c r="J14" s="65">
        <f>VLOOKUP($A14,'Return Data'!$B$7:$R$2843,13,0)</f>
        <v>73.573700000000002</v>
      </c>
      <c r="K14" s="66">
        <f t="shared" si="3"/>
        <v>16</v>
      </c>
      <c r="L14" s="65">
        <f>VLOOKUP($A14,'Return Data'!$B$7:$R$2843,17,0)</f>
        <v>27.735299999999999</v>
      </c>
      <c r="M14" s="66">
        <f t="shared" si="4"/>
        <v>21</v>
      </c>
      <c r="N14" s="65">
        <f>VLOOKUP($A14,'Return Data'!$B$7:$R$2843,14,0)</f>
        <v>18.716899999999999</v>
      </c>
      <c r="O14" s="66">
        <f t="shared" si="5"/>
        <v>15</v>
      </c>
      <c r="P14" s="65">
        <f>VLOOKUP($A14,'Return Data'!$B$7:$R$2843,15,0)</f>
        <v>14.5692</v>
      </c>
      <c r="Q14" s="66">
        <f t="shared" si="6"/>
        <v>17</v>
      </c>
      <c r="R14" s="65">
        <f>VLOOKUP($A14,'Return Data'!$B$7:$R$2843,16,0)</f>
        <v>19.8889</v>
      </c>
      <c r="S14" s="67">
        <f t="shared" si="7"/>
        <v>10</v>
      </c>
    </row>
    <row r="15" spans="1:20" x14ac:dyDescent="0.3">
      <c r="A15" s="63" t="s">
        <v>1162</v>
      </c>
      <c r="B15" s="64">
        <f>VLOOKUP($A15,'Return Data'!$B$7:$R$2843,3,0)</f>
        <v>44462</v>
      </c>
      <c r="C15" s="65">
        <f>VLOOKUP($A15,'Return Data'!$B$7:$R$2843,4,0)</f>
        <v>91.555999999999997</v>
      </c>
      <c r="D15" s="65">
        <f>VLOOKUP($A15,'Return Data'!$B$7:$R$2843,10,0)</f>
        <v>12.597</v>
      </c>
      <c r="E15" s="66">
        <f t="shared" si="0"/>
        <v>21</v>
      </c>
      <c r="F15" s="65">
        <f>VLOOKUP($A15,'Return Data'!$B$7:$R$2843,11,0)</f>
        <v>25.448399999999999</v>
      </c>
      <c r="G15" s="66">
        <f t="shared" si="1"/>
        <v>17</v>
      </c>
      <c r="H15" s="65">
        <f>VLOOKUP($A15,'Return Data'!$B$7:$R$2843,12,0)</f>
        <v>42.712800000000001</v>
      </c>
      <c r="I15" s="66">
        <f t="shared" si="2"/>
        <v>18</v>
      </c>
      <c r="J15" s="65">
        <f>VLOOKUP($A15,'Return Data'!$B$7:$R$2843,13,0)</f>
        <v>72.698300000000003</v>
      </c>
      <c r="K15" s="66">
        <f t="shared" si="3"/>
        <v>17</v>
      </c>
      <c r="L15" s="65">
        <f>VLOOKUP($A15,'Return Data'!$B$7:$R$2843,17,0)</f>
        <v>31.743400000000001</v>
      </c>
      <c r="M15" s="66">
        <f t="shared" si="4"/>
        <v>15</v>
      </c>
      <c r="N15" s="65">
        <f>VLOOKUP($A15,'Return Data'!$B$7:$R$2843,14,0)</f>
        <v>18.591000000000001</v>
      </c>
      <c r="O15" s="66">
        <f t="shared" si="5"/>
        <v>16</v>
      </c>
      <c r="P15" s="65">
        <f>VLOOKUP($A15,'Return Data'!$B$7:$R$2843,15,0)</f>
        <v>14.9597</v>
      </c>
      <c r="Q15" s="66">
        <f t="shared" si="6"/>
        <v>16</v>
      </c>
      <c r="R15" s="65">
        <f>VLOOKUP($A15,'Return Data'!$B$7:$R$2843,16,0)</f>
        <v>16.802199999999999</v>
      </c>
      <c r="S15" s="67">
        <f t="shared" si="7"/>
        <v>14</v>
      </c>
    </row>
    <row r="16" spans="1:20" x14ac:dyDescent="0.3">
      <c r="A16" s="63" t="s">
        <v>1164</v>
      </c>
      <c r="B16" s="64">
        <f>VLOOKUP($A16,'Return Data'!$B$7:$R$2843,3,0)</f>
        <v>44462</v>
      </c>
      <c r="C16" s="65">
        <f>VLOOKUP($A16,'Return Data'!$B$7:$R$2843,4,0)</f>
        <v>162.41</v>
      </c>
      <c r="D16" s="65">
        <f>VLOOKUP($A16,'Return Data'!$B$7:$R$2843,10,0)</f>
        <v>13.1935</v>
      </c>
      <c r="E16" s="66">
        <f t="shared" si="0"/>
        <v>17</v>
      </c>
      <c r="F16" s="65">
        <f>VLOOKUP($A16,'Return Data'!$B$7:$R$2843,11,0)</f>
        <v>27.2407</v>
      </c>
      <c r="G16" s="66">
        <f t="shared" si="1"/>
        <v>13</v>
      </c>
      <c r="H16" s="65">
        <f>VLOOKUP($A16,'Return Data'!$B$7:$R$2843,12,0)</f>
        <v>45.881599999999999</v>
      </c>
      <c r="I16" s="66">
        <f t="shared" si="2"/>
        <v>14</v>
      </c>
      <c r="J16" s="65">
        <f>VLOOKUP($A16,'Return Data'!$B$7:$R$2843,13,0)</f>
        <v>79.359499999999997</v>
      </c>
      <c r="K16" s="66">
        <f t="shared" si="3"/>
        <v>7</v>
      </c>
      <c r="L16" s="65">
        <f>VLOOKUP($A16,'Return Data'!$B$7:$R$2843,17,0)</f>
        <v>31.283799999999999</v>
      </c>
      <c r="M16" s="66">
        <f t="shared" si="4"/>
        <v>16</v>
      </c>
      <c r="N16" s="65">
        <f>VLOOKUP($A16,'Return Data'!$B$7:$R$2843,14,0)</f>
        <v>19.6983</v>
      </c>
      <c r="O16" s="66">
        <f t="shared" si="5"/>
        <v>14</v>
      </c>
      <c r="P16" s="65">
        <f>VLOOKUP($A16,'Return Data'!$B$7:$R$2843,15,0)</f>
        <v>15.650399999999999</v>
      </c>
      <c r="Q16" s="66">
        <f t="shared" si="6"/>
        <v>12</v>
      </c>
      <c r="R16" s="65">
        <f>VLOOKUP($A16,'Return Data'!$B$7:$R$2843,16,0)</f>
        <v>17.915299999999998</v>
      </c>
      <c r="S16" s="67">
        <f t="shared" si="7"/>
        <v>12</v>
      </c>
    </row>
    <row r="17" spans="1:19" x14ac:dyDescent="0.3">
      <c r="A17" s="63" t="s">
        <v>1166</v>
      </c>
      <c r="B17" s="64">
        <f>VLOOKUP($A17,'Return Data'!$B$7:$R$2843,3,0)</f>
        <v>44462</v>
      </c>
      <c r="C17" s="65">
        <f>VLOOKUP($A17,'Return Data'!$B$7:$R$2843,4,0)</f>
        <v>17.8</v>
      </c>
      <c r="D17" s="65">
        <f>VLOOKUP($A17,'Return Data'!$B$7:$R$2843,10,0)</f>
        <v>14.9871</v>
      </c>
      <c r="E17" s="66">
        <f t="shared" si="0"/>
        <v>10</v>
      </c>
      <c r="F17" s="65">
        <f>VLOOKUP($A17,'Return Data'!$B$7:$R$2843,11,0)</f>
        <v>24.649899999999999</v>
      </c>
      <c r="G17" s="66">
        <f t="shared" si="1"/>
        <v>20</v>
      </c>
      <c r="H17" s="65">
        <f>VLOOKUP($A17,'Return Data'!$B$7:$R$2843,12,0)</f>
        <v>41.945799999999998</v>
      </c>
      <c r="I17" s="66">
        <f t="shared" si="2"/>
        <v>20</v>
      </c>
      <c r="J17" s="65">
        <f>VLOOKUP($A17,'Return Data'!$B$7:$R$2843,13,0)</f>
        <v>70.1721</v>
      </c>
      <c r="K17" s="66">
        <f t="shared" si="3"/>
        <v>19</v>
      </c>
      <c r="L17" s="65">
        <f>VLOOKUP($A17,'Return Data'!$B$7:$R$2843,17,0)</f>
        <v>31.2194</v>
      </c>
      <c r="M17" s="66">
        <f t="shared" si="4"/>
        <v>17</v>
      </c>
      <c r="N17" s="65">
        <f>VLOOKUP($A17,'Return Data'!$B$7:$R$2843,14,0)</f>
        <v>17.209099999999999</v>
      </c>
      <c r="O17" s="66">
        <f t="shared" si="5"/>
        <v>19</v>
      </c>
      <c r="P17" s="65"/>
      <c r="Q17" s="66"/>
      <c r="R17" s="65">
        <f>VLOOKUP($A17,'Return Data'!$B$7:$R$2843,16,0)</f>
        <v>13.162699999999999</v>
      </c>
      <c r="S17" s="67">
        <f t="shared" si="7"/>
        <v>20</v>
      </c>
    </row>
    <row r="18" spans="1:19" x14ac:dyDescent="0.3">
      <c r="A18" s="63" t="s">
        <v>1168</v>
      </c>
      <c r="B18" s="64">
        <f>VLOOKUP($A18,'Return Data'!$B$7:$R$2843,3,0)</f>
        <v>44462</v>
      </c>
      <c r="C18" s="65">
        <f>VLOOKUP($A18,'Return Data'!$B$7:$R$2843,4,0)</f>
        <v>86.43</v>
      </c>
      <c r="D18" s="65">
        <f>VLOOKUP($A18,'Return Data'!$B$7:$R$2843,10,0)</f>
        <v>14.6134</v>
      </c>
      <c r="E18" s="66">
        <f t="shared" si="0"/>
        <v>11</v>
      </c>
      <c r="F18" s="65">
        <f>VLOOKUP($A18,'Return Data'!$B$7:$R$2843,11,0)</f>
        <v>25.224599999999999</v>
      </c>
      <c r="G18" s="66">
        <f t="shared" si="1"/>
        <v>18</v>
      </c>
      <c r="H18" s="65">
        <f>VLOOKUP($A18,'Return Data'!$B$7:$R$2843,12,0)</f>
        <v>41.018099999999997</v>
      </c>
      <c r="I18" s="66">
        <f t="shared" si="2"/>
        <v>21</v>
      </c>
      <c r="J18" s="65">
        <f>VLOOKUP($A18,'Return Data'!$B$7:$R$2843,13,0)</f>
        <v>65.638199999999998</v>
      </c>
      <c r="K18" s="66">
        <f t="shared" si="3"/>
        <v>22</v>
      </c>
      <c r="L18" s="65">
        <f>VLOOKUP($A18,'Return Data'!$B$7:$R$2843,17,0)</f>
        <v>34.596200000000003</v>
      </c>
      <c r="M18" s="66">
        <f t="shared" si="4"/>
        <v>11</v>
      </c>
      <c r="N18" s="65">
        <f>VLOOKUP($A18,'Return Data'!$B$7:$R$2843,14,0)</f>
        <v>21.6435</v>
      </c>
      <c r="O18" s="66">
        <f t="shared" si="5"/>
        <v>12</v>
      </c>
      <c r="P18" s="65">
        <f>VLOOKUP($A18,'Return Data'!$B$7:$R$2843,15,0)</f>
        <v>17.697700000000001</v>
      </c>
      <c r="Q18" s="66">
        <f>RANK(P18,P$8:P$33,0)</f>
        <v>6</v>
      </c>
      <c r="R18" s="65">
        <f>VLOOKUP($A18,'Return Data'!$B$7:$R$2843,16,0)</f>
        <v>16.107700000000001</v>
      </c>
      <c r="S18" s="67">
        <f t="shared" si="7"/>
        <v>17</v>
      </c>
    </row>
    <row r="19" spans="1:19" x14ac:dyDescent="0.3">
      <c r="A19" s="63" t="s">
        <v>1170</v>
      </c>
      <c r="B19" s="64">
        <f>VLOOKUP($A19,'Return Data'!$B$7:$R$2843,3,0)</f>
        <v>44462</v>
      </c>
      <c r="C19" s="65">
        <f>VLOOKUP($A19,'Return Data'!$B$7:$R$2843,4,0)</f>
        <v>70.858000000000004</v>
      </c>
      <c r="D19" s="65">
        <f>VLOOKUP($A19,'Return Data'!$B$7:$R$2843,10,0)</f>
        <v>11.2598</v>
      </c>
      <c r="E19" s="66">
        <f t="shared" si="0"/>
        <v>22</v>
      </c>
      <c r="F19" s="65">
        <f>VLOOKUP($A19,'Return Data'!$B$7:$R$2843,11,0)</f>
        <v>24.066299999999998</v>
      </c>
      <c r="G19" s="66">
        <f t="shared" si="1"/>
        <v>23</v>
      </c>
      <c r="H19" s="65">
        <f>VLOOKUP($A19,'Return Data'!$B$7:$R$2843,12,0)</f>
        <v>46.192399999999999</v>
      </c>
      <c r="I19" s="66">
        <f t="shared" si="2"/>
        <v>13</v>
      </c>
      <c r="J19" s="65">
        <f>VLOOKUP($A19,'Return Data'!$B$7:$R$2843,13,0)</f>
        <v>76.901799999999994</v>
      </c>
      <c r="K19" s="66">
        <f t="shared" si="3"/>
        <v>10</v>
      </c>
      <c r="L19" s="65">
        <f>VLOOKUP($A19,'Return Data'!$B$7:$R$2843,17,0)</f>
        <v>34.924799999999998</v>
      </c>
      <c r="M19" s="66">
        <f t="shared" si="4"/>
        <v>10</v>
      </c>
      <c r="N19" s="65">
        <f>VLOOKUP($A19,'Return Data'!$B$7:$R$2843,14,0)</f>
        <v>23.549399999999999</v>
      </c>
      <c r="O19" s="66">
        <f t="shared" si="5"/>
        <v>5</v>
      </c>
      <c r="P19" s="65">
        <f>VLOOKUP($A19,'Return Data'!$B$7:$R$2843,15,0)</f>
        <v>17.443100000000001</v>
      </c>
      <c r="Q19" s="66">
        <f>RANK(P19,P$8:P$33,0)</f>
        <v>7</v>
      </c>
      <c r="R19" s="65">
        <f>VLOOKUP($A19,'Return Data'!$B$7:$R$2843,16,0)</f>
        <v>14.4627</v>
      </c>
      <c r="S19" s="67">
        <f t="shared" si="7"/>
        <v>19</v>
      </c>
    </row>
    <row r="20" spans="1:19" x14ac:dyDescent="0.3">
      <c r="A20" s="63" t="s">
        <v>1173</v>
      </c>
      <c r="B20" s="64">
        <f>VLOOKUP($A20,'Return Data'!$B$7:$R$2843,3,0)</f>
        <v>44462</v>
      </c>
      <c r="C20" s="65">
        <f>VLOOKUP($A20,'Return Data'!$B$7:$R$2843,4,0)</f>
        <v>213.47</v>
      </c>
      <c r="D20" s="65">
        <f>VLOOKUP($A20,'Return Data'!$B$7:$R$2843,10,0)</f>
        <v>13.0009</v>
      </c>
      <c r="E20" s="66">
        <f t="shared" si="0"/>
        <v>19</v>
      </c>
      <c r="F20" s="65">
        <f>VLOOKUP($A20,'Return Data'!$B$7:$R$2843,11,0)</f>
        <v>23.5931</v>
      </c>
      <c r="G20" s="66">
        <f t="shared" si="1"/>
        <v>24</v>
      </c>
      <c r="H20" s="65">
        <f>VLOOKUP($A20,'Return Data'!$B$7:$R$2843,12,0)</f>
        <v>36.3155</v>
      </c>
      <c r="I20" s="66">
        <f t="shared" si="2"/>
        <v>25</v>
      </c>
      <c r="J20" s="65">
        <f>VLOOKUP($A20,'Return Data'!$B$7:$R$2843,13,0)</f>
        <v>57.822000000000003</v>
      </c>
      <c r="K20" s="66">
        <f t="shared" si="3"/>
        <v>24</v>
      </c>
      <c r="L20" s="65">
        <f>VLOOKUP($A20,'Return Data'!$B$7:$R$2843,17,0)</f>
        <v>28.203499999999998</v>
      </c>
      <c r="M20" s="66">
        <f t="shared" si="4"/>
        <v>20</v>
      </c>
      <c r="N20" s="65">
        <f>VLOOKUP($A20,'Return Data'!$B$7:$R$2843,14,0)</f>
        <v>16.4221</v>
      </c>
      <c r="O20" s="66">
        <f t="shared" si="5"/>
        <v>21</v>
      </c>
      <c r="P20" s="65">
        <f>VLOOKUP($A20,'Return Data'!$B$7:$R$2843,15,0)</f>
        <v>15.648199999999999</v>
      </c>
      <c r="Q20" s="66">
        <f>RANK(P20,P$8:P$33,0)</f>
        <v>13</v>
      </c>
      <c r="R20" s="65">
        <f>VLOOKUP($A20,'Return Data'!$B$7:$R$2843,16,0)</f>
        <v>19.5594</v>
      </c>
      <c r="S20" s="67">
        <f t="shared" si="7"/>
        <v>11</v>
      </c>
    </row>
    <row r="21" spans="1:19" x14ac:dyDescent="0.3">
      <c r="A21" s="63" t="s">
        <v>1175</v>
      </c>
      <c r="B21" s="64">
        <f>VLOOKUP($A21,'Return Data'!$B$7:$R$2843,3,0)</f>
        <v>44462</v>
      </c>
      <c r="C21" s="65">
        <f>VLOOKUP($A21,'Return Data'!$B$7:$R$2843,4,0)</f>
        <v>17.0825</v>
      </c>
      <c r="D21" s="65">
        <f>VLOOKUP($A21,'Return Data'!$B$7:$R$2843,10,0)</f>
        <v>10.668799999999999</v>
      </c>
      <c r="E21" s="66">
        <f t="shared" si="0"/>
        <v>23</v>
      </c>
      <c r="F21" s="65">
        <f>VLOOKUP($A21,'Return Data'!$B$7:$R$2843,11,0)</f>
        <v>27.5261</v>
      </c>
      <c r="G21" s="66">
        <f t="shared" si="1"/>
        <v>12</v>
      </c>
      <c r="H21" s="65">
        <f>VLOOKUP($A21,'Return Data'!$B$7:$R$2843,12,0)</f>
        <v>49.1023</v>
      </c>
      <c r="I21" s="66">
        <f t="shared" si="2"/>
        <v>6</v>
      </c>
      <c r="J21" s="65">
        <f>VLOOKUP($A21,'Return Data'!$B$7:$R$2843,13,0)</f>
        <v>74.780299999999997</v>
      </c>
      <c r="K21" s="66">
        <f t="shared" si="3"/>
        <v>14</v>
      </c>
      <c r="L21" s="65">
        <f>VLOOKUP($A21,'Return Data'!$B$7:$R$2843,17,0)</f>
        <v>33.7089</v>
      </c>
      <c r="M21" s="66">
        <f t="shared" si="4"/>
        <v>12</v>
      </c>
      <c r="N21" s="65"/>
      <c r="O21" s="66"/>
      <c r="P21" s="65"/>
      <c r="Q21" s="66"/>
      <c r="R21" s="65">
        <f>VLOOKUP($A21,'Return Data'!$B$7:$R$2843,16,0)</f>
        <v>15.8043</v>
      </c>
      <c r="S21" s="67">
        <f t="shared" si="7"/>
        <v>18</v>
      </c>
    </row>
    <row r="22" spans="1:19" x14ac:dyDescent="0.3">
      <c r="A22" s="63" t="s">
        <v>1177</v>
      </c>
      <c r="B22" s="64">
        <f>VLOOKUP($A22,'Return Data'!$B$7:$R$2843,3,0)</f>
        <v>44462</v>
      </c>
      <c r="C22" s="65">
        <f>VLOOKUP($A22,'Return Data'!$B$7:$R$2843,4,0)</f>
        <v>20.667999999999999</v>
      </c>
      <c r="D22" s="65">
        <f>VLOOKUP($A22,'Return Data'!$B$7:$R$2843,10,0)</f>
        <v>14.0555</v>
      </c>
      <c r="E22" s="66">
        <f t="shared" si="0"/>
        <v>14</v>
      </c>
      <c r="F22" s="65">
        <f>VLOOKUP($A22,'Return Data'!$B$7:$R$2843,11,0)</f>
        <v>29.029800000000002</v>
      </c>
      <c r="G22" s="66">
        <f t="shared" si="1"/>
        <v>10</v>
      </c>
      <c r="H22" s="65">
        <f>VLOOKUP($A22,'Return Data'!$B$7:$R$2843,12,0)</f>
        <v>51.3474</v>
      </c>
      <c r="I22" s="66">
        <f t="shared" si="2"/>
        <v>2</v>
      </c>
      <c r="J22" s="65">
        <f>VLOOKUP($A22,'Return Data'!$B$7:$R$2843,13,0)</f>
        <v>85.696299999999994</v>
      </c>
      <c r="K22" s="66">
        <f t="shared" ref="K22" si="8">RANK(J22,J$8:J$33,0)</f>
        <v>2</v>
      </c>
      <c r="L22" s="65"/>
      <c r="M22" s="66"/>
      <c r="N22" s="65"/>
      <c r="O22" s="66"/>
      <c r="P22" s="65"/>
      <c r="Q22" s="66"/>
      <c r="R22" s="65">
        <f>VLOOKUP($A22,'Return Data'!$B$7:$R$2843,16,0)</f>
        <v>40.033299999999997</v>
      </c>
      <c r="S22" s="67">
        <f t="shared" si="7"/>
        <v>2</v>
      </c>
    </row>
    <row r="23" spans="1:19" x14ac:dyDescent="0.3">
      <c r="A23" s="63" t="s">
        <v>1179</v>
      </c>
      <c r="B23" s="64">
        <f>VLOOKUP($A23,'Return Data'!$B$7:$R$2843,3,0)</f>
        <v>44462</v>
      </c>
      <c r="C23" s="65">
        <f>VLOOKUP($A23,'Return Data'!$B$7:$R$2843,4,0)</f>
        <v>42.058199999999999</v>
      </c>
      <c r="D23" s="65">
        <f>VLOOKUP($A23,'Return Data'!$B$7:$R$2843,10,0)</f>
        <v>20.7958</v>
      </c>
      <c r="E23" s="66">
        <f t="shared" si="0"/>
        <v>1</v>
      </c>
      <c r="F23" s="65">
        <f>VLOOKUP($A23,'Return Data'!$B$7:$R$2843,11,0)</f>
        <v>29.6372</v>
      </c>
      <c r="G23" s="66">
        <f t="shared" si="1"/>
        <v>7</v>
      </c>
      <c r="H23" s="65">
        <f>VLOOKUP($A23,'Return Data'!$B$7:$R$2843,12,0)</f>
        <v>46.542200000000001</v>
      </c>
      <c r="I23" s="66">
        <f t="shared" si="2"/>
        <v>12</v>
      </c>
      <c r="J23" s="65">
        <f>VLOOKUP($A23,'Return Data'!$B$7:$R$2843,13,0)</f>
        <v>74.182900000000004</v>
      </c>
      <c r="K23" s="66">
        <f t="shared" ref="K23:K31" si="9">RANK(J23,J$8:J$33,0)</f>
        <v>15</v>
      </c>
      <c r="L23" s="65">
        <f>VLOOKUP($A23,'Return Data'!$B$7:$R$2843,17,0)</f>
        <v>25.977499999999999</v>
      </c>
      <c r="M23" s="66">
        <f>RANK(L23,L$8:L$33,0)</f>
        <v>22</v>
      </c>
      <c r="N23" s="65">
        <f>VLOOKUP($A23,'Return Data'!$B$7:$R$2843,14,0)</f>
        <v>18.3507</v>
      </c>
      <c r="O23" s="66">
        <f>RANK(N23,N$8:N$33,0)</f>
        <v>18</v>
      </c>
      <c r="P23" s="65">
        <f>VLOOKUP($A23,'Return Data'!$B$7:$R$2843,15,0)</f>
        <v>12.406000000000001</v>
      </c>
      <c r="Q23" s="66">
        <f>RANK(P23,P$8:P$33,0)</f>
        <v>20</v>
      </c>
      <c r="R23" s="65">
        <f>VLOOKUP($A23,'Return Data'!$B$7:$R$2843,16,0)</f>
        <v>20.854700000000001</v>
      </c>
      <c r="S23" s="67">
        <f t="shared" si="7"/>
        <v>7</v>
      </c>
    </row>
    <row r="24" spans="1:19" x14ac:dyDescent="0.3">
      <c r="A24" s="63" t="s">
        <v>1180</v>
      </c>
      <c r="B24" s="64">
        <f>VLOOKUP($A24,'Return Data'!$B$7:$R$2843,3,0)</f>
        <v>44462</v>
      </c>
      <c r="C24" s="65">
        <f>VLOOKUP($A24,'Return Data'!$B$7:$R$2843,4,0)</f>
        <v>2064.2139999999999</v>
      </c>
      <c r="D24" s="65">
        <f>VLOOKUP($A24,'Return Data'!$B$7:$R$2843,10,0)</f>
        <v>19.125499999999999</v>
      </c>
      <c r="E24" s="66">
        <f t="shared" si="0"/>
        <v>2</v>
      </c>
      <c r="F24" s="65">
        <f>VLOOKUP($A24,'Return Data'!$B$7:$R$2843,11,0)</f>
        <v>31.5852</v>
      </c>
      <c r="G24" s="66">
        <f t="shared" si="1"/>
        <v>5</v>
      </c>
      <c r="H24" s="65">
        <f>VLOOKUP($A24,'Return Data'!$B$7:$R$2843,12,0)</f>
        <v>50.114699999999999</v>
      </c>
      <c r="I24" s="66">
        <f t="shared" si="2"/>
        <v>4</v>
      </c>
      <c r="J24" s="65">
        <f>VLOOKUP($A24,'Return Data'!$B$7:$R$2843,13,0)</f>
        <v>81.689300000000003</v>
      </c>
      <c r="K24" s="66">
        <f t="shared" si="9"/>
        <v>5</v>
      </c>
      <c r="L24" s="65">
        <f>VLOOKUP($A24,'Return Data'!$B$7:$R$2843,17,0)</f>
        <v>36.177199999999999</v>
      </c>
      <c r="M24" s="66">
        <f>RANK(L24,L$8:L$33,0)</f>
        <v>8</v>
      </c>
      <c r="N24" s="65">
        <f>VLOOKUP($A24,'Return Data'!$B$7:$R$2843,14,0)</f>
        <v>24.266500000000001</v>
      </c>
      <c r="O24" s="66">
        <f>RANK(N24,N$8:N$33,0)</f>
        <v>4</v>
      </c>
      <c r="P24" s="65">
        <f>VLOOKUP($A24,'Return Data'!$B$7:$R$2843,15,0)</f>
        <v>17.791499999999999</v>
      </c>
      <c r="Q24" s="66">
        <f>RANK(P24,P$8:P$33,0)</f>
        <v>5</v>
      </c>
      <c r="R24" s="65">
        <f>VLOOKUP($A24,'Return Data'!$B$7:$R$2843,16,0)</f>
        <v>22.773399999999999</v>
      </c>
      <c r="S24" s="67">
        <f t="shared" si="7"/>
        <v>5</v>
      </c>
    </row>
    <row r="25" spans="1:19" x14ac:dyDescent="0.3">
      <c r="A25" s="63" t="s">
        <v>1183</v>
      </c>
      <c r="B25" s="64">
        <f>VLOOKUP($A25,'Return Data'!$B$7:$R$2843,3,0)</f>
        <v>44462</v>
      </c>
      <c r="C25" s="65">
        <f>VLOOKUP($A25,'Return Data'!$B$7:$R$2843,4,0)</f>
        <v>42.83</v>
      </c>
      <c r="D25" s="65">
        <f>VLOOKUP($A25,'Return Data'!$B$7:$R$2843,10,0)</f>
        <v>18.873200000000001</v>
      </c>
      <c r="E25" s="66">
        <f t="shared" si="0"/>
        <v>3</v>
      </c>
      <c r="F25" s="65">
        <f>VLOOKUP($A25,'Return Data'!$B$7:$R$2843,11,0)</f>
        <v>37.496000000000002</v>
      </c>
      <c r="G25" s="66">
        <f t="shared" si="1"/>
        <v>1</v>
      </c>
      <c r="H25" s="65">
        <f>VLOOKUP($A25,'Return Data'!$B$7:$R$2843,12,0)</f>
        <v>62.851700000000001</v>
      </c>
      <c r="I25" s="66">
        <f t="shared" si="2"/>
        <v>1</v>
      </c>
      <c r="J25" s="65">
        <f>VLOOKUP($A25,'Return Data'!$B$7:$R$2843,13,0)</f>
        <v>96.738600000000005</v>
      </c>
      <c r="K25" s="66">
        <f t="shared" si="9"/>
        <v>1</v>
      </c>
      <c r="L25" s="65">
        <f>VLOOKUP($A25,'Return Data'!$B$7:$R$2843,17,0)</f>
        <v>56.6601</v>
      </c>
      <c r="M25" s="66">
        <f>RANK(L25,L$8:L$33,0)</f>
        <v>1</v>
      </c>
      <c r="N25" s="65">
        <f>VLOOKUP($A25,'Return Data'!$B$7:$R$2843,14,0)</f>
        <v>31.904599999999999</v>
      </c>
      <c r="O25" s="66">
        <f>RANK(N25,N$8:N$33,0)</f>
        <v>1</v>
      </c>
      <c r="P25" s="65">
        <f>VLOOKUP($A25,'Return Data'!$B$7:$R$2843,15,0)</f>
        <v>20.1312</v>
      </c>
      <c r="Q25" s="66">
        <f>RANK(P25,P$8:P$33,0)</f>
        <v>2</v>
      </c>
      <c r="R25" s="65">
        <f>VLOOKUP($A25,'Return Data'!$B$7:$R$2843,16,0)</f>
        <v>20.462399999999999</v>
      </c>
      <c r="S25" s="67">
        <f t="shared" si="7"/>
        <v>8</v>
      </c>
    </row>
    <row r="26" spans="1:19" x14ac:dyDescent="0.3">
      <c r="A26" s="63" t="s">
        <v>1185</v>
      </c>
      <c r="B26" s="64">
        <f>VLOOKUP($A26,'Return Data'!$B$7:$R$2843,3,0)</f>
        <v>44462</v>
      </c>
      <c r="C26" s="65">
        <f>VLOOKUP($A26,'Return Data'!$B$7:$R$2843,4,0)</f>
        <v>17.54</v>
      </c>
      <c r="D26" s="65">
        <f>VLOOKUP($A26,'Return Data'!$B$7:$R$2843,10,0)</f>
        <v>14.267099999999999</v>
      </c>
      <c r="E26" s="66">
        <f t="shared" si="0"/>
        <v>13</v>
      </c>
      <c r="F26" s="65">
        <f>VLOOKUP($A26,'Return Data'!$B$7:$R$2843,11,0)</f>
        <v>28.781199999999998</v>
      </c>
      <c r="G26" s="66">
        <f t="shared" ref="G26" si="10">RANK(F26,F$8:F$33,0)</f>
        <v>11</v>
      </c>
      <c r="H26" s="65">
        <f>VLOOKUP($A26,'Return Data'!$B$7:$R$2843,12,0)</f>
        <v>45.681100000000001</v>
      </c>
      <c r="I26" s="66">
        <f t="shared" ref="I26" si="11">RANK(H26,H$8:H$33,0)</f>
        <v>15</v>
      </c>
      <c r="J26" s="65">
        <f>VLOOKUP($A26,'Return Data'!$B$7:$R$2843,13,0)</f>
        <v>75.049899999999994</v>
      </c>
      <c r="K26" s="66">
        <f t="shared" si="9"/>
        <v>13</v>
      </c>
      <c r="L26" s="65"/>
      <c r="M26" s="66"/>
      <c r="N26" s="65"/>
      <c r="O26" s="66"/>
      <c r="P26" s="65"/>
      <c r="Q26" s="66"/>
      <c r="R26" s="65">
        <f>VLOOKUP($A26,'Return Data'!$B$7:$R$2843,16,0)</f>
        <v>38.265000000000001</v>
      </c>
      <c r="S26" s="67">
        <f t="shared" si="7"/>
        <v>3</v>
      </c>
    </row>
    <row r="27" spans="1:19" x14ac:dyDescent="0.3">
      <c r="A27" s="63" t="s">
        <v>1186</v>
      </c>
      <c r="B27" s="64">
        <f>VLOOKUP($A27,'Return Data'!$B$7:$R$2843,3,0)</f>
        <v>44462</v>
      </c>
      <c r="C27" s="65">
        <f>VLOOKUP($A27,'Return Data'!$B$7:$R$2843,4,0)</f>
        <v>114.89230000000001</v>
      </c>
      <c r="D27" s="65">
        <f>VLOOKUP($A27,'Return Data'!$B$7:$R$2843,10,0)</f>
        <v>10.351900000000001</v>
      </c>
      <c r="E27" s="66">
        <f t="shared" si="0"/>
        <v>24</v>
      </c>
      <c r="F27" s="65">
        <f>VLOOKUP($A27,'Return Data'!$B$7:$R$2843,11,0)</f>
        <v>33.720700000000001</v>
      </c>
      <c r="G27" s="66">
        <f t="shared" ref="G27:G33" si="12">RANK(F27,F$8:F$33,0)</f>
        <v>2</v>
      </c>
      <c r="H27" s="65">
        <f>VLOOKUP($A27,'Return Data'!$B$7:$R$2843,12,0)</f>
        <v>49.706200000000003</v>
      </c>
      <c r="I27" s="66">
        <f t="shared" ref="I27:I33" si="13">RANK(H27,H$8:H$33,0)</f>
        <v>5</v>
      </c>
      <c r="J27" s="65">
        <f>VLOOKUP($A27,'Return Data'!$B$7:$R$2843,13,0)</f>
        <v>84.506399999999999</v>
      </c>
      <c r="K27" s="66">
        <f t="shared" si="9"/>
        <v>4</v>
      </c>
      <c r="L27" s="65">
        <f>VLOOKUP($A27,'Return Data'!$B$7:$R$2843,17,0)</f>
        <v>46.864699999999999</v>
      </c>
      <c r="M27" s="66">
        <f>RANK(L27,L$8:L$33,0)</f>
        <v>2</v>
      </c>
      <c r="N27" s="65">
        <f>VLOOKUP($A27,'Return Data'!$B$7:$R$2843,14,0)</f>
        <v>25.850200000000001</v>
      </c>
      <c r="O27" s="66">
        <f>RANK(N27,N$8:N$33,0)</f>
        <v>2</v>
      </c>
      <c r="P27" s="65">
        <f>VLOOKUP($A27,'Return Data'!$B$7:$R$2843,15,0)</f>
        <v>19.855</v>
      </c>
      <c r="Q27" s="66">
        <f>RANK(P27,P$8:P$33,0)</f>
        <v>3</v>
      </c>
      <c r="R27" s="65">
        <f>VLOOKUP($A27,'Return Data'!$B$7:$R$2843,16,0)</f>
        <v>12.5913</v>
      </c>
      <c r="S27" s="67">
        <f t="shared" si="7"/>
        <v>21</v>
      </c>
    </row>
    <row r="28" spans="1:19" x14ac:dyDescent="0.3">
      <c r="A28" s="63" t="s">
        <v>1189</v>
      </c>
      <c r="B28" s="64">
        <f>VLOOKUP($A28,'Return Data'!$B$7:$R$2843,3,0)</f>
        <v>44462</v>
      </c>
      <c r="C28" s="65">
        <f>VLOOKUP($A28,'Return Data'!$B$7:$R$2843,4,0)</f>
        <v>134.15889999999999</v>
      </c>
      <c r="D28" s="65">
        <f>VLOOKUP($A28,'Return Data'!$B$7:$R$2843,10,0)</f>
        <v>13.823700000000001</v>
      </c>
      <c r="E28" s="66">
        <f t="shared" si="0"/>
        <v>16</v>
      </c>
      <c r="F28" s="65">
        <f>VLOOKUP($A28,'Return Data'!$B$7:$R$2843,11,0)</f>
        <v>25.519300000000001</v>
      </c>
      <c r="G28" s="66">
        <f t="shared" si="12"/>
        <v>16</v>
      </c>
      <c r="H28" s="65">
        <f>VLOOKUP($A28,'Return Data'!$B$7:$R$2843,12,0)</f>
        <v>48.814399999999999</v>
      </c>
      <c r="I28" s="66">
        <f t="shared" si="13"/>
        <v>7</v>
      </c>
      <c r="J28" s="65">
        <f>VLOOKUP($A28,'Return Data'!$B$7:$R$2843,13,0)</f>
        <v>84.777600000000007</v>
      </c>
      <c r="K28" s="66">
        <f t="shared" si="9"/>
        <v>3</v>
      </c>
      <c r="L28" s="65">
        <f>VLOOKUP($A28,'Return Data'!$B$7:$R$2843,17,0)</f>
        <v>37.8416</v>
      </c>
      <c r="M28" s="66">
        <f>RANK(L28,L$8:L$33,0)</f>
        <v>4</v>
      </c>
      <c r="N28" s="65">
        <f>VLOOKUP($A28,'Return Data'!$B$7:$R$2843,14,0)</f>
        <v>22.507200000000001</v>
      </c>
      <c r="O28" s="66">
        <f>RANK(N28,N$8:N$33,0)</f>
        <v>10</v>
      </c>
      <c r="P28" s="65">
        <f>VLOOKUP($A28,'Return Data'!$B$7:$R$2843,15,0)</f>
        <v>13.5745</v>
      </c>
      <c r="Q28" s="66">
        <f>RANK(P28,P$8:P$33,0)</f>
        <v>18</v>
      </c>
      <c r="R28" s="65">
        <f>VLOOKUP($A28,'Return Data'!$B$7:$R$2843,16,0)</f>
        <v>17.043199999999999</v>
      </c>
      <c r="S28" s="67">
        <f t="shared" si="7"/>
        <v>13</v>
      </c>
    </row>
    <row r="29" spans="1:19" x14ac:dyDescent="0.3">
      <c r="A29" s="63" t="s">
        <v>1190</v>
      </c>
      <c r="B29" s="64">
        <f>VLOOKUP($A29,'Return Data'!$B$7:$R$2843,3,0)</f>
        <v>44462</v>
      </c>
      <c r="C29" s="65">
        <f>VLOOKUP($A29,'Return Data'!$B$7:$R$2843,4,0)</f>
        <v>716.69039999999995</v>
      </c>
      <c r="D29" s="65">
        <f>VLOOKUP($A29,'Return Data'!$B$7:$R$2843,10,0)</f>
        <v>15.6972</v>
      </c>
      <c r="E29" s="66">
        <f t="shared" si="0"/>
        <v>9</v>
      </c>
      <c r="F29" s="65">
        <f>VLOOKUP($A29,'Return Data'!$B$7:$R$2843,11,0)</f>
        <v>24.318100000000001</v>
      </c>
      <c r="G29" s="66">
        <f t="shared" si="12"/>
        <v>22</v>
      </c>
      <c r="H29" s="65">
        <f>VLOOKUP($A29,'Return Data'!$B$7:$R$2843,12,0)</f>
        <v>42.290700000000001</v>
      </c>
      <c r="I29" s="66">
        <f t="shared" si="13"/>
        <v>19</v>
      </c>
      <c r="J29" s="65">
        <f>VLOOKUP($A29,'Return Data'!$B$7:$R$2843,13,0)</f>
        <v>69.279499999999999</v>
      </c>
      <c r="K29" s="66">
        <f t="shared" si="9"/>
        <v>21</v>
      </c>
      <c r="L29" s="65">
        <f>VLOOKUP($A29,'Return Data'!$B$7:$R$2843,17,0)</f>
        <v>25.84</v>
      </c>
      <c r="M29" s="66">
        <f>RANK(L29,L$8:L$33,0)</f>
        <v>23</v>
      </c>
      <c r="N29" s="65">
        <f>VLOOKUP($A29,'Return Data'!$B$7:$R$2843,14,0)</f>
        <v>14.989699999999999</v>
      </c>
      <c r="O29" s="66">
        <f>RANK(N29,N$8:N$33,0)</f>
        <v>22</v>
      </c>
      <c r="P29" s="65">
        <f>VLOOKUP($A29,'Return Data'!$B$7:$R$2843,15,0)</f>
        <v>11.582100000000001</v>
      </c>
      <c r="Q29" s="66">
        <f>RANK(P29,P$8:P$33,0)</f>
        <v>21</v>
      </c>
      <c r="R29" s="65">
        <f>VLOOKUP($A29,'Return Data'!$B$7:$R$2843,16,0)</f>
        <v>24.927900000000001</v>
      </c>
      <c r="S29" s="67">
        <f t="shared" si="7"/>
        <v>4</v>
      </c>
    </row>
    <row r="30" spans="1:19" x14ac:dyDescent="0.3">
      <c r="A30" s="63" t="s">
        <v>1192</v>
      </c>
      <c r="B30" s="64">
        <f>VLOOKUP($A30,'Return Data'!$B$7:$R$2843,3,0)</f>
        <v>44462</v>
      </c>
      <c r="C30" s="65">
        <f>VLOOKUP($A30,'Return Data'!$B$7:$R$2843,4,0)</f>
        <v>243.0608</v>
      </c>
      <c r="D30" s="65">
        <f>VLOOKUP($A30,'Return Data'!$B$7:$R$2843,10,0)</f>
        <v>14.282500000000001</v>
      </c>
      <c r="E30" s="66">
        <f t="shared" si="0"/>
        <v>12</v>
      </c>
      <c r="F30" s="65">
        <f>VLOOKUP($A30,'Return Data'!$B$7:$R$2843,11,0)</f>
        <v>24.5107</v>
      </c>
      <c r="G30" s="66">
        <f t="shared" si="12"/>
        <v>21</v>
      </c>
      <c r="H30" s="65">
        <f>VLOOKUP($A30,'Return Data'!$B$7:$R$2843,12,0)</f>
        <v>40.786200000000001</v>
      </c>
      <c r="I30" s="66">
        <f t="shared" si="13"/>
        <v>22</v>
      </c>
      <c r="J30" s="65">
        <f>VLOOKUP($A30,'Return Data'!$B$7:$R$2843,13,0)</f>
        <v>69.398399999999995</v>
      </c>
      <c r="K30" s="66">
        <f t="shared" si="9"/>
        <v>20</v>
      </c>
      <c r="L30" s="65">
        <f>VLOOKUP($A30,'Return Data'!$B$7:$R$2843,17,0)</f>
        <v>31.947800000000001</v>
      </c>
      <c r="M30" s="66">
        <f>RANK(L30,L$8:L$33,0)</f>
        <v>14</v>
      </c>
      <c r="N30" s="65">
        <f>VLOOKUP($A30,'Return Data'!$B$7:$R$2843,14,0)</f>
        <v>23.148299999999999</v>
      </c>
      <c r="O30" s="66">
        <f>RANK(N30,N$8:N$33,0)</f>
        <v>7</v>
      </c>
      <c r="P30" s="65">
        <f>VLOOKUP($A30,'Return Data'!$B$7:$R$2843,15,0)</f>
        <v>16.779900000000001</v>
      </c>
      <c r="Q30" s="66">
        <f>RANK(P30,P$8:P$33,0)</f>
        <v>8</v>
      </c>
      <c r="R30" s="65">
        <f>VLOOKUP($A30,'Return Data'!$B$7:$R$2843,16,0)</f>
        <v>12.422499999999999</v>
      </c>
      <c r="S30" s="67">
        <f t="shared" si="7"/>
        <v>22</v>
      </c>
    </row>
    <row r="31" spans="1:19" x14ac:dyDescent="0.3">
      <c r="A31" s="63" t="s">
        <v>1195</v>
      </c>
      <c r="B31" s="64">
        <f>VLOOKUP($A31,'Return Data'!$B$7:$R$2843,3,0)</f>
        <v>44462</v>
      </c>
      <c r="C31" s="65">
        <f>VLOOKUP($A31,'Return Data'!$B$7:$R$2843,4,0)</f>
        <v>74.099999999999994</v>
      </c>
      <c r="D31" s="65">
        <f>VLOOKUP($A31,'Return Data'!$B$7:$R$2843,10,0)</f>
        <v>9.1150000000000002</v>
      </c>
      <c r="E31" s="66">
        <f t="shared" si="0"/>
        <v>26</v>
      </c>
      <c r="F31" s="65">
        <f>VLOOKUP($A31,'Return Data'!$B$7:$R$2843,11,0)</f>
        <v>22.337800000000001</v>
      </c>
      <c r="G31" s="66">
        <f t="shared" si="12"/>
        <v>26</v>
      </c>
      <c r="H31" s="65">
        <f>VLOOKUP($A31,'Return Data'!$B$7:$R$2843,12,0)</f>
        <v>37.095300000000002</v>
      </c>
      <c r="I31" s="66">
        <f t="shared" si="13"/>
        <v>24</v>
      </c>
      <c r="J31" s="65">
        <f>VLOOKUP($A31,'Return Data'!$B$7:$R$2843,13,0)</f>
        <v>58.570500000000003</v>
      </c>
      <c r="K31" s="66">
        <f t="shared" si="9"/>
        <v>23</v>
      </c>
      <c r="L31" s="65">
        <f>VLOOKUP($A31,'Return Data'!$B$7:$R$2843,17,0)</f>
        <v>32.633000000000003</v>
      </c>
      <c r="M31" s="66">
        <f>RANK(L31,L$8:L$33,0)</f>
        <v>13</v>
      </c>
      <c r="N31" s="65">
        <f>VLOOKUP($A31,'Return Data'!$B$7:$R$2843,14,0)</f>
        <v>18.552299999999999</v>
      </c>
      <c r="O31" s="66">
        <f>RANK(N31,N$8:N$33,0)</f>
        <v>17</v>
      </c>
      <c r="P31" s="65">
        <f>VLOOKUP($A31,'Return Data'!$B$7:$R$2843,15,0)</f>
        <v>16.2486</v>
      </c>
      <c r="Q31" s="66">
        <f>RANK(P31,P$8:P$33,0)</f>
        <v>9</v>
      </c>
      <c r="R31" s="65">
        <f>VLOOKUP($A31,'Return Data'!$B$7:$R$2843,16,0)</f>
        <v>7.6797000000000004</v>
      </c>
      <c r="S31" s="67">
        <f t="shared" si="7"/>
        <v>25</v>
      </c>
    </row>
    <row r="32" spans="1:19" x14ac:dyDescent="0.3">
      <c r="A32" s="63" t="s">
        <v>1197</v>
      </c>
      <c r="B32" s="64">
        <f>VLOOKUP($A32,'Return Data'!$B$7:$R$2843,3,0)</f>
        <v>44462</v>
      </c>
      <c r="C32" s="65">
        <f>VLOOKUP($A32,'Return Data'!$B$7:$R$2843,4,0)</f>
        <v>27.71</v>
      </c>
      <c r="D32" s="65">
        <f>VLOOKUP($A32,'Return Data'!$B$7:$R$2843,10,0)</f>
        <v>16.6737</v>
      </c>
      <c r="E32" s="66">
        <f t="shared" si="0"/>
        <v>8</v>
      </c>
      <c r="F32" s="65">
        <f>VLOOKUP($A32,'Return Data'!$B$7:$R$2843,11,0)</f>
        <v>31.638999999999999</v>
      </c>
      <c r="G32" s="66">
        <f t="shared" si="12"/>
        <v>4</v>
      </c>
      <c r="H32" s="65">
        <f>VLOOKUP($A32,'Return Data'!$B$7:$R$2843,12,0)</f>
        <v>50.597799999999999</v>
      </c>
      <c r="I32" s="66">
        <f t="shared" si="13"/>
        <v>3</v>
      </c>
      <c r="J32" s="65"/>
      <c r="K32" s="66"/>
      <c r="L32" s="65"/>
      <c r="M32" s="66"/>
      <c r="N32" s="65"/>
      <c r="O32" s="66"/>
      <c r="P32" s="65"/>
      <c r="Q32" s="66"/>
      <c r="R32" s="65">
        <f>VLOOKUP($A32,'Return Data'!$B$7:$R$2843,16,0)</f>
        <v>96.917699999999996</v>
      </c>
      <c r="S32" s="67">
        <f t="shared" si="7"/>
        <v>1</v>
      </c>
    </row>
    <row r="33" spans="1:19" x14ac:dyDescent="0.3">
      <c r="A33" s="63" t="s">
        <v>1940</v>
      </c>
      <c r="B33" s="64">
        <f>VLOOKUP($A33,'Return Data'!$B$7:$R$2843,3,0)</f>
        <v>44462</v>
      </c>
      <c r="C33" s="65">
        <f>VLOOKUP($A33,'Return Data'!$B$7:$R$2843,4,0)</f>
        <v>188.4965</v>
      </c>
      <c r="D33" s="65">
        <f>VLOOKUP($A33,'Return Data'!$B$7:$R$2843,10,0)</f>
        <v>16.696100000000001</v>
      </c>
      <c r="E33" s="66">
        <f t="shared" si="0"/>
        <v>7</v>
      </c>
      <c r="F33" s="65">
        <f>VLOOKUP($A33,'Return Data'!$B$7:$R$2843,11,0)</f>
        <v>29.053799999999999</v>
      </c>
      <c r="G33" s="66">
        <f t="shared" si="12"/>
        <v>9</v>
      </c>
      <c r="H33" s="65">
        <f>VLOOKUP($A33,'Return Data'!$B$7:$R$2843,12,0)</f>
        <v>44.734200000000001</v>
      </c>
      <c r="I33" s="66">
        <f t="shared" si="13"/>
        <v>16</v>
      </c>
      <c r="J33" s="65">
        <f>VLOOKUP($A33,'Return Data'!$B$7:$R$2843,13,0)</f>
        <v>76.145499999999998</v>
      </c>
      <c r="K33" s="66">
        <f>RANK(J33,J$8:J$33,0)</f>
        <v>11</v>
      </c>
      <c r="L33" s="65">
        <f>VLOOKUP($A33,'Return Data'!$B$7:$R$2843,17,0)</f>
        <v>38.332900000000002</v>
      </c>
      <c r="M33" s="66">
        <f>RANK(L33,L$8:L$33,0)</f>
        <v>3</v>
      </c>
      <c r="N33" s="65">
        <f>VLOOKUP($A33,'Return Data'!$B$7:$R$2843,14,0)</f>
        <v>23.227900000000002</v>
      </c>
      <c r="O33" s="66">
        <f>RANK(N33,N$8:N$33,0)</f>
        <v>6</v>
      </c>
      <c r="P33" s="65">
        <f>VLOOKUP($A33,'Return Data'!$B$7:$R$2843,15,0)</f>
        <v>15.2704</v>
      </c>
      <c r="Q33" s="66">
        <f>RANK(P33,P$8:P$33,0)</f>
        <v>15</v>
      </c>
      <c r="R33" s="65">
        <f>VLOOKUP($A33,'Return Data'!$B$7:$R$2843,16,0)</f>
        <v>16.610199999999999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14.470384615384614</v>
      </c>
      <c r="E35" s="74"/>
      <c r="F35" s="75">
        <f>AVERAGE(F8:F33)</f>
        <v>27.582673076923076</v>
      </c>
      <c r="G35" s="74"/>
      <c r="H35" s="75">
        <f>AVERAGE(H8:H33)</f>
        <v>45.605396153846151</v>
      </c>
      <c r="I35" s="74"/>
      <c r="J35" s="75">
        <f>AVERAGE(J8:J33)</f>
        <v>74.494240000000005</v>
      </c>
      <c r="K35" s="74"/>
      <c r="L35" s="75">
        <f>AVERAGE(L8:L33)</f>
        <v>34.438334782608706</v>
      </c>
      <c r="M35" s="74"/>
      <c r="N35" s="75">
        <f>AVERAGE(N8:N33)</f>
        <v>21.320363636363638</v>
      </c>
      <c r="O35" s="74"/>
      <c r="P35" s="75">
        <f>AVERAGE(P8:P33)</f>
        <v>16.135523809523811</v>
      </c>
      <c r="Q35" s="74"/>
      <c r="R35" s="75">
        <f>AVERAGE(R8:R33)</f>
        <v>21.248842307692311</v>
      </c>
      <c r="S35" s="76"/>
    </row>
    <row r="36" spans="1:19" x14ac:dyDescent="0.3">
      <c r="A36" s="73" t="s">
        <v>28</v>
      </c>
      <c r="B36" s="74"/>
      <c r="C36" s="74"/>
      <c r="D36" s="75">
        <f>MIN(D8:D33)</f>
        <v>9.1150000000000002</v>
      </c>
      <c r="E36" s="74"/>
      <c r="F36" s="75">
        <f>MIN(F8:F33)</f>
        <v>22.337800000000001</v>
      </c>
      <c r="G36" s="74"/>
      <c r="H36" s="75">
        <f>MIN(H8:H33)</f>
        <v>33.846800000000002</v>
      </c>
      <c r="I36" s="74"/>
      <c r="J36" s="75">
        <f>MIN(J8:J33)</f>
        <v>54.725099999999998</v>
      </c>
      <c r="K36" s="74"/>
      <c r="L36" s="75">
        <f>MIN(L8:L33)</f>
        <v>25.84</v>
      </c>
      <c r="M36" s="74"/>
      <c r="N36" s="75">
        <f>MIN(N8:N33)</f>
        <v>14.989699999999999</v>
      </c>
      <c r="O36" s="74"/>
      <c r="P36" s="75">
        <f>MIN(P8:P33)</f>
        <v>11.582100000000001</v>
      </c>
      <c r="Q36" s="74"/>
      <c r="R36" s="75">
        <f>MIN(R8:R33)</f>
        <v>4.8448000000000002</v>
      </c>
      <c r="S36" s="76"/>
    </row>
    <row r="37" spans="1:19" ht="15" thickBot="1" x14ac:dyDescent="0.35">
      <c r="A37" s="77" t="s">
        <v>29</v>
      </c>
      <c r="B37" s="78"/>
      <c r="C37" s="78"/>
      <c r="D37" s="79">
        <f>MAX(D8:D33)</f>
        <v>20.7958</v>
      </c>
      <c r="E37" s="78"/>
      <c r="F37" s="79">
        <f>MAX(F8:F33)</f>
        <v>37.496000000000002</v>
      </c>
      <c r="G37" s="78"/>
      <c r="H37" s="79">
        <f>MAX(H8:H33)</f>
        <v>62.851700000000001</v>
      </c>
      <c r="I37" s="78"/>
      <c r="J37" s="79">
        <f>MAX(J8:J33)</f>
        <v>96.738600000000005</v>
      </c>
      <c r="K37" s="78"/>
      <c r="L37" s="79">
        <f>MAX(L8:L33)</f>
        <v>56.6601</v>
      </c>
      <c r="M37" s="78"/>
      <c r="N37" s="79">
        <f>MAX(N8:N33)</f>
        <v>31.904599999999999</v>
      </c>
      <c r="O37" s="78"/>
      <c r="P37" s="79">
        <f>MAX(P8:P33)</f>
        <v>21.267900000000001</v>
      </c>
      <c r="Q37" s="78"/>
      <c r="R37" s="79">
        <f>MAX(R8:R33)</f>
        <v>96.917699999999996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44462</v>
      </c>
      <c r="C8" s="65">
        <f>VLOOKUP($A8,'Return Data'!$B$7:$R$2843,4,0)</f>
        <v>1279.78</v>
      </c>
      <c r="D8" s="65">
        <f>VLOOKUP($A8,'Return Data'!$B$7:$R$2843,10,0)</f>
        <v>14.055300000000001</v>
      </c>
      <c r="E8" s="66">
        <f>RANK(D8,D$8:D$41,0)</f>
        <v>21</v>
      </c>
      <c r="F8" s="65">
        <f>VLOOKUP($A8,'Return Data'!$B$7:$R$2843,11,0)</f>
        <v>26.422999999999998</v>
      </c>
      <c r="G8" s="66">
        <f>RANK(F8,F$8:F$41,0)</f>
        <v>14</v>
      </c>
      <c r="H8" s="65">
        <f>VLOOKUP($A8,'Return Data'!$B$7:$R$2843,12,0)</f>
        <v>37.775199999999998</v>
      </c>
      <c r="I8" s="66">
        <f>RANK(H8,H$8:H$41,0)</f>
        <v>21</v>
      </c>
      <c r="J8" s="65">
        <f>VLOOKUP($A8,'Return Data'!$B$7:$R$2843,13,0)</f>
        <v>70.603200000000001</v>
      </c>
      <c r="K8" s="66">
        <f>RANK(J8,J$8:J$41,0)</f>
        <v>15</v>
      </c>
      <c r="L8" s="65">
        <f>VLOOKUP($A8,'Return Data'!$B$7:$R$2843,17,0)</f>
        <v>28.46</v>
      </c>
      <c r="M8" s="66">
        <f>RANK(L8,L$8:L$41,0)</f>
        <v>14</v>
      </c>
      <c r="N8" s="65">
        <f>VLOOKUP($A8,'Return Data'!$B$7:$R$2843,14,0)</f>
        <v>19.590399999999999</v>
      </c>
      <c r="O8" s="66">
        <f>RANK(N8,N$8:N$41,0)</f>
        <v>16</v>
      </c>
      <c r="P8" s="65">
        <f>VLOOKUP($A8,'Return Data'!$B$7:$R$2843,15,0)</f>
        <v>16.281199999999998</v>
      </c>
      <c r="Q8" s="66">
        <f>RANK(P8,P$8:P$41,0)</f>
        <v>14</v>
      </c>
      <c r="R8" s="65">
        <f>VLOOKUP($A8,'Return Data'!$B$7:$R$2843,16,0)</f>
        <v>19.080400000000001</v>
      </c>
      <c r="S8" s="67">
        <f>RANK(R8,R$8:R$41,0)</f>
        <v>11</v>
      </c>
    </row>
    <row r="9" spans="1:20" x14ac:dyDescent="0.3">
      <c r="A9" s="63" t="s">
        <v>1806</v>
      </c>
      <c r="B9" s="64">
        <f>VLOOKUP($A9,'Return Data'!$B$7:$R$2843,3,0)</f>
        <v>44462</v>
      </c>
      <c r="C9" s="65">
        <f>VLOOKUP($A9,'Return Data'!$B$7:$R$2843,4,0)</f>
        <v>20.92</v>
      </c>
      <c r="D9" s="65">
        <f>VLOOKUP($A9,'Return Data'!$B$7:$R$2843,10,0)</f>
        <v>18.058700000000002</v>
      </c>
      <c r="E9" s="66">
        <f t="shared" ref="E9:E41" si="0">RANK(D9,D$8:D$41,0)</f>
        <v>5</v>
      </c>
      <c r="F9" s="65">
        <f>VLOOKUP($A9,'Return Data'!$B$7:$R$2843,11,0)</f>
        <v>27.018799999999999</v>
      </c>
      <c r="G9" s="66">
        <f t="shared" ref="G9:G41" si="1">RANK(F9,F$8:F$41,0)</f>
        <v>13</v>
      </c>
      <c r="H9" s="65">
        <f>VLOOKUP($A9,'Return Data'!$B$7:$R$2843,12,0)</f>
        <v>34.6203</v>
      </c>
      <c r="I9" s="66">
        <f t="shared" ref="I9:I41" si="2">RANK(H9,H$8:H$41,0)</f>
        <v>25</v>
      </c>
      <c r="J9" s="65">
        <f>VLOOKUP($A9,'Return Data'!$B$7:$R$2843,13,0)</f>
        <v>66.8262</v>
      </c>
      <c r="K9" s="66">
        <f t="shared" ref="K9:K41" si="3">RANK(J9,J$8:J$41,0)</f>
        <v>21</v>
      </c>
      <c r="L9" s="65">
        <f>VLOOKUP($A9,'Return Data'!$B$7:$R$2843,17,0)</f>
        <v>27.402799999999999</v>
      </c>
      <c r="M9" s="66">
        <f t="shared" ref="M9:M41" si="4">RANK(L9,L$8:L$41,0)</f>
        <v>16</v>
      </c>
      <c r="N9" s="65">
        <f>VLOOKUP($A9,'Return Data'!$B$7:$R$2843,14,0)</f>
        <v>23.711200000000002</v>
      </c>
      <c r="O9" s="66">
        <f t="shared" ref="O9:O41" si="5">RANK(N9,N$8:N$41,0)</f>
        <v>7</v>
      </c>
      <c r="P9" s="65"/>
      <c r="Q9" s="66"/>
      <c r="R9" s="65">
        <f>VLOOKUP($A9,'Return Data'!$B$7:$R$2843,16,0)</f>
        <v>21.120699999999999</v>
      </c>
      <c r="S9" s="67">
        <f t="shared" ref="S9:S41" si="6">RANK(R9,R$8:R$41,0)</f>
        <v>4</v>
      </c>
    </row>
    <row r="10" spans="1:20" x14ac:dyDescent="0.3">
      <c r="A10" s="63" t="s">
        <v>1259</v>
      </c>
      <c r="B10" s="64">
        <f>VLOOKUP($A10,'Return Data'!$B$7:$R$2843,3,0)</f>
        <v>44462</v>
      </c>
      <c r="C10" s="65">
        <f>VLOOKUP($A10,'Return Data'!$B$7:$R$2843,4,0)</f>
        <v>183.77</v>
      </c>
      <c r="D10" s="65">
        <f>VLOOKUP($A10,'Return Data'!$B$7:$R$2843,10,0)</f>
        <v>19.076000000000001</v>
      </c>
      <c r="E10" s="66">
        <f t="shared" si="0"/>
        <v>3</v>
      </c>
      <c r="F10" s="65">
        <f>VLOOKUP($A10,'Return Data'!$B$7:$R$2843,11,0)</f>
        <v>29.015699999999999</v>
      </c>
      <c r="G10" s="66">
        <f t="shared" si="1"/>
        <v>9</v>
      </c>
      <c r="H10" s="65">
        <f>VLOOKUP($A10,'Return Data'!$B$7:$R$2843,12,0)</f>
        <v>46.395299999999999</v>
      </c>
      <c r="I10" s="66">
        <f t="shared" si="2"/>
        <v>6</v>
      </c>
      <c r="J10" s="65">
        <f>VLOOKUP($A10,'Return Data'!$B$7:$R$2843,13,0)</f>
        <v>80.078400000000002</v>
      </c>
      <c r="K10" s="66">
        <f t="shared" si="3"/>
        <v>5</v>
      </c>
      <c r="L10" s="65">
        <f>VLOOKUP($A10,'Return Data'!$B$7:$R$2843,17,0)</f>
        <v>32.718299999999999</v>
      </c>
      <c r="M10" s="66">
        <f t="shared" si="4"/>
        <v>8</v>
      </c>
      <c r="N10" s="65">
        <f>VLOOKUP($A10,'Return Data'!$B$7:$R$2843,14,0)</f>
        <v>22.249099999999999</v>
      </c>
      <c r="O10" s="66">
        <f t="shared" si="5"/>
        <v>9</v>
      </c>
      <c r="P10" s="65">
        <f>VLOOKUP($A10,'Return Data'!$B$7:$R$2843,15,0)</f>
        <v>16.090299999999999</v>
      </c>
      <c r="Q10" s="66">
        <f t="shared" ref="Q10:Q41" si="7">RANK(P10,P$8:P$41,0)</f>
        <v>15</v>
      </c>
      <c r="R10" s="65">
        <f>VLOOKUP($A10,'Return Data'!$B$7:$R$2843,16,0)</f>
        <v>15.925599999999999</v>
      </c>
      <c r="S10" s="67">
        <f t="shared" si="6"/>
        <v>26</v>
      </c>
    </row>
    <row r="11" spans="1:20" x14ac:dyDescent="0.3">
      <c r="A11" s="63" t="s">
        <v>1261</v>
      </c>
      <c r="B11" s="64">
        <f>VLOOKUP($A11,'Return Data'!$B$7:$R$2843,3,0)</f>
        <v>44462</v>
      </c>
      <c r="C11" s="65">
        <f>VLOOKUP($A11,'Return Data'!$B$7:$R$2843,4,0)</f>
        <v>86.932000000000002</v>
      </c>
      <c r="D11" s="65">
        <f>VLOOKUP($A11,'Return Data'!$B$7:$R$2843,10,0)</f>
        <v>14.5787</v>
      </c>
      <c r="E11" s="66">
        <f t="shared" si="0"/>
        <v>15</v>
      </c>
      <c r="F11" s="65">
        <f>VLOOKUP($A11,'Return Data'!$B$7:$R$2843,11,0)</f>
        <v>27.685300000000002</v>
      </c>
      <c r="G11" s="66">
        <f t="shared" si="1"/>
        <v>11</v>
      </c>
      <c r="H11" s="65">
        <f>VLOOKUP($A11,'Return Data'!$B$7:$R$2843,12,0)</f>
        <v>43.060299999999998</v>
      </c>
      <c r="I11" s="66">
        <f t="shared" si="2"/>
        <v>10</v>
      </c>
      <c r="J11" s="65">
        <f>VLOOKUP($A11,'Return Data'!$B$7:$R$2843,13,0)</f>
        <v>72.610799999999998</v>
      </c>
      <c r="K11" s="66">
        <f t="shared" si="3"/>
        <v>14</v>
      </c>
      <c r="L11" s="65">
        <f>VLOOKUP($A11,'Return Data'!$B$7:$R$2843,17,0)</f>
        <v>28.564499999999999</v>
      </c>
      <c r="M11" s="66">
        <f t="shared" si="4"/>
        <v>13</v>
      </c>
      <c r="N11" s="65">
        <f>VLOOKUP($A11,'Return Data'!$B$7:$R$2843,14,0)</f>
        <v>20.651499999999999</v>
      </c>
      <c r="O11" s="66">
        <f t="shared" si="5"/>
        <v>11</v>
      </c>
      <c r="P11" s="65">
        <f>VLOOKUP($A11,'Return Data'!$B$7:$R$2843,15,0)</f>
        <v>16.647200000000002</v>
      </c>
      <c r="Q11" s="66">
        <f t="shared" si="7"/>
        <v>11</v>
      </c>
      <c r="R11" s="65">
        <f>VLOOKUP($A11,'Return Data'!$B$7:$R$2843,16,0)</f>
        <v>17.7774</v>
      </c>
      <c r="S11" s="67">
        <f t="shared" si="6"/>
        <v>18</v>
      </c>
    </row>
    <row r="12" spans="1:20" x14ac:dyDescent="0.3">
      <c r="A12" s="63" t="s">
        <v>1827</v>
      </c>
      <c r="B12" s="64">
        <f>VLOOKUP($A12,'Return Data'!$B$7:$R$2843,3,0)</f>
        <v>44462</v>
      </c>
      <c r="C12" s="65">
        <f>VLOOKUP($A12,'Return Data'!$B$7:$R$2843,4,0)</f>
        <v>246.81</v>
      </c>
      <c r="D12" s="65">
        <f>VLOOKUP($A12,'Return Data'!$B$7:$R$2843,10,0)</f>
        <v>15.634399999999999</v>
      </c>
      <c r="E12" s="66">
        <f t="shared" si="0"/>
        <v>12</v>
      </c>
      <c r="F12" s="65">
        <f>VLOOKUP($A12,'Return Data'!$B$7:$R$2843,11,0)</f>
        <v>26.2714</v>
      </c>
      <c r="G12" s="66">
        <f t="shared" si="1"/>
        <v>15</v>
      </c>
      <c r="H12" s="65">
        <f>VLOOKUP($A12,'Return Data'!$B$7:$R$2843,12,0)</f>
        <v>38.021500000000003</v>
      </c>
      <c r="I12" s="66">
        <f t="shared" si="2"/>
        <v>20</v>
      </c>
      <c r="J12" s="65">
        <f>VLOOKUP($A12,'Return Data'!$B$7:$R$2843,13,0)</f>
        <v>64.572900000000004</v>
      </c>
      <c r="K12" s="66">
        <f t="shared" si="3"/>
        <v>23</v>
      </c>
      <c r="L12" s="65">
        <f>VLOOKUP($A12,'Return Data'!$B$7:$R$2843,17,0)</f>
        <v>32.042700000000004</v>
      </c>
      <c r="M12" s="66">
        <f t="shared" si="4"/>
        <v>9</v>
      </c>
      <c r="N12" s="65">
        <f>VLOOKUP($A12,'Return Data'!$B$7:$R$2843,14,0)</f>
        <v>23.4907</v>
      </c>
      <c r="O12" s="66">
        <f t="shared" si="5"/>
        <v>8</v>
      </c>
      <c r="P12" s="65">
        <f>VLOOKUP($A12,'Return Data'!$B$7:$R$2843,15,0)</f>
        <v>19.200299999999999</v>
      </c>
      <c r="Q12" s="66">
        <f t="shared" si="7"/>
        <v>5</v>
      </c>
      <c r="R12" s="65">
        <f>VLOOKUP($A12,'Return Data'!$B$7:$R$2843,16,0)</f>
        <v>16.7317</v>
      </c>
      <c r="S12" s="67">
        <f t="shared" si="6"/>
        <v>23</v>
      </c>
    </row>
    <row r="13" spans="1:20" x14ac:dyDescent="0.3">
      <c r="A13" s="102" t="s">
        <v>1873</v>
      </c>
      <c r="B13" s="64">
        <f>VLOOKUP($A13,'Return Data'!$B$7:$R$2843,3,0)</f>
        <v>44462</v>
      </c>
      <c r="C13" s="65">
        <f>VLOOKUP($A13,'Return Data'!$B$7:$R$2843,4,0)</f>
        <v>73.108000000000004</v>
      </c>
      <c r="D13" s="65">
        <f>VLOOKUP($A13,'Return Data'!$B$7:$R$2843,10,0)</f>
        <v>13.526999999999999</v>
      </c>
      <c r="E13" s="66">
        <f t="shared" si="0"/>
        <v>24</v>
      </c>
      <c r="F13" s="65">
        <f>VLOOKUP($A13,'Return Data'!$B$7:$R$2843,11,0)</f>
        <v>25.578399999999998</v>
      </c>
      <c r="G13" s="66">
        <f t="shared" si="1"/>
        <v>17</v>
      </c>
      <c r="H13" s="65">
        <f>VLOOKUP($A13,'Return Data'!$B$7:$R$2843,12,0)</f>
        <v>39.115499999999997</v>
      </c>
      <c r="I13" s="66">
        <f t="shared" si="2"/>
        <v>17</v>
      </c>
      <c r="J13" s="65">
        <f>VLOOKUP($A13,'Return Data'!$B$7:$R$2843,13,0)</f>
        <v>73.570800000000006</v>
      </c>
      <c r="K13" s="66">
        <f t="shared" si="3"/>
        <v>13</v>
      </c>
      <c r="L13" s="65">
        <f>VLOOKUP($A13,'Return Data'!$B$7:$R$2843,17,0)</f>
        <v>29.522300000000001</v>
      </c>
      <c r="M13" s="66">
        <f t="shared" si="4"/>
        <v>12</v>
      </c>
      <c r="N13" s="65">
        <f>VLOOKUP($A13,'Return Data'!$B$7:$R$2843,14,0)</f>
        <v>24.212299999999999</v>
      </c>
      <c r="O13" s="66">
        <f t="shared" si="5"/>
        <v>6</v>
      </c>
      <c r="P13" s="65">
        <f>VLOOKUP($A13,'Return Data'!$B$7:$R$2843,15,0)</f>
        <v>18.061900000000001</v>
      </c>
      <c r="Q13" s="66">
        <f t="shared" si="7"/>
        <v>6</v>
      </c>
      <c r="R13" s="65">
        <f>VLOOKUP($A13,'Return Data'!$B$7:$R$2843,16,0)</f>
        <v>17.529900000000001</v>
      </c>
      <c r="S13" s="67">
        <f t="shared" si="6"/>
        <v>20</v>
      </c>
    </row>
    <row r="14" spans="1:20" x14ac:dyDescent="0.3">
      <c r="A14" s="102" t="s">
        <v>1788</v>
      </c>
      <c r="B14" s="64">
        <f>VLOOKUP($A14,'Return Data'!$B$7:$R$2843,3,0)</f>
        <v>44462</v>
      </c>
      <c r="C14" s="65">
        <f>VLOOKUP($A14,'Return Data'!$B$7:$R$2843,4,0)</f>
        <v>25.096</v>
      </c>
      <c r="D14" s="65">
        <f>VLOOKUP($A14,'Return Data'!$B$7:$R$2843,10,0)</f>
        <v>14.567500000000001</v>
      </c>
      <c r="E14" s="66">
        <f t="shared" si="0"/>
        <v>16</v>
      </c>
      <c r="F14" s="65">
        <f>VLOOKUP($A14,'Return Data'!$B$7:$R$2843,11,0)</f>
        <v>23.949200000000001</v>
      </c>
      <c r="G14" s="66">
        <f t="shared" si="1"/>
        <v>20</v>
      </c>
      <c r="H14" s="65">
        <f>VLOOKUP($A14,'Return Data'!$B$7:$R$2843,12,0)</f>
        <v>39.43</v>
      </c>
      <c r="I14" s="66">
        <f t="shared" si="2"/>
        <v>16</v>
      </c>
      <c r="J14" s="65">
        <f>VLOOKUP($A14,'Return Data'!$B$7:$R$2843,13,0)</f>
        <v>67.933599999999998</v>
      </c>
      <c r="K14" s="66">
        <f t="shared" si="3"/>
        <v>19</v>
      </c>
      <c r="L14" s="65">
        <f>VLOOKUP($A14,'Return Data'!$B$7:$R$2843,17,0)</f>
        <v>27.275600000000001</v>
      </c>
      <c r="M14" s="66">
        <f t="shared" si="4"/>
        <v>18</v>
      </c>
      <c r="N14" s="65">
        <f>VLOOKUP($A14,'Return Data'!$B$7:$R$2843,14,0)</f>
        <v>19.719100000000001</v>
      </c>
      <c r="O14" s="66">
        <f t="shared" si="5"/>
        <v>14</v>
      </c>
      <c r="P14" s="65">
        <f>VLOOKUP($A14,'Return Data'!$B$7:$R$2843,15,0)</f>
        <v>17.747199999999999</v>
      </c>
      <c r="Q14" s="66">
        <f t="shared" si="7"/>
        <v>7</v>
      </c>
      <c r="R14" s="65">
        <f>VLOOKUP($A14,'Return Data'!$B$7:$R$2843,16,0)</f>
        <v>14.8607</v>
      </c>
      <c r="S14" s="67">
        <f t="shared" si="6"/>
        <v>31</v>
      </c>
    </row>
    <row r="15" spans="1:20" x14ac:dyDescent="0.3">
      <c r="A15" s="63" t="s">
        <v>1795</v>
      </c>
      <c r="B15" s="64">
        <f>VLOOKUP($A15,'Return Data'!$B$7:$R$2843,3,0)</f>
        <v>44462</v>
      </c>
      <c r="C15" s="65">
        <f>VLOOKUP($A15,'Return Data'!$B$7:$R$2843,4,0)</f>
        <v>1027.7177999999999</v>
      </c>
      <c r="D15" s="65">
        <f>VLOOKUP($A15,'Return Data'!$B$7:$R$2843,10,0)</f>
        <v>14.002599999999999</v>
      </c>
      <c r="E15" s="66">
        <f t="shared" si="0"/>
        <v>22</v>
      </c>
      <c r="F15" s="65">
        <f>VLOOKUP($A15,'Return Data'!$B$7:$R$2843,11,0)</f>
        <v>22.809000000000001</v>
      </c>
      <c r="G15" s="66">
        <f t="shared" si="1"/>
        <v>23</v>
      </c>
      <c r="H15" s="65">
        <f>VLOOKUP($A15,'Return Data'!$B$7:$R$2843,12,0)</f>
        <v>43.427999999999997</v>
      </c>
      <c r="I15" s="66">
        <f t="shared" si="2"/>
        <v>9</v>
      </c>
      <c r="J15" s="65">
        <f>VLOOKUP($A15,'Return Data'!$B$7:$R$2843,13,0)</f>
        <v>79.398700000000005</v>
      </c>
      <c r="K15" s="66">
        <f t="shared" si="3"/>
        <v>6</v>
      </c>
      <c r="L15" s="65">
        <f>VLOOKUP($A15,'Return Data'!$B$7:$R$2843,17,0)</f>
        <v>29.6145</v>
      </c>
      <c r="M15" s="66">
        <f t="shared" si="4"/>
        <v>11</v>
      </c>
      <c r="N15" s="65">
        <f>VLOOKUP($A15,'Return Data'!$B$7:$R$2843,14,0)</f>
        <v>18.2758</v>
      </c>
      <c r="O15" s="66">
        <f t="shared" si="5"/>
        <v>19</v>
      </c>
      <c r="P15" s="65">
        <f>VLOOKUP($A15,'Return Data'!$B$7:$R$2843,15,0)</f>
        <v>15.0739</v>
      </c>
      <c r="Q15" s="66">
        <f t="shared" si="7"/>
        <v>18</v>
      </c>
      <c r="R15" s="65">
        <f>VLOOKUP($A15,'Return Data'!$B$7:$R$2843,16,0)</f>
        <v>17.377099999999999</v>
      </c>
      <c r="S15" s="67">
        <f t="shared" si="6"/>
        <v>21</v>
      </c>
    </row>
    <row r="16" spans="1:20" x14ac:dyDescent="0.3">
      <c r="A16" s="63" t="s">
        <v>1797</v>
      </c>
      <c r="B16" s="64">
        <f>VLOOKUP($A16,'Return Data'!$B$7:$R$2843,3,0)</f>
        <v>44462</v>
      </c>
      <c r="C16" s="65">
        <f>VLOOKUP($A16,'Return Data'!$B$7:$R$2843,4,0)</f>
        <v>1036.076</v>
      </c>
      <c r="D16" s="65">
        <f>VLOOKUP($A16,'Return Data'!$B$7:$R$2843,10,0)</f>
        <v>10.4434</v>
      </c>
      <c r="E16" s="66">
        <f t="shared" si="0"/>
        <v>32</v>
      </c>
      <c r="F16" s="65">
        <f>VLOOKUP($A16,'Return Data'!$B$7:$R$2843,11,0)</f>
        <v>20.294799999999999</v>
      </c>
      <c r="G16" s="66">
        <f t="shared" si="1"/>
        <v>28</v>
      </c>
      <c r="H16" s="65">
        <f>VLOOKUP($A16,'Return Data'!$B$7:$R$2843,12,0)</f>
        <v>39.994</v>
      </c>
      <c r="I16" s="66">
        <f t="shared" si="2"/>
        <v>14</v>
      </c>
      <c r="J16" s="65">
        <f>VLOOKUP($A16,'Return Data'!$B$7:$R$2843,13,0)</f>
        <v>75.409599999999998</v>
      </c>
      <c r="K16" s="66">
        <f t="shared" si="3"/>
        <v>9</v>
      </c>
      <c r="L16" s="65">
        <f>VLOOKUP($A16,'Return Data'!$B$7:$R$2843,17,0)</f>
        <v>22.309200000000001</v>
      </c>
      <c r="M16" s="66">
        <f t="shared" si="4"/>
        <v>27</v>
      </c>
      <c r="N16" s="65">
        <f>VLOOKUP($A16,'Return Data'!$B$7:$R$2843,14,0)</f>
        <v>16.1998</v>
      </c>
      <c r="O16" s="66">
        <f t="shared" si="5"/>
        <v>24</v>
      </c>
      <c r="P16" s="65">
        <f>VLOOKUP($A16,'Return Data'!$B$7:$R$2843,15,0)</f>
        <v>14.631</v>
      </c>
      <c r="Q16" s="66">
        <f t="shared" si="7"/>
        <v>21</v>
      </c>
      <c r="R16" s="65">
        <f>VLOOKUP($A16,'Return Data'!$B$7:$R$2843,16,0)</f>
        <v>15.5395</v>
      </c>
      <c r="S16" s="67">
        <f t="shared" si="6"/>
        <v>28</v>
      </c>
    </row>
    <row r="17" spans="1:19" x14ac:dyDescent="0.3">
      <c r="A17" s="126" t="s">
        <v>1791</v>
      </c>
      <c r="B17" s="64">
        <f>VLOOKUP($A17,'Return Data'!$B$7:$R$2843,3,0)</f>
        <v>44462</v>
      </c>
      <c r="C17" s="65">
        <f>VLOOKUP($A17,'Return Data'!$B$7:$R$2843,4,0)</f>
        <v>142.7208</v>
      </c>
      <c r="D17" s="65">
        <f>VLOOKUP($A17,'Return Data'!$B$7:$R$2843,10,0)</f>
        <v>14.0669</v>
      </c>
      <c r="E17" s="66">
        <f t="shared" si="0"/>
        <v>20</v>
      </c>
      <c r="F17" s="65">
        <f>VLOOKUP($A17,'Return Data'!$B$7:$R$2843,11,0)</f>
        <v>23.6797</v>
      </c>
      <c r="G17" s="66">
        <f t="shared" si="1"/>
        <v>21</v>
      </c>
      <c r="H17" s="65">
        <f>VLOOKUP($A17,'Return Data'!$B$7:$R$2843,12,0)</f>
        <v>35.495100000000001</v>
      </c>
      <c r="I17" s="66">
        <f t="shared" si="2"/>
        <v>24</v>
      </c>
      <c r="J17" s="65">
        <f>VLOOKUP($A17,'Return Data'!$B$7:$R$2843,13,0)</f>
        <v>64.054599999999994</v>
      </c>
      <c r="K17" s="66">
        <f t="shared" si="3"/>
        <v>24</v>
      </c>
      <c r="L17" s="65">
        <f>VLOOKUP($A17,'Return Data'!$B$7:$R$2843,17,0)</f>
        <v>27.2973</v>
      </c>
      <c r="M17" s="66">
        <f t="shared" si="4"/>
        <v>17</v>
      </c>
      <c r="N17" s="65">
        <f>VLOOKUP($A17,'Return Data'!$B$7:$R$2843,14,0)</f>
        <v>16.636700000000001</v>
      </c>
      <c r="O17" s="66">
        <f t="shared" si="5"/>
        <v>22</v>
      </c>
      <c r="P17" s="65">
        <f>VLOOKUP($A17,'Return Data'!$B$7:$R$2843,15,0)</f>
        <v>13.469099999999999</v>
      </c>
      <c r="Q17" s="66">
        <f t="shared" si="7"/>
        <v>22</v>
      </c>
      <c r="R17" s="65">
        <f>VLOOKUP($A17,'Return Data'!$B$7:$R$2843,16,0)</f>
        <v>16.2713</v>
      </c>
      <c r="S17" s="67">
        <f t="shared" si="6"/>
        <v>24</v>
      </c>
    </row>
    <row r="18" spans="1:19" x14ac:dyDescent="0.3">
      <c r="A18" s="127" t="s">
        <v>1263</v>
      </c>
      <c r="B18" s="64">
        <f>VLOOKUP($A18,'Return Data'!$B$7:$R$2843,3,0)</f>
        <v>44462</v>
      </c>
      <c r="C18" s="65">
        <f>VLOOKUP($A18,'Return Data'!$B$7:$R$2843,4,0)</f>
        <v>483.48</v>
      </c>
      <c r="D18" s="65">
        <f>VLOOKUP($A18,'Return Data'!$B$7:$R$2843,10,0)</f>
        <v>13.2988</v>
      </c>
      <c r="E18" s="66">
        <f t="shared" si="0"/>
        <v>25</v>
      </c>
      <c r="F18" s="65">
        <f>VLOOKUP($A18,'Return Data'!$B$7:$R$2843,11,0)</f>
        <v>24.377400000000002</v>
      </c>
      <c r="G18" s="66">
        <f t="shared" si="1"/>
        <v>19</v>
      </c>
      <c r="H18" s="65">
        <f>VLOOKUP($A18,'Return Data'!$B$7:$R$2843,12,0)</f>
        <v>41.009700000000002</v>
      </c>
      <c r="I18" s="66">
        <f t="shared" si="2"/>
        <v>13</v>
      </c>
      <c r="J18" s="65">
        <f>VLOOKUP($A18,'Return Data'!$B$7:$R$2843,13,0)</f>
        <v>74.838200000000001</v>
      </c>
      <c r="K18" s="66">
        <f t="shared" si="3"/>
        <v>11</v>
      </c>
      <c r="L18" s="65">
        <f>VLOOKUP($A18,'Return Data'!$B$7:$R$2843,17,0)</f>
        <v>25.433800000000002</v>
      </c>
      <c r="M18" s="66">
        <f t="shared" si="4"/>
        <v>19</v>
      </c>
      <c r="N18" s="65">
        <f>VLOOKUP($A18,'Return Data'!$B$7:$R$2843,14,0)</f>
        <v>16.3306</v>
      </c>
      <c r="O18" s="66">
        <f t="shared" si="5"/>
        <v>23</v>
      </c>
      <c r="P18" s="65">
        <f>VLOOKUP($A18,'Return Data'!$B$7:$R$2843,15,0)</f>
        <v>14.6608</v>
      </c>
      <c r="Q18" s="66">
        <f t="shared" si="7"/>
        <v>19</v>
      </c>
      <c r="R18" s="65">
        <f>VLOOKUP($A18,'Return Data'!$B$7:$R$2843,16,0)</f>
        <v>16.989899999999999</v>
      </c>
      <c r="S18" s="67">
        <f t="shared" si="6"/>
        <v>22</v>
      </c>
    </row>
    <row r="19" spans="1:19" x14ac:dyDescent="0.3">
      <c r="A19" s="63" t="s">
        <v>1799</v>
      </c>
      <c r="B19" s="64">
        <f>VLOOKUP($A19,'Return Data'!$B$7:$R$2843,3,0)</f>
        <v>44462</v>
      </c>
      <c r="C19" s="65">
        <f>VLOOKUP($A19,'Return Data'!$B$7:$R$2843,4,0)</f>
        <v>38.119999999999997</v>
      </c>
      <c r="D19" s="65">
        <f>VLOOKUP($A19,'Return Data'!$B$7:$R$2843,10,0)</f>
        <v>17.2562</v>
      </c>
      <c r="E19" s="66">
        <f t="shared" si="0"/>
        <v>6</v>
      </c>
      <c r="F19" s="65">
        <f>VLOOKUP($A19,'Return Data'!$B$7:$R$2843,11,0)</f>
        <v>29.089099999999998</v>
      </c>
      <c r="G19" s="66">
        <f t="shared" si="1"/>
        <v>8</v>
      </c>
      <c r="H19" s="65">
        <f>VLOOKUP($A19,'Return Data'!$B$7:$R$2843,12,0)</f>
        <v>38.719099999999997</v>
      </c>
      <c r="I19" s="66">
        <f t="shared" si="2"/>
        <v>18</v>
      </c>
      <c r="J19" s="65">
        <f>VLOOKUP($A19,'Return Data'!$B$7:$R$2843,13,0)</f>
        <v>67.413300000000007</v>
      </c>
      <c r="K19" s="66">
        <f t="shared" si="3"/>
        <v>20</v>
      </c>
      <c r="L19" s="65">
        <f>VLOOKUP($A19,'Return Data'!$B$7:$R$2843,17,0)</f>
        <v>27.783000000000001</v>
      </c>
      <c r="M19" s="66">
        <f t="shared" si="4"/>
        <v>15</v>
      </c>
      <c r="N19" s="65">
        <f>VLOOKUP($A19,'Return Data'!$B$7:$R$2843,14,0)</f>
        <v>19.652799999999999</v>
      </c>
      <c r="O19" s="66">
        <f t="shared" si="5"/>
        <v>15</v>
      </c>
      <c r="P19" s="65">
        <f>VLOOKUP($A19,'Return Data'!$B$7:$R$2843,15,0)</f>
        <v>15.5603</v>
      </c>
      <c r="Q19" s="66">
        <f t="shared" si="7"/>
        <v>17</v>
      </c>
      <c r="R19" s="65">
        <f>VLOOKUP($A19,'Return Data'!$B$7:$R$2843,16,0)</f>
        <v>19.544499999999999</v>
      </c>
      <c r="S19" s="67">
        <f t="shared" si="6"/>
        <v>10</v>
      </c>
    </row>
    <row r="20" spans="1:19" x14ac:dyDescent="0.3">
      <c r="A20" s="63" t="s">
        <v>1821</v>
      </c>
      <c r="B20" s="64">
        <f>VLOOKUP($A20,'Return Data'!$B$7:$R$2843,3,0)</f>
        <v>44462</v>
      </c>
      <c r="C20" s="65">
        <f>VLOOKUP($A20,'Return Data'!$B$7:$R$2843,4,0)</f>
        <v>145.07</v>
      </c>
      <c r="D20" s="65">
        <f>VLOOKUP($A20,'Return Data'!$B$7:$R$2843,10,0)</f>
        <v>12.422499999999999</v>
      </c>
      <c r="E20" s="66">
        <f t="shared" si="0"/>
        <v>27</v>
      </c>
      <c r="F20" s="65">
        <f>VLOOKUP($A20,'Return Data'!$B$7:$R$2843,11,0)</f>
        <v>21.590800000000002</v>
      </c>
      <c r="G20" s="66">
        <f t="shared" si="1"/>
        <v>26</v>
      </c>
      <c r="H20" s="65">
        <f>VLOOKUP($A20,'Return Data'!$B$7:$R$2843,12,0)</f>
        <v>32.641500000000001</v>
      </c>
      <c r="I20" s="66">
        <f t="shared" si="2"/>
        <v>27</v>
      </c>
      <c r="J20" s="65">
        <f>VLOOKUP($A20,'Return Data'!$B$7:$R$2843,13,0)</f>
        <v>59.997799999999998</v>
      </c>
      <c r="K20" s="66">
        <f t="shared" si="3"/>
        <v>27</v>
      </c>
      <c r="L20" s="65">
        <f>VLOOKUP($A20,'Return Data'!$B$7:$R$2843,17,0)</f>
        <v>20.619299999999999</v>
      </c>
      <c r="M20" s="66">
        <f t="shared" si="4"/>
        <v>28</v>
      </c>
      <c r="N20" s="65">
        <f>VLOOKUP($A20,'Return Data'!$B$7:$R$2843,14,0)</f>
        <v>14.254</v>
      </c>
      <c r="O20" s="66">
        <f t="shared" si="5"/>
        <v>27</v>
      </c>
      <c r="P20" s="65">
        <f>VLOOKUP($A20,'Return Data'!$B$7:$R$2843,15,0)</f>
        <v>12.6297</v>
      </c>
      <c r="Q20" s="66">
        <f t="shared" si="7"/>
        <v>25</v>
      </c>
      <c r="R20" s="65">
        <f>VLOOKUP($A20,'Return Data'!$B$7:$R$2843,16,0)</f>
        <v>15.7538</v>
      </c>
      <c r="S20" s="67">
        <f t="shared" si="6"/>
        <v>27</v>
      </c>
    </row>
    <row r="21" spans="1:19" x14ac:dyDescent="0.3">
      <c r="A21" s="63" t="s">
        <v>1266</v>
      </c>
      <c r="B21" s="64">
        <f>VLOOKUP($A21,'Return Data'!$B$7:$R$2843,3,0)</f>
        <v>44462</v>
      </c>
      <c r="C21" s="65">
        <f>VLOOKUP($A21,'Return Data'!$B$7:$R$2843,4,0)</f>
        <v>91.35</v>
      </c>
      <c r="D21" s="65">
        <f>VLOOKUP($A21,'Return Data'!$B$7:$R$2843,10,0)</f>
        <v>14.6317</v>
      </c>
      <c r="E21" s="66">
        <f t="shared" si="0"/>
        <v>14</v>
      </c>
      <c r="F21" s="65">
        <f>VLOOKUP($A21,'Return Data'!$B$7:$R$2843,11,0)</f>
        <v>30.836400000000001</v>
      </c>
      <c r="G21" s="66">
        <f t="shared" si="1"/>
        <v>5</v>
      </c>
      <c r="H21" s="65">
        <f>VLOOKUP($A21,'Return Data'!$B$7:$R$2843,12,0)</f>
        <v>45.670499999999997</v>
      </c>
      <c r="I21" s="66">
        <f t="shared" si="2"/>
        <v>8</v>
      </c>
      <c r="J21" s="65">
        <f>VLOOKUP($A21,'Return Data'!$B$7:$R$2843,13,0)</f>
        <v>74.732200000000006</v>
      </c>
      <c r="K21" s="66">
        <f t="shared" si="3"/>
        <v>12</v>
      </c>
      <c r="L21" s="65">
        <f>VLOOKUP($A21,'Return Data'!$B$7:$R$2843,17,0)</f>
        <v>32.720199999999998</v>
      </c>
      <c r="M21" s="66">
        <f t="shared" si="4"/>
        <v>7</v>
      </c>
      <c r="N21" s="65">
        <f>VLOOKUP($A21,'Return Data'!$B$7:$R$2843,14,0)</f>
        <v>20.3156</v>
      </c>
      <c r="O21" s="66">
        <f t="shared" si="5"/>
        <v>13</v>
      </c>
      <c r="P21" s="65">
        <f>VLOOKUP($A21,'Return Data'!$B$7:$R$2843,15,0)</f>
        <v>17.179300000000001</v>
      </c>
      <c r="Q21" s="66">
        <f t="shared" si="7"/>
        <v>8</v>
      </c>
      <c r="R21" s="65">
        <f>VLOOKUP($A21,'Return Data'!$B$7:$R$2843,16,0)</f>
        <v>20.600100000000001</v>
      </c>
      <c r="S21" s="67">
        <f t="shared" si="6"/>
        <v>5</v>
      </c>
    </row>
    <row r="22" spans="1:19" x14ac:dyDescent="0.3">
      <c r="A22" s="63" t="s">
        <v>1267</v>
      </c>
      <c r="B22" s="64">
        <f>VLOOKUP($A22,'Return Data'!$B$7:$R$2843,3,0)</f>
        <v>44462</v>
      </c>
      <c r="C22" s="65">
        <f>VLOOKUP($A22,'Return Data'!$B$7:$R$2843,4,0)</f>
        <v>15.5166</v>
      </c>
      <c r="D22" s="65">
        <f>VLOOKUP($A22,'Return Data'!$B$7:$R$2843,10,0)</f>
        <v>4.7237</v>
      </c>
      <c r="E22" s="66">
        <f t="shared" si="0"/>
        <v>34</v>
      </c>
      <c r="F22" s="65">
        <f>VLOOKUP($A22,'Return Data'!$B$7:$R$2843,11,0)</f>
        <v>15.4964</v>
      </c>
      <c r="G22" s="66">
        <f t="shared" si="1"/>
        <v>33</v>
      </c>
      <c r="H22" s="65">
        <f>VLOOKUP($A22,'Return Data'!$B$7:$R$2843,12,0)</f>
        <v>34.266100000000002</v>
      </c>
      <c r="I22" s="66">
        <f t="shared" si="2"/>
        <v>26</v>
      </c>
      <c r="J22" s="65">
        <f>VLOOKUP($A22,'Return Data'!$B$7:$R$2843,13,0)</f>
        <v>60.800400000000003</v>
      </c>
      <c r="K22" s="66">
        <f t="shared" si="3"/>
        <v>26</v>
      </c>
      <c r="L22" s="65"/>
      <c r="M22" s="66"/>
      <c r="N22" s="65"/>
      <c r="O22" s="66"/>
      <c r="P22" s="65"/>
      <c r="Q22" s="66"/>
      <c r="R22" s="65">
        <f>VLOOKUP($A22,'Return Data'!$B$7:$R$2843,16,0)</f>
        <v>20.4453</v>
      </c>
      <c r="S22" s="67">
        <f t="shared" si="6"/>
        <v>6</v>
      </c>
    </row>
    <row r="23" spans="1:19" x14ac:dyDescent="0.3">
      <c r="A23" s="63" t="s">
        <v>1801</v>
      </c>
      <c r="B23" s="64">
        <f>VLOOKUP($A23,'Return Data'!$B$7:$R$2843,3,0)</f>
        <v>44462</v>
      </c>
      <c r="C23" s="65">
        <f>VLOOKUP($A23,'Return Data'!$B$7:$R$2843,4,0)</f>
        <v>57.062199999999997</v>
      </c>
      <c r="D23" s="65">
        <f>VLOOKUP($A23,'Return Data'!$B$7:$R$2843,10,0)</f>
        <v>17.076799999999999</v>
      </c>
      <c r="E23" s="66">
        <f t="shared" si="0"/>
        <v>7</v>
      </c>
      <c r="F23" s="65">
        <f>VLOOKUP($A23,'Return Data'!$B$7:$R$2843,11,0)</f>
        <v>23.380099999999999</v>
      </c>
      <c r="G23" s="66">
        <f t="shared" si="1"/>
        <v>22</v>
      </c>
      <c r="H23" s="65">
        <f>VLOOKUP($A23,'Return Data'!$B$7:$R$2843,12,0)</f>
        <v>38.297699999999999</v>
      </c>
      <c r="I23" s="66">
        <f t="shared" si="2"/>
        <v>19</v>
      </c>
      <c r="J23" s="65">
        <f>VLOOKUP($A23,'Return Data'!$B$7:$R$2843,13,0)</f>
        <v>76.131500000000003</v>
      </c>
      <c r="K23" s="66">
        <f t="shared" si="3"/>
        <v>8</v>
      </c>
      <c r="L23" s="65">
        <f>VLOOKUP($A23,'Return Data'!$B$7:$R$2843,17,0)</f>
        <v>24.406199999999998</v>
      </c>
      <c r="M23" s="66">
        <f t="shared" si="4"/>
        <v>22</v>
      </c>
      <c r="N23" s="65">
        <f>VLOOKUP($A23,'Return Data'!$B$7:$R$2843,14,0)</f>
        <v>20.571400000000001</v>
      </c>
      <c r="O23" s="66">
        <f t="shared" si="5"/>
        <v>12</v>
      </c>
      <c r="P23" s="65">
        <f>VLOOKUP($A23,'Return Data'!$B$7:$R$2843,15,0)</f>
        <v>17.0459</v>
      </c>
      <c r="Q23" s="66">
        <f t="shared" si="7"/>
        <v>9</v>
      </c>
      <c r="R23" s="65">
        <f>VLOOKUP($A23,'Return Data'!$B$7:$R$2843,16,0)</f>
        <v>17.7181</v>
      </c>
      <c r="S23" s="67">
        <f t="shared" si="6"/>
        <v>19</v>
      </c>
    </row>
    <row r="24" spans="1:19" x14ac:dyDescent="0.3">
      <c r="A24" s="63" t="s">
        <v>1809</v>
      </c>
      <c r="B24" s="64">
        <f>VLOOKUP($A24,'Return Data'!$B$7:$R$2843,3,0)</f>
        <v>44462</v>
      </c>
      <c r="C24" s="65">
        <f>VLOOKUP($A24,'Return Data'!$B$7:$R$2843,4,0)</f>
        <v>58.331000000000003</v>
      </c>
      <c r="D24" s="65">
        <f>VLOOKUP($A24,'Return Data'!$B$7:$R$2843,10,0)</f>
        <v>11.760199999999999</v>
      </c>
      <c r="E24" s="66">
        <f t="shared" si="0"/>
        <v>28</v>
      </c>
      <c r="F24" s="65">
        <f>VLOOKUP($A24,'Return Data'!$B$7:$R$2843,11,0)</f>
        <v>18.819800000000001</v>
      </c>
      <c r="G24" s="66">
        <f t="shared" si="1"/>
        <v>32</v>
      </c>
      <c r="H24" s="65">
        <f>VLOOKUP($A24,'Return Data'!$B$7:$R$2843,12,0)</f>
        <v>31.919799999999999</v>
      </c>
      <c r="I24" s="66">
        <f t="shared" si="2"/>
        <v>29</v>
      </c>
      <c r="J24" s="65">
        <f>VLOOKUP($A24,'Return Data'!$B$7:$R$2843,13,0)</f>
        <v>57.843299999999999</v>
      </c>
      <c r="K24" s="66">
        <f t="shared" si="3"/>
        <v>28</v>
      </c>
      <c r="L24" s="65">
        <f>VLOOKUP($A24,'Return Data'!$B$7:$R$2843,17,0)</f>
        <v>23.009399999999999</v>
      </c>
      <c r="M24" s="66">
        <f t="shared" si="4"/>
        <v>25</v>
      </c>
      <c r="N24" s="65">
        <f>VLOOKUP($A24,'Return Data'!$B$7:$R$2843,14,0)</f>
        <v>17.856300000000001</v>
      </c>
      <c r="O24" s="66">
        <f t="shared" si="5"/>
        <v>20</v>
      </c>
      <c r="P24" s="65">
        <f>VLOOKUP($A24,'Return Data'!$B$7:$R$2843,15,0)</f>
        <v>15.9857</v>
      </c>
      <c r="Q24" s="66">
        <f t="shared" si="7"/>
        <v>16</v>
      </c>
      <c r="R24" s="65">
        <f>VLOOKUP($A24,'Return Data'!$B$7:$R$2843,16,0)</f>
        <v>18.366900000000001</v>
      </c>
      <c r="S24" s="67">
        <f t="shared" si="6"/>
        <v>14</v>
      </c>
    </row>
    <row r="25" spans="1:19" x14ac:dyDescent="0.3">
      <c r="A25" s="63" t="s">
        <v>1823</v>
      </c>
      <c r="B25" s="64">
        <f>VLOOKUP($A25,'Return Data'!$B$7:$R$2843,3,0)</f>
        <v>44462</v>
      </c>
      <c r="C25" s="65">
        <f>VLOOKUP($A25,'Return Data'!$B$7:$R$2843,4,0)</f>
        <v>128.45500000000001</v>
      </c>
      <c r="D25" s="65">
        <f>VLOOKUP($A25,'Return Data'!$B$7:$R$2843,10,0)</f>
        <v>10.8384</v>
      </c>
      <c r="E25" s="66">
        <f t="shared" si="0"/>
        <v>31</v>
      </c>
      <c r="F25" s="65">
        <f>VLOOKUP($A25,'Return Data'!$B$7:$R$2843,11,0)</f>
        <v>21.245699999999999</v>
      </c>
      <c r="G25" s="66">
        <f t="shared" si="1"/>
        <v>27</v>
      </c>
      <c r="H25" s="65">
        <f>VLOOKUP($A25,'Return Data'!$B$7:$R$2843,12,0)</f>
        <v>31.131399999999999</v>
      </c>
      <c r="I25" s="66">
        <f t="shared" si="2"/>
        <v>30</v>
      </c>
      <c r="J25" s="65">
        <f>VLOOKUP($A25,'Return Data'!$B$7:$R$2843,13,0)</f>
        <v>54.009900000000002</v>
      </c>
      <c r="K25" s="66">
        <f t="shared" si="3"/>
        <v>29</v>
      </c>
      <c r="L25" s="65">
        <f>VLOOKUP($A25,'Return Data'!$B$7:$R$2843,17,0)</f>
        <v>22.749099999999999</v>
      </c>
      <c r="M25" s="66">
        <f t="shared" si="4"/>
        <v>26</v>
      </c>
      <c r="N25" s="65">
        <f>VLOOKUP($A25,'Return Data'!$B$7:$R$2843,14,0)</f>
        <v>14.900600000000001</v>
      </c>
      <c r="O25" s="66">
        <f t="shared" si="5"/>
        <v>26</v>
      </c>
      <c r="P25" s="65">
        <f>VLOOKUP($A25,'Return Data'!$B$7:$R$2843,15,0)</f>
        <v>13.112399999999999</v>
      </c>
      <c r="Q25" s="66">
        <f t="shared" si="7"/>
        <v>23</v>
      </c>
      <c r="R25" s="65">
        <f>VLOOKUP($A25,'Return Data'!$B$7:$R$2843,16,0)</f>
        <v>14.9567</v>
      </c>
      <c r="S25" s="67">
        <f t="shared" si="6"/>
        <v>30</v>
      </c>
    </row>
    <row r="26" spans="1:19" x14ac:dyDescent="0.3">
      <c r="A26" s="63" t="s">
        <v>1826</v>
      </c>
      <c r="B26" s="64">
        <f>VLOOKUP($A26,'Return Data'!$B$7:$R$2843,3,0)</f>
        <v>44462</v>
      </c>
      <c r="C26" s="65">
        <f>VLOOKUP($A26,'Return Data'!$B$7:$R$2843,4,0)</f>
        <v>72.281899999999993</v>
      </c>
      <c r="D26" s="65">
        <f>VLOOKUP($A26,'Return Data'!$B$7:$R$2843,10,0)</f>
        <v>11.126200000000001</v>
      </c>
      <c r="E26" s="66">
        <f t="shared" si="0"/>
        <v>29</v>
      </c>
      <c r="F26" s="65">
        <f>VLOOKUP($A26,'Return Data'!$B$7:$R$2843,11,0)</f>
        <v>19.764399999999998</v>
      </c>
      <c r="G26" s="66">
        <f t="shared" si="1"/>
        <v>29</v>
      </c>
      <c r="H26" s="65">
        <f>VLOOKUP($A26,'Return Data'!$B$7:$R$2843,12,0)</f>
        <v>24.642199999999999</v>
      </c>
      <c r="I26" s="66">
        <f t="shared" si="2"/>
        <v>34</v>
      </c>
      <c r="J26" s="65">
        <f>VLOOKUP($A26,'Return Data'!$B$7:$R$2843,13,0)</f>
        <v>50.264800000000001</v>
      </c>
      <c r="K26" s="66">
        <f t="shared" si="3"/>
        <v>31</v>
      </c>
      <c r="L26" s="65">
        <f>VLOOKUP($A26,'Return Data'!$B$7:$R$2843,17,0)</f>
        <v>19.0974</v>
      </c>
      <c r="M26" s="66">
        <f t="shared" si="4"/>
        <v>30</v>
      </c>
      <c r="N26" s="65">
        <f>VLOOKUP($A26,'Return Data'!$B$7:$R$2843,14,0)</f>
        <v>14.9716</v>
      </c>
      <c r="O26" s="66">
        <f t="shared" si="5"/>
        <v>25</v>
      </c>
      <c r="P26" s="65">
        <f>VLOOKUP($A26,'Return Data'!$B$7:$R$2843,15,0)</f>
        <v>11.6843</v>
      </c>
      <c r="Q26" s="66">
        <f t="shared" si="7"/>
        <v>26</v>
      </c>
      <c r="R26" s="65">
        <f>VLOOKUP($A26,'Return Data'!$B$7:$R$2843,16,0)</f>
        <v>11.7156</v>
      </c>
      <c r="S26" s="67">
        <f t="shared" si="6"/>
        <v>33</v>
      </c>
    </row>
    <row r="27" spans="1:19" x14ac:dyDescent="0.3">
      <c r="A27" s="63" t="s">
        <v>1269</v>
      </c>
      <c r="B27" s="64">
        <f>VLOOKUP($A27,'Return Data'!$B$7:$R$2843,3,0)</f>
        <v>44462</v>
      </c>
      <c r="C27" s="65">
        <f>VLOOKUP($A27,'Return Data'!$B$7:$R$2843,4,0)</f>
        <v>22.316700000000001</v>
      </c>
      <c r="D27" s="65">
        <f>VLOOKUP($A27,'Return Data'!$B$7:$R$2843,10,0)</f>
        <v>15.7193</v>
      </c>
      <c r="E27" s="66">
        <f t="shared" si="0"/>
        <v>11</v>
      </c>
      <c r="F27" s="65">
        <f>VLOOKUP($A27,'Return Data'!$B$7:$R$2843,11,0)</f>
        <v>33.438000000000002</v>
      </c>
      <c r="G27" s="66">
        <f t="shared" si="1"/>
        <v>2</v>
      </c>
      <c r="H27" s="65">
        <f>VLOOKUP($A27,'Return Data'!$B$7:$R$2843,12,0)</f>
        <v>54.840499999999999</v>
      </c>
      <c r="I27" s="66">
        <f t="shared" si="2"/>
        <v>2</v>
      </c>
      <c r="J27" s="65">
        <f>VLOOKUP($A27,'Return Data'!$B$7:$R$2843,13,0)</f>
        <v>85.516400000000004</v>
      </c>
      <c r="K27" s="66">
        <f t="shared" si="3"/>
        <v>3</v>
      </c>
      <c r="L27" s="65">
        <f>VLOOKUP($A27,'Return Data'!$B$7:$R$2843,17,0)</f>
        <v>37.843499999999999</v>
      </c>
      <c r="M27" s="66">
        <f t="shared" si="4"/>
        <v>4</v>
      </c>
      <c r="N27" s="65">
        <f>VLOOKUP($A27,'Return Data'!$B$7:$R$2843,14,0)</f>
        <v>26.832000000000001</v>
      </c>
      <c r="O27" s="66">
        <f t="shared" si="5"/>
        <v>4</v>
      </c>
      <c r="P27" s="65"/>
      <c r="Q27" s="66"/>
      <c r="R27" s="65">
        <f>VLOOKUP($A27,'Return Data'!$B$7:$R$2843,16,0)</f>
        <v>20.151900000000001</v>
      </c>
      <c r="S27" s="67">
        <f t="shared" si="6"/>
        <v>7</v>
      </c>
    </row>
    <row r="28" spans="1:19" x14ac:dyDescent="0.3">
      <c r="A28" s="63" t="s">
        <v>1819</v>
      </c>
      <c r="B28" s="64">
        <f>VLOOKUP($A28,'Return Data'!$B$7:$R$2843,3,0)</f>
        <v>44462</v>
      </c>
      <c r="C28" s="65">
        <f>VLOOKUP($A28,'Return Data'!$B$7:$R$2843,4,0)</f>
        <v>38.834000000000003</v>
      </c>
      <c r="D28" s="65">
        <f>VLOOKUP($A28,'Return Data'!$B$7:$R$2843,10,0)</f>
        <v>9.5190000000000001</v>
      </c>
      <c r="E28" s="66">
        <f t="shared" si="0"/>
        <v>33</v>
      </c>
      <c r="F28" s="65">
        <f>VLOOKUP($A28,'Return Data'!$B$7:$R$2843,11,0)</f>
        <v>13.9047</v>
      </c>
      <c r="G28" s="66">
        <f t="shared" si="1"/>
        <v>34</v>
      </c>
      <c r="H28" s="65">
        <f>VLOOKUP($A28,'Return Data'!$B$7:$R$2843,12,0)</f>
        <v>25.188600000000001</v>
      </c>
      <c r="I28" s="66">
        <f t="shared" si="2"/>
        <v>33</v>
      </c>
      <c r="J28" s="65">
        <f>VLOOKUP($A28,'Return Data'!$B$7:$R$2843,13,0)</f>
        <v>47.6432</v>
      </c>
      <c r="K28" s="66">
        <f t="shared" si="3"/>
        <v>34</v>
      </c>
      <c r="L28" s="65">
        <f>VLOOKUP($A28,'Return Data'!$B$7:$R$2843,17,0)</f>
        <v>17.641400000000001</v>
      </c>
      <c r="M28" s="66">
        <f t="shared" si="4"/>
        <v>31</v>
      </c>
      <c r="N28" s="65">
        <f>VLOOKUP($A28,'Return Data'!$B$7:$R$2843,14,0)</f>
        <v>13.256</v>
      </c>
      <c r="O28" s="66">
        <f t="shared" si="5"/>
        <v>28</v>
      </c>
      <c r="P28" s="65">
        <f>VLOOKUP($A28,'Return Data'!$B$7:$R$2843,15,0)</f>
        <v>13.058</v>
      </c>
      <c r="Q28" s="66">
        <f t="shared" si="7"/>
        <v>24</v>
      </c>
      <c r="R28" s="65">
        <f>VLOOKUP($A28,'Return Data'!$B$7:$R$2843,16,0)</f>
        <v>20.089600000000001</v>
      </c>
      <c r="S28" s="67">
        <f t="shared" si="6"/>
        <v>8</v>
      </c>
    </row>
    <row r="29" spans="1:19" x14ac:dyDescent="0.3">
      <c r="A29" s="63" t="s">
        <v>2015</v>
      </c>
      <c r="B29" s="64">
        <f>VLOOKUP($A29,'Return Data'!$B$7:$R$2843,3,0)</f>
        <v>44462</v>
      </c>
      <c r="C29" s="65">
        <f>VLOOKUP($A29,'Return Data'!$B$7:$R$2843,4,0)</f>
        <v>17.157599999999999</v>
      </c>
      <c r="D29" s="65">
        <f>VLOOKUP($A29,'Return Data'!$B$7:$R$2843,10,0)</f>
        <v>14.142799999999999</v>
      </c>
      <c r="E29" s="66">
        <f t="shared" si="0"/>
        <v>19</v>
      </c>
      <c r="F29" s="65">
        <f>VLOOKUP($A29,'Return Data'!$B$7:$R$2843,11,0)</f>
        <v>24.763500000000001</v>
      </c>
      <c r="G29" s="66">
        <f t="shared" si="1"/>
        <v>18</v>
      </c>
      <c r="H29" s="65">
        <f>VLOOKUP($A29,'Return Data'!$B$7:$R$2843,12,0)</f>
        <v>36.5214</v>
      </c>
      <c r="I29" s="66">
        <f t="shared" si="2"/>
        <v>23</v>
      </c>
      <c r="J29" s="65">
        <f>VLOOKUP($A29,'Return Data'!$B$7:$R$2843,13,0)</f>
        <v>63.191200000000002</v>
      </c>
      <c r="K29" s="66">
        <f t="shared" si="3"/>
        <v>25</v>
      </c>
      <c r="L29" s="65">
        <f>VLOOKUP($A29,'Return Data'!$B$7:$R$2843,17,0)</f>
        <v>23.9712</v>
      </c>
      <c r="M29" s="66">
        <f t="shared" si="4"/>
        <v>24</v>
      </c>
      <c r="N29" s="65"/>
      <c r="O29" s="66"/>
      <c r="P29" s="65"/>
      <c r="Q29" s="66"/>
      <c r="R29" s="65">
        <f>VLOOKUP($A29,'Return Data'!$B$7:$R$2843,16,0)</f>
        <v>18.309000000000001</v>
      </c>
      <c r="S29" s="67">
        <f t="shared" si="6"/>
        <v>15</v>
      </c>
    </row>
    <row r="30" spans="1:19" x14ac:dyDescent="0.3">
      <c r="A30" s="63" t="s">
        <v>1272</v>
      </c>
      <c r="B30" s="64">
        <f>VLOOKUP($A30,'Return Data'!$B$7:$R$2843,3,0)</f>
        <v>44462</v>
      </c>
      <c r="C30" s="65">
        <f>VLOOKUP($A30,'Return Data'!$B$7:$R$2843,4,0)</f>
        <v>156.28059999999999</v>
      </c>
      <c r="D30" s="65">
        <f>VLOOKUP($A30,'Return Data'!$B$7:$R$2843,10,0)</f>
        <v>19.182099999999998</v>
      </c>
      <c r="E30" s="66">
        <f t="shared" si="0"/>
        <v>2</v>
      </c>
      <c r="F30" s="65">
        <f>VLOOKUP($A30,'Return Data'!$B$7:$R$2843,11,0)</f>
        <v>29.503</v>
      </c>
      <c r="G30" s="66">
        <f t="shared" si="1"/>
        <v>7</v>
      </c>
      <c r="H30" s="65">
        <f>VLOOKUP($A30,'Return Data'!$B$7:$R$2843,12,0)</f>
        <v>53.530299999999997</v>
      </c>
      <c r="I30" s="66">
        <f t="shared" si="2"/>
        <v>3</v>
      </c>
      <c r="J30" s="65">
        <f>VLOOKUP($A30,'Return Data'!$B$7:$R$2843,13,0)</f>
        <v>87.987099999999998</v>
      </c>
      <c r="K30" s="66">
        <f t="shared" si="3"/>
        <v>2</v>
      </c>
      <c r="L30" s="65">
        <f>VLOOKUP($A30,'Return Data'!$B$7:$R$2843,17,0)</f>
        <v>24.247900000000001</v>
      </c>
      <c r="M30" s="66">
        <f t="shared" si="4"/>
        <v>23</v>
      </c>
      <c r="N30" s="65">
        <f>VLOOKUP($A30,'Return Data'!$B$7:$R$2843,14,0)</f>
        <v>17.367100000000001</v>
      </c>
      <c r="O30" s="66">
        <f t="shared" si="5"/>
        <v>21</v>
      </c>
      <c r="P30" s="65">
        <f>VLOOKUP($A30,'Return Data'!$B$7:$R$2843,15,0)</f>
        <v>14.645200000000001</v>
      </c>
      <c r="Q30" s="66">
        <f t="shared" si="7"/>
        <v>20</v>
      </c>
      <c r="R30" s="65">
        <f>VLOOKUP($A30,'Return Data'!$B$7:$R$2843,16,0)</f>
        <v>15.418100000000001</v>
      </c>
      <c r="S30" s="67">
        <f t="shared" si="6"/>
        <v>29</v>
      </c>
    </row>
    <row r="31" spans="1:19" x14ac:dyDescent="0.3">
      <c r="A31" s="63" t="s">
        <v>1781</v>
      </c>
      <c r="B31" s="64">
        <f>VLOOKUP($A31,'Return Data'!$B$7:$R$2843,3,0)</f>
        <v>44462</v>
      </c>
      <c r="C31" s="65">
        <f>VLOOKUP($A31,'Return Data'!$B$7:$R$2843,4,0)</f>
        <v>53.1066</v>
      </c>
      <c r="D31" s="65">
        <f>VLOOKUP($A31,'Return Data'!$B$7:$R$2843,10,0)</f>
        <v>19.242100000000001</v>
      </c>
      <c r="E31" s="66">
        <f t="shared" si="0"/>
        <v>1</v>
      </c>
      <c r="F31" s="65">
        <f>VLOOKUP($A31,'Return Data'!$B$7:$R$2843,11,0)</f>
        <v>31.393799999999999</v>
      </c>
      <c r="G31" s="66">
        <f t="shared" si="1"/>
        <v>4</v>
      </c>
      <c r="H31" s="65">
        <f>VLOOKUP($A31,'Return Data'!$B$7:$R$2843,12,0)</f>
        <v>45.911700000000003</v>
      </c>
      <c r="I31" s="66">
        <f t="shared" si="2"/>
        <v>7</v>
      </c>
      <c r="J31" s="65">
        <f>VLOOKUP($A31,'Return Data'!$B$7:$R$2843,13,0)</f>
        <v>65.281999999999996</v>
      </c>
      <c r="K31" s="66">
        <f t="shared" si="3"/>
        <v>22</v>
      </c>
      <c r="L31" s="65">
        <f>VLOOKUP($A31,'Return Data'!$B$7:$R$2843,17,0)</f>
        <v>40.466700000000003</v>
      </c>
      <c r="M31" s="66">
        <f t="shared" si="4"/>
        <v>3</v>
      </c>
      <c r="N31" s="65">
        <f>VLOOKUP($A31,'Return Data'!$B$7:$R$2843,14,0)</f>
        <v>27.655000000000001</v>
      </c>
      <c r="O31" s="66">
        <f t="shared" si="5"/>
        <v>3</v>
      </c>
      <c r="P31" s="65">
        <f>VLOOKUP($A31,'Return Data'!$B$7:$R$2843,15,0)</f>
        <v>23.1373</v>
      </c>
      <c r="Q31" s="66">
        <f t="shared" si="7"/>
        <v>2</v>
      </c>
      <c r="R31" s="65">
        <f>VLOOKUP($A31,'Return Data'!$B$7:$R$2843,16,0)</f>
        <v>22.1996</v>
      </c>
      <c r="S31" s="67">
        <f t="shared" si="6"/>
        <v>3</v>
      </c>
    </row>
    <row r="32" spans="1:19" x14ac:dyDescent="0.3">
      <c r="A32" s="63" t="s">
        <v>1810</v>
      </c>
      <c r="B32" s="64">
        <f>VLOOKUP($A32,'Return Data'!$B$7:$R$2843,3,0)</f>
        <v>44462</v>
      </c>
      <c r="C32" s="65">
        <f>VLOOKUP($A32,'Return Data'!$B$7:$R$2843,4,0)</f>
        <v>29.51</v>
      </c>
      <c r="D32" s="65">
        <f>VLOOKUP($A32,'Return Data'!$B$7:$R$2843,10,0)</f>
        <v>16.7788</v>
      </c>
      <c r="E32" s="66">
        <f t="shared" si="0"/>
        <v>9</v>
      </c>
      <c r="F32" s="65">
        <f>VLOOKUP($A32,'Return Data'!$B$7:$R$2843,11,0)</f>
        <v>32.272500000000001</v>
      </c>
      <c r="G32" s="66">
        <f t="shared" si="1"/>
        <v>3</v>
      </c>
      <c r="H32" s="65">
        <f>VLOOKUP($A32,'Return Data'!$B$7:$R$2843,12,0)</f>
        <v>47.55</v>
      </c>
      <c r="I32" s="66">
        <f t="shared" si="2"/>
        <v>4</v>
      </c>
      <c r="J32" s="65">
        <f>VLOOKUP($A32,'Return Data'!$B$7:$R$2843,13,0)</f>
        <v>80.821100000000001</v>
      </c>
      <c r="K32" s="66">
        <f t="shared" si="3"/>
        <v>4</v>
      </c>
      <c r="L32" s="65">
        <f>VLOOKUP($A32,'Return Data'!$B$7:$R$2843,17,0)</f>
        <v>44.340400000000002</v>
      </c>
      <c r="M32" s="66">
        <f t="shared" si="4"/>
        <v>2</v>
      </c>
      <c r="N32" s="65">
        <f>VLOOKUP($A32,'Return Data'!$B$7:$R$2843,14,0)</f>
        <v>29.881</v>
      </c>
      <c r="O32" s="66">
        <f t="shared" si="5"/>
        <v>2</v>
      </c>
      <c r="P32" s="65">
        <f>VLOOKUP($A32,'Return Data'!$B$7:$R$2843,15,0)</f>
        <v>21.346299999999999</v>
      </c>
      <c r="Q32" s="66">
        <f t="shared" si="7"/>
        <v>3</v>
      </c>
      <c r="R32" s="65">
        <f>VLOOKUP($A32,'Return Data'!$B$7:$R$2843,16,0)</f>
        <v>17.9298</v>
      </c>
      <c r="S32" s="67">
        <f t="shared" si="6"/>
        <v>17</v>
      </c>
    </row>
    <row r="33" spans="1:19" x14ac:dyDescent="0.3">
      <c r="A33" s="63" t="s">
        <v>1274</v>
      </c>
      <c r="B33" s="64">
        <f>VLOOKUP($A33,'Return Data'!$B$7:$R$2843,3,0)</f>
        <v>44462</v>
      </c>
      <c r="C33" s="65">
        <f>VLOOKUP($A33,'Return Data'!$B$7:$R$2843,4,0)</f>
        <v>249.66</v>
      </c>
      <c r="D33" s="65">
        <f>VLOOKUP($A33,'Return Data'!$B$7:$R$2843,10,0)</f>
        <v>16.860099999999999</v>
      </c>
      <c r="E33" s="66">
        <f t="shared" si="0"/>
        <v>8</v>
      </c>
      <c r="F33" s="65">
        <f>VLOOKUP($A33,'Return Data'!$B$7:$R$2843,11,0)</f>
        <v>30.058299999999999</v>
      </c>
      <c r="G33" s="66">
        <f t="shared" si="1"/>
        <v>6</v>
      </c>
      <c r="H33" s="65">
        <f>VLOOKUP($A33,'Return Data'!$B$7:$R$2843,12,0)</f>
        <v>46.445300000000003</v>
      </c>
      <c r="I33" s="66">
        <f t="shared" si="2"/>
        <v>5</v>
      </c>
      <c r="J33" s="65">
        <f>VLOOKUP($A33,'Return Data'!$B$7:$R$2843,13,0)</f>
        <v>75.138499999999993</v>
      </c>
      <c r="K33" s="66">
        <f t="shared" si="3"/>
        <v>10</v>
      </c>
      <c r="L33" s="65">
        <f>VLOOKUP($A33,'Return Data'!$B$7:$R$2843,17,0)</f>
        <v>31.462900000000001</v>
      </c>
      <c r="M33" s="66">
        <f t="shared" si="4"/>
        <v>10</v>
      </c>
      <c r="N33" s="65">
        <f>VLOOKUP($A33,'Return Data'!$B$7:$R$2843,14,0)</f>
        <v>18.911999999999999</v>
      </c>
      <c r="O33" s="66">
        <f t="shared" si="5"/>
        <v>18</v>
      </c>
      <c r="P33" s="65">
        <f>VLOOKUP($A33,'Return Data'!$B$7:$R$2843,15,0)</f>
        <v>16.912600000000001</v>
      </c>
      <c r="Q33" s="66">
        <f t="shared" si="7"/>
        <v>10</v>
      </c>
      <c r="R33" s="65">
        <f>VLOOKUP($A33,'Return Data'!$B$7:$R$2843,16,0)</f>
        <v>18.146799999999999</v>
      </c>
      <c r="S33" s="67">
        <f t="shared" si="6"/>
        <v>16</v>
      </c>
    </row>
    <row r="34" spans="1:19" x14ac:dyDescent="0.3">
      <c r="A34" s="63" t="s">
        <v>1276</v>
      </c>
      <c r="B34" s="64">
        <f>VLOOKUP($A34,'Return Data'!$B$7:$R$2843,3,0)</f>
        <v>44462</v>
      </c>
      <c r="C34" s="65">
        <f>VLOOKUP($A34,'Return Data'!$B$7:$R$2843,4,0)</f>
        <v>425.56119999999999</v>
      </c>
      <c r="D34" s="65">
        <f>VLOOKUP($A34,'Return Data'!$B$7:$R$2843,10,0)</f>
        <v>15.4756</v>
      </c>
      <c r="E34" s="66">
        <f t="shared" si="0"/>
        <v>13</v>
      </c>
      <c r="F34" s="65">
        <f>VLOOKUP($A34,'Return Data'!$B$7:$R$2843,11,0)</f>
        <v>36.204999999999998</v>
      </c>
      <c r="G34" s="66">
        <f t="shared" si="1"/>
        <v>1</v>
      </c>
      <c r="H34" s="65">
        <f>VLOOKUP($A34,'Return Data'!$B$7:$R$2843,12,0)</f>
        <v>60.308799999999998</v>
      </c>
      <c r="I34" s="66">
        <f t="shared" si="2"/>
        <v>1</v>
      </c>
      <c r="J34" s="65">
        <f>VLOOKUP($A34,'Return Data'!$B$7:$R$2843,13,0)</f>
        <v>90.926699999999997</v>
      </c>
      <c r="K34" s="66">
        <f t="shared" si="3"/>
        <v>1</v>
      </c>
      <c r="L34" s="65">
        <f>VLOOKUP($A34,'Return Data'!$B$7:$R$2843,17,0)</f>
        <v>53.125599999999999</v>
      </c>
      <c r="M34" s="66">
        <f t="shared" si="4"/>
        <v>1</v>
      </c>
      <c r="N34" s="65">
        <f>VLOOKUP($A34,'Return Data'!$B$7:$R$2843,14,0)</f>
        <v>32.688899999999997</v>
      </c>
      <c r="O34" s="66">
        <f t="shared" si="5"/>
        <v>1</v>
      </c>
      <c r="P34" s="65">
        <f>VLOOKUP($A34,'Return Data'!$B$7:$R$2843,15,0)</f>
        <v>24.543900000000001</v>
      </c>
      <c r="Q34" s="66">
        <f t="shared" si="7"/>
        <v>1</v>
      </c>
      <c r="R34" s="65">
        <f>VLOOKUP($A34,'Return Data'!$B$7:$R$2843,16,0)</f>
        <v>22.2484</v>
      </c>
      <c r="S34" s="67">
        <f t="shared" si="6"/>
        <v>2</v>
      </c>
    </row>
    <row r="35" spans="1:19" x14ac:dyDescent="0.3">
      <c r="A35" s="63" t="s">
        <v>1812</v>
      </c>
      <c r="B35" s="64">
        <f>VLOOKUP($A35,'Return Data'!$B$7:$R$2843,3,0)</f>
        <v>44462</v>
      </c>
      <c r="C35" s="65">
        <f>VLOOKUP($A35,'Return Data'!$B$7:$R$2843,4,0)</f>
        <v>83.254900000000006</v>
      </c>
      <c r="D35" s="65">
        <f>VLOOKUP($A35,'Return Data'!$B$7:$R$2843,10,0)</f>
        <v>13.574400000000001</v>
      </c>
      <c r="E35" s="66">
        <f t="shared" si="0"/>
        <v>23</v>
      </c>
      <c r="F35" s="65">
        <f>VLOOKUP($A35,'Return Data'!$B$7:$R$2843,11,0)</f>
        <v>22.6248</v>
      </c>
      <c r="G35" s="66">
        <f t="shared" si="1"/>
        <v>25</v>
      </c>
      <c r="H35" s="65">
        <f>VLOOKUP($A35,'Return Data'!$B$7:$R$2843,12,0)</f>
        <v>37.3401</v>
      </c>
      <c r="I35" s="66">
        <f t="shared" si="2"/>
        <v>22</v>
      </c>
      <c r="J35" s="65">
        <f>VLOOKUP($A35,'Return Data'!$B$7:$R$2843,13,0)</f>
        <v>69.084999999999994</v>
      </c>
      <c r="K35" s="66">
        <f t="shared" si="3"/>
        <v>17</v>
      </c>
      <c r="L35" s="65">
        <f>VLOOKUP($A35,'Return Data'!$B$7:$R$2843,17,0)</f>
        <v>24.4682</v>
      </c>
      <c r="M35" s="66">
        <f t="shared" si="4"/>
        <v>21</v>
      </c>
      <c r="N35" s="65">
        <f>VLOOKUP($A35,'Return Data'!$B$7:$R$2843,14,0)</f>
        <v>19.273599999999998</v>
      </c>
      <c r="O35" s="66">
        <f t="shared" si="5"/>
        <v>17</v>
      </c>
      <c r="P35" s="65">
        <f>VLOOKUP($A35,'Return Data'!$B$7:$R$2843,15,0)</f>
        <v>16.311399999999999</v>
      </c>
      <c r="Q35" s="66">
        <f t="shared" si="7"/>
        <v>13</v>
      </c>
      <c r="R35" s="65">
        <f>VLOOKUP($A35,'Return Data'!$B$7:$R$2843,16,0)</f>
        <v>18.441600000000001</v>
      </c>
      <c r="S35" s="67">
        <f t="shared" si="6"/>
        <v>13</v>
      </c>
    </row>
    <row r="36" spans="1:19" x14ac:dyDescent="0.3">
      <c r="A36" s="63" t="s">
        <v>1814</v>
      </c>
      <c r="B36" s="64">
        <f>VLOOKUP($A36,'Return Data'!$B$7:$R$2843,3,0)</f>
        <v>44462</v>
      </c>
      <c r="C36" s="65">
        <f>VLOOKUP($A36,'Return Data'!$B$7:$R$2843,4,0)</f>
        <v>15.6526</v>
      </c>
      <c r="D36" s="65">
        <f>VLOOKUP($A36,'Return Data'!$B$7:$R$2843,10,0)</f>
        <v>13.1631</v>
      </c>
      <c r="E36" s="66">
        <f t="shared" si="0"/>
        <v>26</v>
      </c>
      <c r="F36" s="65">
        <f>VLOOKUP($A36,'Return Data'!$B$7:$R$2843,11,0)</f>
        <v>18.975100000000001</v>
      </c>
      <c r="G36" s="66">
        <f t="shared" si="1"/>
        <v>31</v>
      </c>
      <c r="H36" s="65">
        <f>VLOOKUP($A36,'Return Data'!$B$7:$R$2843,12,0)</f>
        <v>26.534700000000001</v>
      </c>
      <c r="I36" s="66">
        <f t="shared" si="2"/>
        <v>32</v>
      </c>
      <c r="J36" s="65">
        <f>VLOOKUP($A36,'Return Data'!$B$7:$R$2843,13,0)</f>
        <v>50.021099999999997</v>
      </c>
      <c r="K36" s="66">
        <f t="shared" si="3"/>
        <v>33</v>
      </c>
      <c r="L36" s="65">
        <f>VLOOKUP($A36,'Return Data'!$B$7:$R$2843,17,0)</f>
        <v>20.2319</v>
      </c>
      <c r="M36" s="66">
        <f t="shared" si="4"/>
        <v>29</v>
      </c>
      <c r="N36" s="65"/>
      <c r="O36" s="66"/>
      <c r="P36" s="65"/>
      <c r="Q36" s="66"/>
      <c r="R36" s="65">
        <f>VLOOKUP($A36,'Return Data'!$B$7:$R$2843,16,0)</f>
        <v>16.171600000000002</v>
      </c>
      <c r="S36" s="67">
        <f t="shared" si="6"/>
        <v>25</v>
      </c>
    </row>
    <row r="37" spans="1:19" x14ac:dyDescent="0.3">
      <c r="A37" s="63" t="s">
        <v>1277</v>
      </c>
      <c r="B37" s="64">
        <f>VLOOKUP($A37,'Return Data'!$B$7:$R$2843,3,0)</f>
        <v>44462</v>
      </c>
      <c r="C37" s="65">
        <f>VLOOKUP($A37,'Return Data'!$B$7:$R$2843,4,0)</f>
        <v>17.175899999999999</v>
      </c>
      <c r="D37" s="65">
        <f>VLOOKUP($A37,'Return Data'!$B$7:$R$2843,10,0)</f>
        <v>14.4236</v>
      </c>
      <c r="E37" s="66">
        <f t="shared" si="0"/>
        <v>17</v>
      </c>
      <c r="F37" s="65">
        <f>VLOOKUP($A37,'Return Data'!$B$7:$R$2843,11,0)</f>
        <v>25.876000000000001</v>
      </c>
      <c r="G37" s="66">
        <f t="shared" si="1"/>
        <v>16</v>
      </c>
      <c r="H37" s="65">
        <f>VLOOKUP($A37,'Return Data'!$B$7:$R$2843,12,0)</f>
        <v>42.6297</v>
      </c>
      <c r="I37" s="66">
        <f t="shared" si="2"/>
        <v>11</v>
      </c>
      <c r="J37" s="65">
        <f>VLOOKUP($A37,'Return Data'!$B$7:$R$2843,13,0)</f>
        <v>67.966300000000004</v>
      </c>
      <c r="K37" s="66">
        <f t="shared" si="3"/>
        <v>18</v>
      </c>
      <c r="L37" s="65"/>
      <c r="M37" s="66"/>
      <c r="N37" s="65"/>
      <c r="O37" s="66"/>
      <c r="P37" s="65"/>
      <c r="Q37" s="66"/>
      <c r="R37" s="65">
        <f>VLOOKUP($A37,'Return Data'!$B$7:$R$2843,16,0)</f>
        <v>30.206700000000001</v>
      </c>
      <c r="S37" s="67">
        <f t="shared" si="6"/>
        <v>1</v>
      </c>
    </row>
    <row r="38" spans="1:19" x14ac:dyDescent="0.3">
      <c r="A38" s="102" t="s">
        <v>1792</v>
      </c>
      <c r="B38" s="64">
        <f>VLOOKUP($A38,'Return Data'!$B$7:$R$2843,3,0)</f>
        <v>44462</v>
      </c>
      <c r="C38" s="65">
        <f>VLOOKUP($A38,'Return Data'!$B$7:$R$2843,4,0)</f>
        <v>17.3355</v>
      </c>
      <c r="D38" s="65">
        <f>VLOOKUP($A38,'Return Data'!$B$7:$R$2843,10,0)</f>
        <v>14.226699999999999</v>
      </c>
      <c r="E38" s="66">
        <f t="shared" si="0"/>
        <v>18</v>
      </c>
      <c r="F38" s="65">
        <f>VLOOKUP($A38,'Return Data'!$B$7:$R$2843,11,0)</f>
        <v>22.6493</v>
      </c>
      <c r="G38" s="66">
        <f t="shared" si="1"/>
        <v>24</v>
      </c>
      <c r="H38" s="65">
        <f>VLOOKUP($A38,'Return Data'!$B$7:$R$2843,12,0)</f>
        <v>32.180700000000002</v>
      </c>
      <c r="I38" s="66">
        <f t="shared" si="2"/>
        <v>28</v>
      </c>
      <c r="J38" s="65">
        <f>VLOOKUP($A38,'Return Data'!$B$7:$R$2843,13,0)</f>
        <v>52.8232</v>
      </c>
      <c r="K38" s="66">
        <f t="shared" si="3"/>
        <v>30</v>
      </c>
      <c r="L38" s="65">
        <f>VLOOKUP($A38,'Return Data'!$B$7:$R$2843,17,0)</f>
        <v>24.775099999999998</v>
      </c>
      <c r="M38" s="66">
        <f t="shared" si="4"/>
        <v>20</v>
      </c>
      <c r="N38" s="65"/>
      <c r="O38" s="66"/>
      <c r="P38" s="65"/>
      <c r="Q38" s="66"/>
      <c r="R38" s="65">
        <f>VLOOKUP($A38,'Return Data'!$B$7:$R$2843,16,0)</f>
        <v>19.772600000000001</v>
      </c>
      <c r="S38" s="67">
        <f t="shared" si="6"/>
        <v>9</v>
      </c>
    </row>
    <row r="39" spans="1:19" x14ac:dyDescent="0.3">
      <c r="A39" s="63" t="s">
        <v>1816</v>
      </c>
      <c r="B39" s="64">
        <f>VLOOKUP($A39,'Return Data'!$B$7:$R$2843,3,0)</f>
        <v>44462</v>
      </c>
      <c r="C39" s="65">
        <f>VLOOKUP($A39,'Return Data'!$B$7:$R$2843,4,0)</f>
        <v>156.19999999999999</v>
      </c>
      <c r="D39" s="65">
        <f>VLOOKUP($A39,'Return Data'!$B$7:$R$2843,10,0)</f>
        <v>10.882400000000001</v>
      </c>
      <c r="E39" s="66">
        <f t="shared" si="0"/>
        <v>30</v>
      </c>
      <c r="F39" s="65">
        <f>VLOOKUP($A39,'Return Data'!$B$7:$R$2843,11,0)</f>
        <v>19.409800000000001</v>
      </c>
      <c r="G39" s="66">
        <f t="shared" si="1"/>
        <v>30</v>
      </c>
      <c r="H39" s="65">
        <f>VLOOKUP($A39,'Return Data'!$B$7:$R$2843,12,0)</f>
        <v>28.137799999999999</v>
      </c>
      <c r="I39" s="66">
        <f t="shared" si="2"/>
        <v>31</v>
      </c>
      <c r="J39" s="65">
        <f>VLOOKUP($A39,'Return Data'!$B$7:$R$2843,13,0)</f>
        <v>50.076900000000002</v>
      </c>
      <c r="K39" s="66">
        <f t="shared" si="3"/>
        <v>32</v>
      </c>
      <c r="L39" s="65">
        <f>VLOOKUP($A39,'Return Data'!$B$7:$R$2843,17,0)</f>
        <v>17.281300000000002</v>
      </c>
      <c r="M39" s="66">
        <f t="shared" si="4"/>
        <v>32</v>
      </c>
      <c r="N39" s="65">
        <f>VLOOKUP($A39,'Return Data'!$B$7:$R$2843,14,0)</f>
        <v>10.4475</v>
      </c>
      <c r="O39" s="66">
        <f t="shared" si="5"/>
        <v>29</v>
      </c>
      <c r="P39" s="65">
        <f>VLOOKUP($A39,'Return Data'!$B$7:$R$2843,15,0)</f>
        <v>9.3851999999999993</v>
      </c>
      <c r="Q39" s="66">
        <f t="shared" si="7"/>
        <v>27</v>
      </c>
      <c r="R39" s="65">
        <f>VLOOKUP($A39,'Return Data'!$B$7:$R$2843,16,0)</f>
        <v>10.7552</v>
      </c>
      <c r="S39" s="67">
        <f t="shared" si="6"/>
        <v>34</v>
      </c>
    </row>
    <row r="40" spans="1:19" x14ac:dyDescent="0.3">
      <c r="A40" s="63" t="s">
        <v>1802</v>
      </c>
      <c r="B40" s="64">
        <f>VLOOKUP($A40,'Return Data'!$B$7:$R$2843,3,0)</f>
        <v>44462</v>
      </c>
      <c r="C40" s="65">
        <f>VLOOKUP($A40,'Return Data'!$B$7:$R$2843,4,0)</f>
        <v>36.5</v>
      </c>
      <c r="D40" s="65">
        <f>VLOOKUP($A40,'Return Data'!$B$7:$R$2843,10,0)</f>
        <v>16.167999999999999</v>
      </c>
      <c r="E40" s="66">
        <f t="shared" si="0"/>
        <v>10</v>
      </c>
      <c r="F40" s="65">
        <f>VLOOKUP($A40,'Return Data'!$B$7:$R$2843,11,0)</f>
        <v>27.935500000000001</v>
      </c>
      <c r="G40" s="66">
        <f t="shared" si="1"/>
        <v>10</v>
      </c>
      <c r="H40" s="65">
        <f>VLOOKUP($A40,'Return Data'!$B$7:$R$2843,12,0)</f>
        <v>41.144599999999997</v>
      </c>
      <c r="I40" s="66">
        <f t="shared" si="2"/>
        <v>12</v>
      </c>
      <c r="J40" s="65">
        <f>VLOOKUP($A40,'Return Data'!$B$7:$R$2843,13,0)</f>
        <v>69.295000000000002</v>
      </c>
      <c r="K40" s="66">
        <f t="shared" si="3"/>
        <v>16</v>
      </c>
      <c r="L40" s="65">
        <f>VLOOKUP($A40,'Return Data'!$B$7:$R$2843,17,0)</f>
        <v>32.801299999999998</v>
      </c>
      <c r="M40" s="66">
        <f t="shared" si="4"/>
        <v>6</v>
      </c>
      <c r="N40" s="65">
        <f>VLOOKUP($A40,'Return Data'!$B$7:$R$2843,14,0)</f>
        <v>22.137699999999999</v>
      </c>
      <c r="O40" s="66">
        <f t="shared" si="5"/>
        <v>10</v>
      </c>
      <c r="P40" s="65">
        <f>VLOOKUP($A40,'Return Data'!$B$7:$R$2843,15,0)</f>
        <v>16.542899999999999</v>
      </c>
      <c r="Q40" s="66">
        <f t="shared" si="7"/>
        <v>12</v>
      </c>
      <c r="R40" s="65">
        <f>VLOOKUP($A40,'Return Data'!$B$7:$R$2843,16,0)</f>
        <v>14.856999999999999</v>
      </c>
      <c r="S40" s="67">
        <f t="shared" si="6"/>
        <v>32</v>
      </c>
    </row>
    <row r="41" spans="1:19" x14ac:dyDescent="0.3">
      <c r="A41" s="63" t="s">
        <v>1875</v>
      </c>
      <c r="B41" s="64">
        <f>VLOOKUP($A41,'Return Data'!$B$7:$R$2843,3,0)</f>
        <v>44462</v>
      </c>
      <c r="C41" s="65">
        <f>VLOOKUP($A41,'Return Data'!$B$7:$R$2843,4,0)</f>
        <v>281.4776</v>
      </c>
      <c r="D41" s="65">
        <f>VLOOKUP($A41,'Return Data'!$B$7:$R$2843,10,0)</f>
        <v>18.253799999999998</v>
      </c>
      <c r="E41" s="66">
        <f t="shared" si="0"/>
        <v>4</v>
      </c>
      <c r="F41" s="65">
        <f>VLOOKUP($A41,'Return Data'!$B$7:$R$2843,11,0)</f>
        <v>27.288499999999999</v>
      </c>
      <c r="G41" s="66">
        <f t="shared" si="1"/>
        <v>12</v>
      </c>
      <c r="H41" s="65">
        <f>VLOOKUP($A41,'Return Data'!$B$7:$R$2843,12,0)</f>
        <v>39.936300000000003</v>
      </c>
      <c r="I41" s="66">
        <f t="shared" si="2"/>
        <v>15</v>
      </c>
      <c r="J41" s="65">
        <f>VLOOKUP($A41,'Return Data'!$B$7:$R$2843,13,0)</f>
        <v>79.045299999999997</v>
      </c>
      <c r="K41" s="66">
        <f t="shared" si="3"/>
        <v>7</v>
      </c>
      <c r="L41" s="65">
        <f>VLOOKUP($A41,'Return Data'!$B$7:$R$2843,17,0)</f>
        <v>37.320700000000002</v>
      </c>
      <c r="M41" s="66">
        <f t="shared" si="4"/>
        <v>5</v>
      </c>
      <c r="N41" s="65">
        <f>VLOOKUP($A41,'Return Data'!$B$7:$R$2843,14,0)</f>
        <v>25.109400000000001</v>
      </c>
      <c r="O41" s="66">
        <f t="shared" si="5"/>
        <v>5</v>
      </c>
      <c r="P41" s="65">
        <f>VLOOKUP($A41,'Return Data'!$B$7:$R$2843,15,0)</f>
        <v>19.978000000000002</v>
      </c>
      <c r="Q41" s="66">
        <f t="shared" si="7"/>
        <v>4</v>
      </c>
      <c r="R41" s="65">
        <f>VLOOKUP($A41,'Return Data'!$B$7:$R$2843,16,0)</f>
        <v>18.6279</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14.3752</v>
      </c>
      <c r="E43" s="74"/>
      <c r="F43" s="75">
        <f>AVERAGE(F8:F41)</f>
        <v>25.106564705882363</v>
      </c>
      <c r="G43" s="74"/>
      <c r="H43" s="75">
        <f>AVERAGE(H8:H41)</f>
        <v>39.230402941176465</v>
      </c>
      <c r="I43" s="74"/>
      <c r="J43" s="75">
        <f>AVERAGE(J8:J41)</f>
        <v>68.409094117647058</v>
      </c>
      <c r="K43" s="74"/>
      <c r="L43" s="75">
        <f>AVERAGE(L8:L41)</f>
        <v>28.468865624999992</v>
      </c>
      <c r="M43" s="74"/>
      <c r="N43" s="75">
        <f>AVERAGE(N8:N41)</f>
        <v>20.246541379310347</v>
      </c>
      <c r="O43" s="74"/>
      <c r="P43" s="75">
        <f>AVERAGE(P8:P41)</f>
        <v>16.330418518518517</v>
      </c>
      <c r="Q43" s="74"/>
      <c r="R43" s="75">
        <f>AVERAGE(R8:R41)</f>
        <v>17.989147058823526</v>
      </c>
      <c r="S43" s="76"/>
    </row>
    <row r="44" spans="1:19" x14ac:dyDescent="0.3">
      <c r="A44" s="73" t="s">
        <v>28</v>
      </c>
      <c r="B44" s="74"/>
      <c r="C44" s="74"/>
      <c r="D44" s="75">
        <f>MIN(D8:D41)</f>
        <v>4.7237</v>
      </c>
      <c r="E44" s="74"/>
      <c r="F44" s="75">
        <f>MIN(F8:F41)</f>
        <v>13.9047</v>
      </c>
      <c r="G44" s="74"/>
      <c r="H44" s="75">
        <f>MIN(H8:H41)</f>
        <v>24.642199999999999</v>
      </c>
      <c r="I44" s="74"/>
      <c r="J44" s="75">
        <f>MIN(J8:J41)</f>
        <v>47.6432</v>
      </c>
      <c r="K44" s="74"/>
      <c r="L44" s="75">
        <f>MIN(L8:L41)</f>
        <v>17.281300000000002</v>
      </c>
      <c r="M44" s="74"/>
      <c r="N44" s="75">
        <f>MIN(N8:N41)</f>
        <v>10.4475</v>
      </c>
      <c r="O44" s="74"/>
      <c r="P44" s="75">
        <f>MIN(P8:P41)</f>
        <v>9.3851999999999993</v>
      </c>
      <c r="Q44" s="74"/>
      <c r="R44" s="75">
        <f>MIN(R8:R41)</f>
        <v>10.7552</v>
      </c>
      <c r="S44" s="76"/>
    </row>
    <row r="45" spans="1:19" ht="15" thickBot="1" x14ac:dyDescent="0.35">
      <c r="A45" s="77" t="s">
        <v>29</v>
      </c>
      <c r="B45" s="78"/>
      <c r="C45" s="78"/>
      <c r="D45" s="79">
        <f>MAX(D8:D41)</f>
        <v>19.242100000000001</v>
      </c>
      <c r="E45" s="78"/>
      <c r="F45" s="79">
        <f>MAX(F8:F41)</f>
        <v>36.204999999999998</v>
      </c>
      <c r="G45" s="78"/>
      <c r="H45" s="79">
        <f>MAX(H8:H41)</f>
        <v>60.308799999999998</v>
      </c>
      <c r="I45" s="78"/>
      <c r="J45" s="79">
        <f>MAX(J8:J41)</f>
        <v>90.926699999999997</v>
      </c>
      <c r="K45" s="78"/>
      <c r="L45" s="79">
        <f>MAX(L8:L41)</f>
        <v>53.125599999999999</v>
      </c>
      <c r="M45" s="78"/>
      <c r="N45" s="79">
        <f>MAX(N8:N41)</f>
        <v>32.688899999999997</v>
      </c>
      <c r="O45" s="78"/>
      <c r="P45" s="79">
        <f>MAX(P8:P41)</f>
        <v>24.543900000000001</v>
      </c>
      <c r="Q45" s="78"/>
      <c r="R45" s="79">
        <f>MAX(R8:R41)</f>
        <v>30.206700000000001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44462</v>
      </c>
      <c r="C8" s="65">
        <f>VLOOKUP($A8,'Return Data'!$B$7:$R$2843,4,0)</f>
        <v>1181.77</v>
      </c>
      <c r="D8" s="65">
        <f>VLOOKUP($A8,'Return Data'!$B$7:$R$2843,10,0)</f>
        <v>13.779400000000001</v>
      </c>
      <c r="E8" s="66">
        <f t="shared" ref="E8:E41" si="0">RANK(D8,D$8:D$41,0)</f>
        <v>20</v>
      </c>
      <c r="F8" s="65">
        <f>VLOOKUP($A8,'Return Data'!$B$7:$R$2843,11,0)</f>
        <v>25.8809</v>
      </c>
      <c r="G8" s="66">
        <f t="shared" ref="G8:G41" si="1">RANK(F8,F$8:F$41,0)</f>
        <v>14</v>
      </c>
      <c r="H8" s="65">
        <f>VLOOKUP($A8,'Return Data'!$B$7:$R$2843,12,0)</f>
        <v>36.926299999999998</v>
      </c>
      <c r="I8" s="66">
        <f t="shared" ref="I8:I41" si="2">RANK(H8,H$8:H$41,0)</f>
        <v>20</v>
      </c>
      <c r="J8" s="65">
        <f>VLOOKUP($A8,'Return Data'!$B$7:$R$2843,13,0)</f>
        <v>69.172300000000007</v>
      </c>
      <c r="K8" s="66">
        <f t="shared" ref="K8:K41" si="3">RANK(J8,J$8:J$41,0)</f>
        <v>15</v>
      </c>
      <c r="L8" s="65">
        <f>VLOOKUP($A8,'Return Data'!$B$7:$R$2843,17,0)</f>
        <v>27.351299999999998</v>
      </c>
      <c r="M8" s="66">
        <f t="shared" ref="M8:M21" si="4">RANK(L8,L$8:L$41,0)</f>
        <v>13</v>
      </c>
      <c r="N8" s="65">
        <f>VLOOKUP($A8,'Return Data'!$B$7:$R$2843,14,0)</f>
        <v>18.539200000000001</v>
      </c>
      <c r="O8" s="66">
        <f t="shared" ref="O8:O21" si="5">RANK(N8,N$8:N$41,0)</f>
        <v>14</v>
      </c>
      <c r="P8" s="65">
        <f>VLOOKUP($A8,'Return Data'!$B$7:$R$2843,15,0)</f>
        <v>15.144299999999999</v>
      </c>
      <c r="Q8" s="66">
        <f>RANK(P8,P$8:P$41,0)</f>
        <v>12</v>
      </c>
      <c r="R8" s="65">
        <f>VLOOKUP($A8,'Return Data'!$B$7:$R$2843,16,0)</f>
        <v>22.958100000000002</v>
      </c>
      <c r="S8" s="67">
        <f t="shared" ref="S8:S41" si="6">RANK(R8,R$8:R$41,0)</f>
        <v>2</v>
      </c>
    </row>
    <row r="9" spans="1:20" x14ac:dyDescent="0.3">
      <c r="A9" s="63" t="s">
        <v>1807</v>
      </c>
      <c r="B9" s="64">
        <f>VLOOKUP($A9,'Return Data'!$B$7:$R$2843,3,0)</f>
        <v>44462</v>
      </c>
      <c r="C9" s="65">
        <f>VLOOKUP($A9,'Return Data'!$B$7:$R$2843,4,0)</f>
        <v>19.75</v>
      </c>
      <c r="D9" s="65">
        <f>VLOOKUP($A9,'Return Data'!$B$7:$R$2843,10,0)</f>
        <v>17.6996</v>
      </c>
      <c r="E9" s="66">
        <f t="shared" si="0"/>
        <v>5</v>
      </c>
      <c r="F9" s="65">
        <f>VLOOKUP($A9,'Return Data'!$B$7:$R$2843,11,0)</f>
        <v>26.1981</v>
      </c>
      <c r="G9" s="66">
        <f t="shared" si="1"/>
        <v>13</v>
      </c>
      <c r="H9" s="65">
        <f>VLOOKUP($A9,'Return Data'!$B$7:$R$2843,12,0)</f>
        <v>33.355800000000002</v>
      </c>
      <c r="I9" s="66">
        <f t="shared" si="2"/>
        <v>25</v>
      </c>
      <c r="J9" s="65">
        <f>VLOOKUP($A9,'Return Data'!$B$7:$R$2843,13,0)</f>
        <v>64.720600000000005</v>
      </c>
      <c r="K9" s="66">
        <f t="shared" si="3"/>
        <v>21</v>
      </c>
      <c r="L9" s="65">
        <f>VLOOKUP($A9,'Return Data'!$B$7:$R$2843,17,0)</f>
        <v>25.6587</v>
      </c>
      <c r="M9" s="66">
        <f t="shared" si="4"/>
        <v>17</v>
      </c>
      <c r="N9" s="65">
        <f>VLOOKUP($A9,'Return Data'!$B$7:$R$2843,14,0)</f>
        <v>21.920500000000001</v>
      </c>
      <c r="O9" s="66">
        <f t="shared" si="5"/>
        <v>8</v>
      </c>
      <c r="P9" s="65"/>
      <c r="Q9" s="66"/>
      <c r="R9" s="65">
        <f>VLOOKUP($A9,'Return Data'!$B$7:$R$2843,16,0)</f>
        <v>19.3245</v>
      </c>
      <c r="S9" s="67">
        <f t="shared" si="6"/>
        <v>5</v>
      </c>
    </row>
    <row r="10" spans="1:20" x14ac:dyDescent="0.3">
      <c r="A10" s="63" t="s">
        <v>1258</v>
      </c>
      <c r="B10" s="64">
        <f>VLOOKUP($A10,'Return Data'!$B$7:$R$2843,3,0)</f>
        <v>44462</v>
      </c>
      <c r="C10" s="65">
        <f>VLOOKUP($A10,'Return Data'!$B$7:$R$2843,4,0)</f>
        <v>170.26</v>
      </c>
      <c r="D10" s="65">
        <f>VLOOKUP($A10,'Return Data'!$B$7:$R$2843,10,0)</f>
        <v>18.805399999999999</v>
      </c>
      <c r="E10" s="66">
        <f t="shared" si="0"/>
        <v>3</v>
      </c>
      <c r="F10" s="65">
        <f>VLOOKUP($A10,'Return Data'!$B$7:$R$2843,11,0)</f>
        <v>28.488399999999999</v>
      </c>
      <c r="G10" s="66">
        <f t="shared" si="1"/>
        <v>8</v>
      </c>
      <c r="H10" s="65">
        <f>VLOOKUP($A10,'Return Data'!$B$7:$R$2843,12,0)</f>
        <v>45.484099999999998</v>
      </c>
      <c r="I10" s="66">
        <f t="shared" si="2"/>
        <v>5</v>
      </c>
      <c r="J10" s="65">
        <f>VLOOKUP($A10,'Return Data'!$B$7:$R$2843,13,0)</f>
        <v>78.581900000000005</v>
      </c>
      <c r="K10" s="66">
        <f t="shared" si="3"/>
        <v>4</v>
      </c>
      <c r="L10" s="65">
        <f>VLOOKUP($A10,'Return Data'!$B$7:$R$2843,17,0)</f>
        <v>31.651399999999999</v>
      </c>
      <c r="M10" s="66">
        <f t="shared" si="4"/>
        <v>7</v>
      </c>
      <c r="N10" s="65">
        <f>VLOOKUP($A10,'Return Data'!$B$7:$R$2843,14,0)</f>
        <v>21.234300000000001</v>
      </c>
      <c r="O10" s="66">
        <f t="shared" si="5"/>
        <v>10</v>
      </c>
      <c r="P10" s="65">
        <f>VLOOKUP($A10,'Return Data'!$B$7:$R$2843,15,0)</f>
        <v>15.050800000000001</v>
      </c>
      <c r="Q10" s="66">
        <f t="shared" ref="Q10:Q21" si="7">RANK(P10,P$8:P$41,0)</f>
        <v>14</v>
      </c>
      <c r="R10" s="65">
        <f>VLOOKUP($A10,'Return Data'!$B$7:$R$2843,16,0)</f>
        <v>17.011600000000001</v>
      </c>
      <c r="S10" s="67">
        <f t="shared" si="6"/>
        <v>16</v>
      </c>
    </row>
    <row r="11" spans="1:20" x14ac:dyDescent="0.3">
      <c r="A11" s="63" t="s">
        <v>1260</v>
      </c>
      <c r="B11" s="64">
        <f>VLOOKUP($A11,'Return Data'!$B$7:$R$2843,3,0)</f>
        <v>44462</v>
      </c>
      <c r="C11" s="65">
        <f>VLOOKUP($A11,'Return Data'!$B$7:$R$2843,4,0)</f>
        <v>76.659000000000006</v>
      </c>
      <c r="D11" s="65">
        <f>VLOOKUP($A11,'Return Data'!$B$7:$R$2843,10,0)</f>
        <v>14.165900000000001</v>
      </c>
      <c r="E11" s="66">
        <f t="shared" si="0"/>
        <v>15</v>
      </c>
      <c r="F11" s="65">
        <f>VLOOKUP($A11,'Return Data'!$B$7:$R$2843,11,0)</f>
        <v>26.778199999999998</v>
      </c>
      <c r="G11" s="66">
        <f t="shared" si="1"/>
        <v>12</v>
      </c>
      <c r="H11" s="65">
        <f>VLOOKUP($A11,'Return Data'!$B$7:$R$2843,12,0)</f>
        <v>41.520800000000001</v>
      </c>
      <c r="I11" s="66">
        <f t="shared" si="2"/>
        <v>10</v>
      </c>
      <c r="J11" s="65">
        <f>VLOOKUP($A11,'Return Data'!$B$7:$R$2843,13,0)</f>
        <v>70.152900000000002</v>
      </c>
      <c r="K11" s="66">
        <f t="shared" si="3"/>
        <v>14</v>
      </c>
      <c r="L11" s="65">
        <f>VLOOKUP($A11,'Return Data'!$B$7:$R$2843,17,0)</f>
        <v>26.810300000000002</v>
      </c>
      <c r="M11" s="66">
        <f t="shared" si="4"/>
        <v>14</v>
      </c>
      <c r="N11" s="65">
        <f>VLOOKUP($A11,'Return Data'!$B$7:$R$2843,14,0)</f>
        <v>18.977900000000002</v>
      </c>
      <c r="O11" s="66">
        <f t="shared" si="5"/>
        <v>12</v>
      </c>
      <c r="P11" s="65">
        <f>VLOOKUP($A11,'Return Data'!$B$7:$R$2843,15,0)</f>
        <v>14.9094</v>
      </c>
      <c r="Q11" s="66">
        <f t="shared" si="7"/>
        <v>15</v>
      </c>
      <c r="R11" s="65">
        <f>VLOOKUP($A11,'Return Data'!$B$7:$R$2843,16,0)</f>
        <v>13.545999999999999</v>
      </c>
      <c r="S11" s="67">
        <f t="shared" si="6"/>
        <v>30</v>
      </c>
    </row>
    <row r="12" spans="1:20" x14ac:dyDescent="0.3">
      <c r="A12" s="63" t="s">
        <v>1828</v>
      </c>
      <c r="B12" s="64">
        <f>VLOOKUP($A12,'Return Data'!$B$7:$R$2843,3,0)</f>
        <v>44462</v>
      </c>
      <c r="C12" s="65">
        <f>VLOOKUP($A12,'Return Data'!$B$7:$R$2843,4,0)</f>
        <v>230.61</v>
      </c>
      <c r="D12" s="65">
        <f>VLOOKUP($A12,'Return Data'!$B$7:$R$2843,10,0)</f>
        <v>15.224299999999999</v>
      </c>
      <c r="E12" s="66">
        <f t="shared" si="0"/>
        <v>11</v>
      </c>
      <c r="F12" s="65">
        <f>VLOOKUP($A12,'Return Data'!$B$7:$R$2843,11,0)</f>
        <v>25.4133</v>
      </c>
      <c r="G12" s="66">
        <f t="shared" si="1"/>
        <v>15</v>
      </c>
      <c r="H12" s="65">
        <f>VLOOKUP($A12,'Return Data'!$B$7:$R$2843,12,0)</f>
        <v>36.649700000000003</v>
      </c>
      <c r="I12" s="66">
        <f t="shared" si="2"/>
        <v>21</v>
      </c>
      <c r="J12" s="65">
        <f>VLOOKUP($A12,'Return Data'!$B$7:$R$2843,13,0)</f>
        <v>62.447200000000002</v>
      </c>
      <c r="K12" s="66">
        <f t="shared" si="3"/>
        <v>23</v>
      </c>
      <c r="L12" s="65">
        <f>VLOOKUP($A12,'Return Data'!$B$7:$R$2843,17,0)</f>
        <v>30.3094</v>
      </c>
      <c r="M12" s="66">
        <f t="shared" si="4"/>
        <v>10</v>
      </c>
      <c r="N12" s="65">
        <f>VLOOKUP($A12,'Return Data'!$B$7:$R$2843,14,0)</f>
        <v>22.077200000000001</v>
      </c>
      <c r="O12" s="66">
        <f t="shared" si="5"/>
        <v>7</v>
      </c>
      <c r="P12" s="65">
        <f>VLOOKUP($A12,'Return Data'!$B$7:$R$2843,15,0)</f>
        <v>18.0624</v>
      </c>
      <c r="Q12" s="66">
        <f t="shared" si="7"/>
        <v>5</v>
      </c>
      <c r="R12" s="65">
        <f>VLOOKUP($A12,'Return Data'!$B$7:$R$2843,16,0)</f>
        <v>19.008299999999998</v>
      </c>
      <c r="S12" s="67">
        <f t="shared" si="6"/>
        <v>6</v>
      </c>
    </row>
    <row r="13" spans="1:20" x14ac:dyDescent="0.3">
      <c r="A13" s="102" t="s">
        <v>1874</v>
      </c>
      <c r="B13" s="64">
        <f>VLOOKUP($A13,'Return Data'!$B$7:$R$2843,3,0)</f>
        <v>44462</v>
      </c>
      <c r="C13" s="65">
        <f>VLOOKUP($A13,'Return Data'!$B$7:$R$2843,4,0)</f>
        <v>68.494</v>
      </c>
      <c r="D13" s="65">
        <f>VLOOKUP($A13,'Return Data'!$B$7:$R$2843,10,0)</f>
        <v>13.2151</v>
      </c>
      <c r="E13" s="66">
        <f t="shared" si="0"/>
        <v>24</v>
      </c>
      <c r="F13" s="65">
        <f>VLOOKUP($A13,'Return Data'!$B$7:$R$2843,11,0)</f>
        <v>24.9116</v>
      </c>
      <c r="G13" s="66">
        <f t="shared" si="1"/>
        <v>16</v>
      </c>
      <c r="H13" s="65">
        <f>VLOOKUP($A13,'Return Data'!$B$7:$R$2843,12,0)</f>
        <v>38.031500000000001</v>
      </c>
      <c r="I13" s="66">
        <f t="shared" si="2"/>
        <v>16</v>
      </c>
      <c r="J13" s="65">
        <f>VLOOKUP($A13,'Return Data'!$B$7:$R$2843,13,0)</f>
        <v>71.784700000000001</v>
      </c>
      <c r="K13" s="66">
        <f t="shared" si="3"/>
        <v>13</v>
      </c>
      <c r="L13" s="65">
        <f>VLOOKUP($A13,'Return Data'!$B$7:$R$2843,17,0)</f>
        <v>28.215</v>
      </c>
      <c r="M13" s="66">
        <f t="shared" si="4"/>
        <v>12</v>
      </c>
      <c r="N13" s="65">
        <f>VLOOKUP($A13,'Return Data'!$B$7:$R$2843,14,0)</f>
        <v>23.051200000000001</v>
      </c>
      <c r="O13" s="66">
        <f t="shared" si="5"/>
        <v>6</v>
      </c>
      <c r="P13" s="65">
        <f>VLOOKUP($A13,'Return Data'!$B$7:$R$2843,15,0)</f>
        <v>17.053599999999999</v>
      </c>
      <c r="Q13" s="66">
        <f t="shared" si="7"/>
        <v>6</v>
      </c>
      <c r="R13" s="65">
        <f>VLOOKUP($A13,'Return Data'!$B$7:$R$2843,16,0)</f>
        <v>14.3956</v>
      </c>
      <c r="S13" s="67">
        <f t="shared" si="6"/>
        <v>26</v>
      </c>
    </row>
    <row r="14" spans="1:20" x14ac:dyDescent="0.3">
      <c r="A14" s="102" t="s">
        <v>1789</v>
      </c>
      <c r="B14" s="64">
        <f>VLOOKUP($A14,'Return Data'!$B$7:$R$2843,3,0)</f>
        <v>44462</v>
      </c>
      <c r="C14" s="65">
        <f>VLOOKUP($A14,'Return Data'!$B$7:$R$2843,4,0)</f>
        <v>23.082000000000001</v>
      </c>
      <c r="D14" s="65">
        <f>VLOOKUP($A14,'Return Data'!$B$7:$R$2843,10,0)</f>
        <v>14.069699999999999</v>
      </c>
      <c r="E14" s="66">
        <f t="shared" si="0"/>
        <v>16</v>
      </c>
      <c r="F14" s="65">
        <f>VLOOKUP($A14,'Return Data'!$B$7:$R$2843,11,0)</f>
        <v>22.861599999999999</v>
      </c>
      <c r="G14" s="66">
        <f t="shared" si="1"/>
        <v>22</v>
      </c>
      <c r="H14" s="65">
        <f>VLOOKUP($A14,'Return Data'!$B$7:$R$2843,12,0)</f>
        <v>37.605800000000002</v>
      </c>
      <c r="I14" s="66">
        <f t="shared" si="2"/>
        <v>17</v>
      </c>
      <c r="J14" s="65">
        <f>VLOOKUP($A14,'Return Data'!$B$7:$R$2843,13,0)</f>
        <v>65.012900000000002</v>
      </c>
      <c r="K14" s="66">
        <f t="shared" si="3"/>
        <v>20</v>
      </c>
      <c r="L14" s="65">
        <f>VLOOKUP($A14,'Return Data'!$B$7:$R$2843,17,0)</f>
        <v>25.035699999999999</v>
      </c>
      <c r="M14" s="66">
        <f t="shared" si="4"/>
        <v>18</v>
      </c>
      <c r="N14" s="65">
        <f>VLOOKUP($A14,'Return Data'!$B$7:$R$2843,14,0)</f>
        <v>17.6313</v>
      </c>
      <c r="O14" s="66">
        <f t="shared" si="5"/>
        <v>18</v>
      </c>
      <c r="P14" s="65">
        <f>VLOOKUP($A14,'Return Data'!$B$7:$R$2843,15,0)</f>
        <v>16.1828</v>
      </c>
      <c r="Q14" s="66">
        <f t="shared" si="7"/>
        <v>7</v>
      </c>
      <c r="R14" s="65">
        <f>VLOOKUP($A14,'Return Data'!$B$7:$R$2843,16,0)</f>
        <v>13.4229</v>
      </c>
      <c r="S14" s="67">
        <f t="shared" si="6"/>
        <v>31</v>
      </c>
    </row>
    <row r="15" spans="1:20" x14ac:dyDescent="0.3">
      <c r="A15" s="63" t="s">
        <v>1794</v>
      </c>
      <c r="B15" s="64">
        <f>VLOOKUP($A15,'Return Data'!$B$7:$R$2843,3,0)</f>
        <v>44462</v>
      </c>
      <c r="C15" s="65">
        <f>VLOOKUP($A15,'Return Data'!$B$7:$R$2843,4,0)</f>
        <v>950.37840000000006</v>
      </c>
      <c r="D15" s="65">
        <f>VLOOKUP($A15,'Return Data'!$B$7:$R$2843,10,0)</f>
        <v>13.797000000000001</v>
      </c>
      <c r="E15" s="66">
        <f t="shared" si="0"/>
        <v>19</v>
      </c>
      <c r="F15" s="65">
        <f>VLOOKUP($A15,'Return Data'!$B$7:$R$2843,11,0)</f>
        <v>22.368200000000002</v>
      </c>
      <c r="G15" s="66">
        <f t="shared" si="1"/>
        <v>23</v>
      </c>
      <c r="H15" s="65">
        <f>VLOOKUP($A15,'Return Data'!$B$7:$R$2843,12,0)</f>
        <v>42.645699999999998</v>
      </c>
      <c r="I15" s="66">
        <f t="shared" si="2"/>
        <v>9</v>
      </c>
      <c r="J15" s="65">
        <f>VLOOKUP($A15,'Return Data'!$B$7:$R$2843,13,0)</f>
        <v>78.092600000000004</v>
      </c>
      <c r="K15" s="66">
        <f t="shared" si="3"/>
        <v>5</v>
      </c>
      <c r="L15" s="65">
        <f>VLOOKUP($A15,'Return Data'!$B$7:$R$2843,17,0)</f>
        <v>28.640999999999998</v>
      </c>
      <c r="M15" s="66">
        <f t="shared" si="4"/>
        <v>11</v>
      </c>
      <c r="N15" s="65">
        <f>VLOOKUP($A15,'Return Data'!$B$7:$R$2843,14,0)</f>
        <v>17.339500000000001</v>
      </c>
      <c r="O15" s="66">
        <f t="shared" si="5"/>
        <v>19</v>
      </c>
      <c r="P15" s="65">
        <f>VLOOKUP($A15,'Return Data'!$B$7:$R$2843,15,0)</f>
        <v>14.035299999999999</v>
      </c>
      <c r="Q15" s="66">
        <f t="shared" si="7"/>
        <v>17</v>
      </c>
      <c r="R15" s="65">
        <f>VLOOKUP($A15,'Return Data'!$B$7:$R$2843,16,0)</f>
        <v>18.371700000000001</v>
      </c>
      <c r="S15" s="67">
        <f t="shared" si="6"/>
        <v>9</v>
      </c>
    </row>
    <row r="16" spans="1:20" x14ac:dyDescent="0.3">
      <c r="A16" s="63" t="s">
        <v>1796</v>
      </c>
      <c r="B16" s="64">
        <f>VLOOKUP($A16,'Return Data'!$B$7:$R$2843,3,0)</f>
        <v>44462</v>
      </c>
      <c r="C16" s="65">
        <f>VLOOKUP($A16,'Return Data'!$B$7:$R$2843,4,0)</f>
        <v>971.83299999999997</v>
      </c>
      <c r="D16" s="65">
        <f>VLOOKUP($A16,'Return Data'!$B$7:$R$2843,10,0)</f>
        <v>10.2783</v>
      </c>
      <c r="E16" s="66">
        <f t="shared" si="0"/>
        <v>32</v>
      </c>
      <c r="F16" s="65">
        <f>VLOOKUP($A16,'Return Data'!$B$7:$R$2843,11,0)</f>
        <v>19.930099999999999</v>
      </c>
      <c r="G16" s="66">
        <f t="shared" si="1"/>
        <v>28</v>
      </c>
      <c r="H16" s="65">
        <f>VLOOKUP($A16,'Return Data'!$B$7:$R$2843,12,0)</f>
        <v>39.3643</v>
      </c>
      <c r="I16" s="66">
        <f t="shared" si="2"/>
        <v>14</v>
      </c>
      <c r="J16" s="65">
        <f>VLOOKUP($A16,'Return Data'!$B$7:$R$2843,13,0)</f>
        <v>74.391099999999994</v>
      </c>
      <c r="K16" s="66">
        <f t="shared" si="3"/>
        <v>9</v>
      </c>
      <c r="L16" s="65">
        <f>VLOOKUP($A16,'Return Data'!$B$7:$R$2843,17,0)</f>
        <v>21.607399999999998</v>
      </c>
      <c r="M16" s="66">
        <f t="shared" si="4"/>
        <v>26</v>
      </c>
      <c r="N16" s="65">
        <f>VLOOKUP($A16,'Return Data'!$B$7:$R$2843,14,0)</f>
        <v>15.503500000000001</v>
      </c>
      <c r="O16" s="66">
        <f t="shared" si="5"/>
        <v>22</v>
      </c>
      <c r="P16" s="65">
        <f>VLOOKUP($A16,'Return Data'!$B$7:$R$2843,15,0)</f>
        <v>13.8088</v>
      </c>
      <c r="Q16" s="66">
        <f t="shared" si="7"/>
        <v>19</v>
      </c>
      <c r="R16" s="65">
        <f>VLOOKUP($A16,'Return Data'!$B$7:$R$2843,16,0)</f>
        <v>18.6631</v>
      </c>
      <c r="S16" s="67">
        <f t="shared" si="6"/>
        <v>8</v>
      </c>
    </row>
    <row r="17" spans="1:19" x14ac:dyDescent="0.3">
      <c r="A17" s="126" t="s">
        <v>1790</v>
      </c>
      <c r="B17" s="64">
        <f>VLOOKUP($A17,'Return Data'!$B$7:$R$2843,3,0)</f>
        <v>44462</v>
      </c>
      <c r="C17" s="65">
        <f>VLOOKUP($A17,'Return Data'!$B$7:$R$2843,4,0)</f>
        <v>132.4623</v>
      </c>
      <c r="D17" s="65">
        <f>VLOOKUP($A17,'Return Data'!$B$7:$R$2843,10,0)</f>
        <v>13.732699999999999</v>
      </c>
      <c r="E17" s="66">
        <f t="shared" si="0"/>
        <v>21</v>
      </c>
      <c r="F17" s="65">
        <f>VLOOKUP($A17,'Return Data'!$B$7:$R$2843,11,0)</f>
        <v>22.9572</v>
      </c>
      <c r="G17" s="66">
        <f t="shared" si="1"/>
        <v>20</v>
      </c>
      <c r="H17" s="65">
        <f>VLOOKUP($A17,'Return Data'!$B$7:$R$2843,12,0)</f>
        <v>34.315199999999997</v>
      </c>
      <c r="I17" s="66">
        <f t="shared" si="2"/>
        <v>24</v>
      </c>
      <c r="J17" s="65">
        <f>VLOOKUP($A17,'Return Data'!$B$7:$R$2843,13,0)</f>
        <v>62.164700000000003</v>
      </c>
      <c r="K17" s="66">
        <f t="shared" si="3"/>
        <v>24</v>
      </c>
      <c r="L17" s="65">
        <f>VLOOKUP($A17,'Return Data'!$B$7:$R$2843,17,0)</f>
        <v>25.830300000000001</v>
      </c>
      <c r="M17" s="66">
        <f t="shared" si="4"/>
        <v>16</v>
      </c>
      <c r="N17" s="65">
        <f>VLOOKUP($A17,'Return Data'!$B$7:$R$2843,14,0)</f>
        <v>15.3931</v>
      </c>
      <c r="O17" s="66">
        <f t="shared" si="5"/>
        <v>23</v>
      </c>
      <c r="P17" s="65">
        <f>VLOOKUP($A17,'Return Data'!$B$7:$R$2843,15,0)</f>
        <v>12.410600000000001</v>
      </c>
      <c r="Q17" s="66">
        <f t="shared" si="7"/>
        <v>22</v>
      </c>
      <c r="R17" s="65">
        <f>VLOOKUP($A17,'Return Data'!$B$7:$R$2843,16,0)</f>
        <v>15.820399999999999</v>
      </c>
      <c r="S17" s="67">
        <f t="shared" si="6"/>
        <v>23</v>
      </c>
    </row>
    <row r="18" spans="1:19" x14ac:dyDescent="0.3">
      <c r="A18" s="127" t="s">
        <v>1262</v>
      </c>
      <c r="B18" s="64">
        <f>VLOOKUP($A18,'Return Data'!$B$7:$R$2843,3,0)</f>
        <v>44462</v>
      </c>
      <c r="C18" s="65">
        <f>VLOOKUP($A18,'Return Data'!$B$7:$R$2843,4,0)</f>
        <v>447.51</v>
      </c>
      <c r="D18" s="65">
        <f>VLOOKUP($A18,'Return Data'!$B$7:$R$2843,10,0)</f>
        <v>13.039</v>
      </c>
      <c r="E18" s="66">
        <f t="shared" si="0"/>
        <v>25</v>
      </c>
      <c r="F18" s="65">
        <f>VLOOKUP($A18,'Return Data'!$B$7:$R$2843,11,0)</f>
        <v>23.813099999999999</v>
      </c>
      <c r="G18" s="66">
        <f t="shared" si="1"/>
        <v>18</v>
      </c>
      <c r="H18" s="65">
        <f>VLOOKUP($A18,'Return Data'!$B$7:$R$2843,12,0)</f>
        <v>40.0657</v>
      </c>
      <c r="I18" s="66">
        <f t="shared" si="2"/>
        <v>13</v>
      </c>
      <c r="J18" s="65">
        <f>VLOOKUP($A18,'Return Data'!$B$7:$R$2843,13,0)</f>
        <v>73.2453</v>
      </c>
      <c r="K18" s="66">
        <f t="shared" si="3"/>
        <v>11</v>
      </c>
      <c r="L18" s="65">
        <f>VLOOKUP($A18,'Return Data'!$B$7:$R$2843,17,0)</f>
        <v>24.2547</v>
      </c>
      <c r="M18" s="66">
        <f t="shared" si="4"/>
        <v>19</v>
      </c>
      <c r="N18" s="65">
        <f>VLOOKUP($A18,'Return Data'!$B$7:$R$2843,14,0)</f>
        <v>15.236000000000001</v>
      </c>
      <c r="O18" s="66">
        <f t="shared" si="5"/>
        <v>24</v>
      </c>
      <c r="P18" s="65">
        <f>VLOOKUP($A18,'Return Data'!$B$7:$R$2843,15,0)</f>
        <v>13.4986</v>
      </c>
      <c r="Q18" s="66">
        <f t="shared" si="7"/>
        <v>21</v>
      </c>
      <c r="R18" s="65">
        <f>VLOOKUP($A18,'Return Data'!$B$7:$R$2843,16,0)</f>
        <v>15.119</v>
      </c>
      <c r="S18" s="67">
        <f t="shared" si="6"/>
        <v>24</v>
      </c>
    </row>
    <row r="19" spans="1:19" x14ac:dyDescent="0.3">
      <c r="A19" s="63" t="s">
        <v>1798</v>
      </c>
      <c r="B19" s="64">
        <f>VLOOKUP($A19,'Return Data'!$B$7:$R$2843,3,0)</f>
        <v>44462</v>
      </c>
      <c r="C19" s="65">
        <f>VLOOKUP($A19,'Return Data'!$B$7:$R$2843,4,0)</f>
        <v>34.590000000000003</v>
      </c>
      <c r="D19" s="65">
        <f>VLOOKUP($A19,'Return Data'!$B$7:$R$2843,10,0)</f>
        <v>16.897600000000001</v>
      </c>
      <c r="E19" s="66">
        <f t="shared" si="0"/>
        <v>6</v>
      </c>
      <c r="F19" s="65">
        <f>VLOOKUP($A19,'Return Data'!$B$7:$R$2843,11,0)</f>
        <v>28.301200000000001</v>
      </c>
      <c r="G19" s="66">
        <f t="shared" si="1"/>
        <v>9</v>
      </c>
      <c r="H19" s="65">
        <f>VLOOKUP($A19,'Return Data'!$B$7:$R$2843,12,0)</f>
        <v>37.4255</v>
      </c>
      <c r="I19" s="66">
        <f t="shared" si="2"/>
        <v>19</v>
      </c>
      <c r="J19" s="65">
        <f>VLOOKUP($A19,'Return Data'!$B$7:$R$2843,13,0)</f>
        <v>65.265199999999993</v>
      </c>
      <c r="K19" s="66">
        <f t="shared" si="3"/>
        <v>18</v>
      </c>
      <c r="L19" s="65">
        <f>VLOOKUP($A19,'Return Data'!$B$7:$R$2843,17,0)</f>
        <v>26.155799999999999</v>
      </c>
      <c r="M19" s="66">
        <f t="shared" si="4"/>
        <v>15</v>
      </c>
      <c r="N19" s="65">
        <f>VLOOKUP($A19,'Return Data'!$B$7:$R$2843,14,0)</f>
        <v>17.97</v>
      </c>
      <c r="O19" s="66">
        <f t="shared" si="5"/>
        <v>16</v>
      </c>
      <c r="P19" s="65">
        <f>VLOOKUP($A19,'Return Data'!$B$7:$R$2843,15,0)</f>
        <v>13.6835</v>
      </c>
      <c r="Q19" s="66">
        <f t="shared" si="7"/>
        <v>20</v>
      </c>
      <c r="R19" s="65">
        <f>VLOOKUP($A19,'Return Data'!$B$7:$R$2843,16,0)</f>
        <v>18.0047</v>
      </c>
      <c r="S19" s="67">
        <f t="shared" si="6"/>
        <v>10</v>
      </c>
    </row>
    <row r="20" spans="1:19" x14ac:dyDescent="0.3">
      <c r="A20" s="63" t="s">
        <v>1822</v>
      </c>
      <c r="B20" s="64">
        <f>VLOOKUP($A20,'Return Data'!$B$7:$R$2843,3,0)</f>
        <v>44462</v>
      </c>
      <c r="C20" s="65">
        <f>VLOOKUP($A20,'Return Data'!$B$7:$R$2843,4,0)</f>
        <v>136.35</v>
      </c>
      <c r="D20" s="65">
        <f>VLOOKUP($A20,'Return Data'!$B$7:$R$2843,10,0)</f>
        <v>12.222200000000001</v>
      </c>
      <c r="E20" s="66">
        <f t="shared" si="0"/>
        <v>27</v>
      </c>
      <c r="F20" s="65">
        <f>VLOOKUP($A20,'Return Data'!$B$7:$R$2843,11,0)</f>
        <v>21.1569</v>
      </c>
      <c r="G20" s="66">
        <f t="shared" si="1"/>
        <v>26</v>
      </c>
      <c r="H20" s="65">
        <f>VLOOKUP($A20,'Return Data'!$B$7:$R$2843,12,0)</f>
        <v>31.930299999999999</v>
      </c>
      <c r="I20" s="66">
        <f t="shared" si="2"/>
        <v>27</v>
      </c>
      <c r="J20" s="65">
        <f>VLOOKUP($A20,'Return Data'!$B$7:$R$2843,13,0)</f>
        <v>58.860500000000002</v>
      </c>
      <c r="K20" s="66">
        <f t="shared" si="3"/>
        <v>26</v>
      </c>
      <c r="L20" s="65">
        <f>VLOOKUP($A20,'Return Data'!$B$7:$R$2843,17,0)</f>
        <v>19.791799999999999</v>
      </c>
      <c r="M20" s="66">
        <f t="shared" si="4"/>
        <v>28</v>
      </c>
      <c r="N20" s="65">
        <f>VLOOKUP($A20,'Return Data'!$B$7:$R$2843,14,0)</f>
        <v>13.4664</v>
      </c>
      <c r="O20" s="66">
        <f t="shared" si="5"/>
        <v>27</v>
      </c>
      <c r="P20" s="65">
        <f>VLOOKUP($A20,'Return Data'!$B$7:$R$2843,15,0)</f>
        <v>11.824199999999999</v>
      </c>
      <c r="Q20" s="66">
        <f t="shared" si="7"/>
        <v>25</v>
      </c>
      <c r="R20" s="65">
        <f>VLOOKUP($A20,'Return Data'!$B$7:$R$2843,16,0)</f>
        <v>17.741099999999999</v>
      </c>
      <c r="S20" s="67">
        <f t="shared" si="6"/>
        <v>13</v>
      </c>
    </row>
    <row r="21" spans="1:19" x14ac:dyDescent="0.3">
      <c r="A21" s="63" t="s">
        <v>1265</v>
      </c>
      <c r="B21" s="64">
        <f>VLOOKUP($A21,'Return Data'!$B$7:$R$2843,3,0)</f>
        <v>44462</v>
      </c>
      <c r="C21" s="65">
        <f>VLOOKUP($A21,'Return Data'!$B$7:$R$2843,4,0)</f>
        <v>80.69</v>
      </c>
      <c r="D21" s="65">
        <f>VLOOKUP($A21,'Return Data'!$B$7:$R$2843,10,0)</f>
        <v>14.259399999999999</v>
      </c>
      <c r="E21" s="66">
        <f t="shared" si="0"/>
        <v>14</v>
      </c>
      <c r="F21" s="65">
        <f>VLOOKUP($A21,'Return Data'!$B$7:$R$2843,11,0)</f>
        <v>29.977399999999999</v>
      </c>
      <c r="G21" s="66">
        <f t="shared" si="1"/>
        <v>5</v>
      </c>
      <c r="H21" s="65">
        <f>VLOOKUP($A21,'Return Data'!$B$7:$R$2843,12,0)</f>
        <v>44.2181</v>
      </c>
      <c r="I21" s="66">
        <f t="shared" si="2"/>
        <v>8</v>
      </c>
      <c r="J21" s="65">
        <f>VLOOKUP($A21,'Return Data'!$B$7:$R$2843,13,0)</f>
        <v>72.414500000000004</v>
      </c>
      <c r="K21" s="66">
        <f t="shared" si="3"/>
        <v>12</v>
      </c>
      <c r="L21" s="65">
        <f>VLOOKUP($A21,'Return Data'!$B$7:$R$2843,17,0)</f>
        <v>31.006399999999999</v>
      </c>
      <c r="M21" s="66">
        <f t="shared" si="4"/>
        <v>8</v>
      </c>
      <c r="N21" s="65">
        <f>VLOOKUP($A21,'Return Data'!$B$7:$R$2843,14,0)</f>
        <v>18.682600000000001</v>
      </c>
      <c r="O21" s="66">
        <f t="shared" si="5"/>
        <v>13</v>
      </c>
      <c r="P21" s="65">
        <f>VLOOKUP($A21,'Return Data'!$B$7:$R$2843,15,0)</f>
        <v>15.441700000000001</v>
      </c>
      <c r="Q21" s="66">
        <f t="shared" si="7"/>
        <v>11</v>
      </c>
      <c r="R21" s="65">
        <f>VLOOKUP($A21,'Return Data'!$B$7:$R$2843,16,0)</f>
        <v>16.688800000000001</v>
      </c>
      <c r="S21" s="67">
        <f t="shared" si="6"/>
        <v>18</v>
      </c>
    </row>
    <row r="22" spans="1:19" x14ac:dyDescent="0.3">
      <c r="A22" s="63" t="s">
        <v>1268</v>
      </c>
      <c r="B22" s="64">
        <f>VLOOKUP($A22,'Return Data'!$B$7:$R$2843,3,0)</f>
        <v>44462</v>
      </c>
      <c r="C22" s="65">
        <f>VLOOKUP($A22,'Return Data'!$B$7:$R$2843,4,0)</f>
        <v>14.7517</v>
      </c>
      <c r="D22" s="65">
        <f>VLOOKUP($A22,'Return Data'!$B$7:$R$2843,10,0)</f>
        <v>4.1581000000000001</v>
      </c>
      <c r="E22" s="66">
        <f t="shared" si="0"/>
        <v>34</v>
      </c>
      <c r="F22" s="65">
        <f>VLOOKUP($A22,'Return Data'!$B$7:$R$2843,11,0)</f>
        <v>14.2506</v>
      </c>
      <c r="G22" s="66">
        <f t="shared" si="1"/>
        <v>33</v>
      </c>
      <c r="H22" s="65">
        <f>VLOOKUP($A22,'Return Data'!$B$7:$R$2843,12,0)</f>
        <v>32.124499999999998</v>
      </c>
      <c r="I22" s="66">
        <f t="shared" si="2"/>
        <v>26</v>
      </c>
      <c r="J22" s="65">
        <f>VLOOKUP($A22,'Return Data'!$B$7:$R$2843,13,0)</f>
        <v>57.395099999999999</v>
      </c>
      <c r="K22" s="66">
        <f t="shared" si="3"/>
        <v>27</v>
      </c>
      <c r="L22" s="65"/>
      <c r="M22" s="66"/>
      <c r="N22" s="65"/>
      <c r="O22" s="66"/>
      <c r="P22" s="65"/>
      <c r="Q22" s="66"/>
      <c r="R22" s="65">
        <f>VLOOKUP($A22,'Return Data'!$B$7:$R$2843,16,0)</f>
        <v>17.894500000000001</v>
      </c>
      <c r="S22" s="67">
        <f t="shared" si="6"/>
        <v>11</v>
      </c>
    </row>
    <row r="23" spans="1:19" x14ac:dyDescent="0.3">
      <c r="A23" s="63" t="s">
        <v>1800</v>
      </c>
      <c r="B23" s="64">
        <f>VLOOKUP($A23,'Return Data'!$B$7:$R$2843,3,0)</f>
        <v>44462</v>
      </c>
      <c r="C23" s="65">
        <f>VLOOKUP($A23,'Return Data'!$B$7:$R$2843,4,0)</f>
        <v>52.349899999999998</v>
      </c>
      <c r="D23" s="65">
        <f>VLOOKUP($A23,'Return Data'!$B$7:$R$2843,10,0)</f>
        <v>16.847000000000001</v>
      </c>
      <c r="E23" s="66">
        <f t="shared" si="0"/>
        <v>7</v>
      </c>
      <c r="F23" s="65">
        <f>VLOOKUP($A23,'Return Data'!$B$7:$R$2843,11,0)</f>
        <v>22.896000000000001</v>
      </c>
      <c r="G23" s="66">
        <f t="shared" si="1"/>
        <v>21</v>
      </c>
      <c r="H23" s="65">
        <f>VLOOKUP($A23,'Return Data'!$B$7:$R$2843,12,0)</f>
        <v>37.490400000000001</v>
      </c>
      <c r="I23" s="66">
        <f t="shared" si="2"/>
        <v>18</v>
      </c>
      <c r="J23" s="65">
        <f>VLOOKUP($A23,'Return Data'!$B$7:$R$2843,13,0)</f>
        <v>74.7624</v>
      </c>
      <c r="K23" s="66">
        <f t="shared" si="3"/>
        <v>8</v>
      </c>
      <c r="L23" s="65">
        <f>VLOOKUP($A23,'Return Data'!$B$7:$R$2843,17,0)</f>
        <v>23.4407</v>
      </c>
      <c r="M23" s="66">
        <f t="shared" ref="M23:M36" si="8">RANK(L23,L$8:L$41,0)</f>
        <v>20</v>
      </c>
      <c r="N23" s="65">
        <f>VLOOKUP($A23,'Return Data'!$B$7:$R$2843,14,0)</f>
        <v>19.6356</v>
      </c>
      <c r="O23" s="66">
        <f t="shared" ref="O23:O28" si="9">RANK(N23,N$8:N$41,0)</f>
        <v>11</v>
      </c>
      <c r="P23" s="65">
        <f>VLOOKUP($A23,'Return Data'!$B$7:$R$2843,15,0)</f>
        <v>16.004200000000001</v>
      </c>
      <c r="Q23" s="66">
        <f>RANK(P23,P$8:P$41,0)</f>
        <v>8</v>
      </c>
      <c r="R23" s="65">
        <f>VLOOKUP($A23,'Return Data'!$B$7:$R$2843,16,0)</f>
        <v>13.5707</v>
      </c>
      <c r="S23" s="67">
        <f t="shared" si="6"/>
        <v>29</v>
      </c>
    </row>
    <row r="24" spans="1:19" x14ac:dyDescent="0.3">
      <c r="A24" s="63" t="s">
        <v>1808</v>
      </c>
      <c r="B24" s="64">
        <f>VLOOKUP($A24,'Return Data'!$B$7:$R$2843,3,0)</f>
        <v>44462</v>
      </c>
      <c r="C24" s="65">
        <f>VLOOKUP($A24,'Return Data'!$B$7:$R$2843,4,0)</f>
        <v>53.573999999999998</v>
      </c>
      <c r="D24" s="65">
        <f>VLOOKUP($A24,'Return Data'!$B$7:$R$2843,10,0)</f>
        <v>11.500999999999999</v>
      </c>
      <c r="E24" s="66">
        <f t="shared" si="0"/>
        <v>28</v>
      </c>
      <c r="F24" s="65">
        <f>VLOOKUP($A24,'Return Data'!$B$7:$R$2843,11,0)</f>
        <v>18.251799999999999</v>
      </c>
      <c r="G24" s="66">
        <f t="shared" si="1"/>
        <v>31</v>
      </c>
      <c r="H24" s="65">
        <f>VLOOKUP($A24,'Return Data'!$B$7:$R$2843,12,0)</f>
        <v>30.965399999999999</v>
      </c>
      <c r="I24" s="66">
        <f t="shared" si="2"/>
        <v>28</v>
      </c>
      <c r="J24" s="65">
        <f>VLOOKUP($A24,'Return Data'!$B$7:$R$2843,13,0)</f>
        <v>56.342799999999997</v>
      </c>
      <c r="K24" s="66">
        <f t="shared" si="3"/>
        <v>28</v>
      </c>
      <c r="L24" s="65">
        <f>VLOOKUP($A24,'Return Data'!$B$7:$R$2843,17,0)</f>
        <v>21.835699999999999</v>
      </c>
      <c r="M24" s="66">
        <f t="shared" si="8"/>
        <v>25</v>
      </c>
      <c r="N24" s="65">
        <f>VLOOKUP($A24,'Return Data'!$B$7:$R$2843,14,0)</f>
        <v>16.711400000000001</v>
      </c>
      <c r="O24" s="66">
        <f t="shared" si="9"/>
        <v>20</v>
      </c>
      <c r="P24" s="65">
        <f>VLOOKUP($A24,'Return Data'!$B$7:$R$2843,15,0)</f>
        <v>14.796099999999999</v>
      </c>
      <c r="Q24" s="66">
        <f>RANK(P24,P$8:P$41,0)</f>
        <v>16</v>
      </c>
      <c r="R24" s="65">
        <f>VLOOKUP($A24,'Return Data'!$B$7:$R$2843,16,0)</f>
        <v>14.9579</v>
      </c>
      <c r="S24" s="67">
        <f t="shared" si="6"/>
        <v>25</v>
      </c>
    </row>
    <row r="25" spans="1:19" x14ac:dyDescent="0.3">
      <c r="A25" s="63" t="s">
        <v>1824</v>
      </c>
      <c r="B25" s="64">
        <f>VLOOKUP($A25,'Return Data'!$B$7:$R$2843,3,0)</f>
        <v>44462</v>
      </c>
      <c r="C25" s="65">
        <f>VLOOKUP($A25,'Return Data'!$B$7:$R$2843,4,0)</f>
        <v>120.93300000000001</v>
      </c>
      <c r="D25" s="65">
        <f>VLOOKUP($A25,'Return Data'!$B$7:$R$2843,10,0)</f>
        <v>10.629</v>
      </c>
      <c r="E25" s="66">
        <f t="shared" si="0"/>
        <v>31</v>
      </c>
      <c r="F25" s="65">
        <f>VLOOKUP($A25,'Return Data'!$B$7:$R$2843,11,0)</f>
        <v>20.790500000000002</v>
      </c>
      <c r="G25" s="66">
        <f t="shared" si="1"/>
        <v>27</v>
      </c>
      <c r="H25" s="65">
        <f>VLOOKUP($A25,'Return Data'!$B$7:$R$2843,12,0)</f>
        <v>30.4268</v>
      </c>
      <c r="I25" s="66">
        <f t="shared" si="2"/>
        <v>30</v>
      </c>
      <c r="J25" s="65">
        <f>VLOOKUP($A25,'Return Data'!$B$7:$R$2843,13,0)</f>
        <v>52.9191</v>
      </c>
      <c r="K25" s="66">
        <f t="shared" si="3"/>
        <v>29</v>
      </c>
      <c r="L25" s="65">
        <f>VLOOKUP($A25,'Return Data'!$B$7:$R$2843,17,0)</f>
        <v>21.907900000000001</v>
      </c>
      <c r="M25" s="66">
        <f t="shared" si="8"/>
        <v>24</v>
      </c>
      <c r="N25" s="65">
        <f>VLOOKUP($A25,'Return Data'!$B$7:$R$2843,14,0)</f>
        <v>14.0901</v>
      </c>
      <c r="O25" s="66">
        <f t="shared" si="9"/>
        <v>25</v>
      </c>
      <c r="P25" s="65">
        <f>VLOOKUP($A25,'Return Data'!$B$7:$R$2843,15,0)</f>
        <v>12.304500000000001</v>
      </c>
      <c r="Q25" s="66">
        <f>RANK(P25,P$8:P$41,0)</f>
        <v>23</v>
      </c>
      <c r="R25" s="65">
        <f>VLOOKUP($A25,'Return Data'!$B$7:$R$2843,16,0)</f>
        <v>16.450500000000002</v>
      </c>
      <c r="S25" s="67">
        <f t="shared" si="6"/>
        <v>19</v>
      </c>
    </row>
    <row r="26" spans="1:19" x14ac:dyDescent="0.3">
      <c r="A26" s="63" t="s">
        <v>1825</v>
      </c>
      <c r="B26" s="64">
        <f>VLOOKUP($A26,'Return Data'!$B$7:$R$2843,3,0)</f>
        <v>44462</v>
      </c>
      <c r="C26" s="65">
        <f>VLOOKUP($A26,'Return Data'!$B$7:$R$2843,4,0)</f>
        <v>67.860600000000005</v>
      </c>
      <c r="D26" s="65">
        <f>VLOOKUP($A26,'Return Data'!$B$7:$R$2843,10,0)</f>
        <v>10.851100000000001</v>
      </c>
      <c r="E26" s="66">
        <f t="shared" si="0"/>
        <v>30</v>
      </c>
      <c r="F26" s="65">
        <f>VLOOKUP($A26,'Return Data'!$B$7:$R$2843,11,0)</f>
        <v>19.171600000000002</v>
      </c>
      <c r="G26" s="66">
        <f t="shared" si="1"/>
        <v>30</v>
      </c>
      <c r="H26" s="65">
        <f>VLOOKUP($A26,'Return Data'!$B$7:$R$2843,12,0)</f>
        <v>23.736999999999998</v>
      </c>
      <c r="I26" s="66">
        <f t="shared" si="2"/>
        <v>34</v>
      </c>
      <c r="J26" s="65">
        <f>VLOOKUP($A26,'Return Data'!$B$7:$R$2843,13,0)</f>
        <v>48.888300000000001</v>
      </c>
      <c r="K26" s="66">
        <f t="shared" si="3"/>
        <v>32</v>
      </c>
      <c r="L26" s="65">
        <f>VLOOKUP($A26,'Return Data'!$B$7:$R$2843,17,0)</f>
        <v>18.155999999999999</v>
      </c>
      <c r="M26" s="66">
        <f t="shared" si="8"/>
        <v>29</v>
      </c>
      <c r="N26" s="65">
        <f>VLOOKUP($A26,'Return Data'!$B$7:$R$2843,14,0)</f>
        <v>14.0403</v>
      </c>
      <c r="O26" s="66">
        <f t="shared" si="9"/>
        <v>26</v>
      </c>
      <c r="P26" s="65">
        <f>VLOOKUP($A26,'Return Data'!$B$7:$R$2843,15,0)</f>
        <v>10.755699999999999</v>
      </c>
      <c r="Q26" s="66">
        <f>RANK(P26,P$8:P$41,0)</f>
        <v>26</v>
      </c>
      <c r="R26" s="65">
        <f>VLOOKUP($A26,'Return Data'!$B$7:$R$2843,16,0)</f>
        <v>9.4558</v>
      </c>
      <c r="S26" s="67">
        <f t="shared" si="6"/>
        <v>34</v>
      </c>
    </row>
    <row r="27" spans="1:19" x14ac:dyDescent="0.3">
      <c r="A27" s="63" t="s">
        <v>1270</v>
      </c>
      <c r="B27" s="64">
        <f>VLOOKUP($A27,'Return Data'!$B$7:$R$2843,3,0)</f>
        <v>44462</v>
      </c>
      <c r="C27" s="65">
        <f>VLOOKUP($A27,'Return Data'!$B$7:$R$2843,4,0)</f>
        <v>20.453199999999999</v>
      </c>
      <c r="D27" s="65">
        <f>VLOOKUP($A27,'Return Data'!$B$7:$R$2843,10,0)</f>
        <v>15.195499999999999</v>
      </c>
      <c r="E27" s="66">
        <f t="shared" si="0"/>
        <v>12</v>
      </c>
      <c r="F27" s="65">
        <f>VLOOKUP($A27,'Return Data'!$B$7:$R$2843,11,0)</f>
        <v>32.249600000000001</v>
      </c>
      <c r="G27" s="66">
        <f t="shared" si="1"/>
        <v>2</v>
      </c>
      <c r="H27" s="65">
        <f>VLOOKUP($A27,'Return Data'!$B$7:$R$2843,12,0)</f>
        <v>52.818300000000001</v>
      </c>
      <c r="I27" s="66">
        <f t="shared" si="2"/>
        <v>3</v>
      </c>
      <c r="J27" s="65">
        <f>VLOOKUP($A27,'Return Data'!$B$7:$R$2843,13,0)</f>
        <v>82.2988</v>
      </c>
      <c r="K27" s="66">
        <f t="shared" si="3"/>
        <v>3</v>
      </c>
      <c r="L27" s="65">
        <f>VLOOKUP($A27,'Return Data'!$B$7:$R$2843,17,0)</f>
        <v>35.488300000000002</v>
      </c>
      <c r="M27" s="66">
        <f t="shared" si="8"/>
        <v>5</v>
      </c>
      <c r="N27" s="65">
        <f>VLOOKUP($A27,'Return Data'!$B$7:$R$2843,14,0)</f>
        <v>24.635400000000001</v>
      </c>
      <c r="O27" s="66">
        <f t="shared" si="9"/>
        <v>4</v>
      </c>
      <c r="P27" s="65"/>
      <c r="Q27" s="66"/>
      <c r="R27" s="65">
        <f>VLOOKUP($A27,'Return Data'!$B$7:$R$2843,16,0)</f>
        <v>17.779599999999999</v>
      </c>
      <c r="S27" s="67">
        <f t="shared" si="6"/>
        <v>12</v>
      </c>
    </row>
    <row r="28" spans="1:19" x14ac:dyDescent="0.3">
      <c r="A28" s="63" t="s">
        <v>1820</v>
      </c>
      <c r="B28" s="64">
        <f>VLOOKUP($A28,'Return Data'!$B$7:$R$2843,3,0)</f>
        <v>44462</v>
      </c>
      <c r="C28" s="65">
        <f>VLOOKUP($A28,'Return Data'!$B$7:$R$2843,4,0)</f>
        <v>36.206800000000001</v>
      </c>
      <c r="D28" s="65">
        <f>VLOOKUP($A28,'Return Data'!$B$7:$R$2843,10,0)</f>
        <v>9.2708999999999993</v>
      </c>
      <c r="E28" s="66">
        <f t="shared" si="0"/>
        <v>33</v>
      </c>
      <c r="F28" s="65">
        <f>VLOOKUP($A28,'Return Data'!$B$7:$R$2843,11,0)</f>
        <v>13.380100000000001</v>
      </c>
      <c r="G28" s="66">
        <f t="shared" si="1"/>
        <v>34</v>
      </c>
      <c r="H28" s="65">
        <f>VLOOKUP($A28,'Return Data'!$B$7:$R$2843,12,0)</f>
        <v>24.357500000000002</v>
      </c>
      <c r="I28" s="66">
        <f t="shared" si="2"/>
        <v>33</v>
      </c>
      <c r="J28" s="65">
        <f>VLOOKUP($A28,'Return Data'!$B$7:$R$2843,13,0)</f>
        <v>46.346299999999999</v>
      </c>
      <c r="K28" s="66">
        <f t="shared" si="3"/>
        <v>34</v>
      </c>
      <c r="L28" s="65">
        <f>VLOOKUP($A28,'Return Data'!$B$7:$R$2843,17,0)</f>
        <v>16.566600000000001</v>
      </c>
      <c r="M28" s="66">
        <f t="shared" si="8"/>
        <v>32</v>
      </c>
      <c r="N28" s="65">
        <f>VLOOKUP($A28,'Return Data'!$B$7:$R$2843,14,0)</f>
        <v>12.2272</v>
      </c>
      <c r="O28" s="66">
        <f t="shared" si="9"/>
        <v>28</v>
      </c>
      <c r="P28" s="65">
        <f>VLOOKUP($A28,'Return Data'!$B$7:$R$2843,15,0)</f>
        <v>12.023</v>
      </c>
      <c r="Q28" s="66">
        <f>RANK(P28,P$8:P$41,0)</f>
        <v>24</v>
      </c>
      <c r="R28" s="65">
        <f>VLOOKUP($A28,'Return Data'!$B$7:$R$2843,16,0)</f>
        <v>18.959900000000001</v>
      </c>
      <c r="S28" s="67">
        <f t="shared" si="6"/>
        <v>7</v>
      </c>
    </row>
    <row r="29" spans="1:19" x14ac:dyDescent="0.3">
      <c r="A29" s="63" t="s">
        <v>2016</v>
      </c>
      <c r="B29" s="64">
        <f>VLOOKUP($A29,'Return Data'!$B$7:$R$2843,3,0)</f>
        <v>44462</v>
      </c>
      <c r="C29" s="65">
        <f>VLOOKUP($A29,'Return Data'!$B$7:$R$2843,4,0)</f>
        <v>16.051300000000001</v>
      </c>
      <c r="D29" s="65">
        <f>VLOOKUP($A29,'Return Data'!$B$7:$R$2843,10,0)</f>
        <v>13.6432</v>
      </c>
      <c r="E29" s="66">
        <f t="shared" si="0"/>
        <v>22</v>
      </c>
      <c r="F29" s="65">
        <f>VLOOKUP($A29,'Return Data'!$B$7:$R$2843,11,0)</f>
        <v>23.5809</v>
      </c>
      <c r="G29" s="66">
        <f t="shared" si="1"/>
        <v>19</v>
      </c>
      <c r="H29" s="65">
        <f>VLOOKUP($A29,'Return Data'!$B$7:$R$2843,12,0)</f>
        <v>34.542299999999997</v>
      </c>
      <c r="I29" s="66">
        <f t="shared" si="2"/>
        <v>23</v>
      </c>
      <c r="J29" s="65">
        <f>VLOOKUP($A29,'Return Data'!$B$7:$R$2843,13,0)</f>
        <v>60.076000000000001</v>
      </c>
      <c r="K29" s="66">
        <f t="shared" si="3"/>
        <v>25</v>
      </c>
      <c r="L29" s="65">
        <f>VLOOKUP($A29,'Return Data'!$B$7:$R$2843,17,0)</f>
        <v>21.566500000000001</v>
      </c>
      <c r="M29" s="66">
        <f t="shared" si="8"/>
        <v>27</v>
      </c>
      <c r="N29" s="65"/>
      <c r="O29" s="66"/>
      <c r="P29" s="65"/>
      <c r="Q29" s="66"/>
      <c r="R29" s="65">
        <f>VLOOKUP($A29,'Return Data'!$B$7:$R$2843,16,0)</f>
        <v>15.878500000000001</v>
      </c>
      <c r="S29" s="67">
        <f t="shared" si="6"/>
        <v>22</v>
      </c>
    </row>
    <row r="30" spans="1:19" x14ac:dyDescent="0.3">
      <c r="A30" s="63" t="s">
        <v>1271</v>
      </c>
      <c r="B30" s="64">
        <f>VLOOKUP($A30,'Return Data'!$B$7:$R$2843,3,0)</f>
        <v>44462</v>
      </c>
      <c r="C30" s="65">
        <f>VLOOKUP($A30,'Return Data'!$B$7:$R$2843,4,0)</f>
        <v>146.63720000000001</v>
      </c>
      <c r="D30" s="65">
        <f>VLOOKUP($A30,'Return Data'!$B$7:$R$2843,10,0)</f>
        <v>19.0001</v>
      </c>
      <c r="E30" s="66">
        <f t="shared" si="0"/>
        <v>1</v>
      </c>
      <c r="F30" s="65">
        <f>VLOOKUP($A30,'Return Data'!$B$7:$R$2843,11,0)</f>
        <v>29.090199999999999</v>
      </c>
      <c r="G30" s="66">
        <f t="shared" si="1"/>
        <v>7</v>
      </c>
      <c r="H30" s="65">
        <f>VLOOKUP($A30,'Return Data'!$B$7:$R$2843,12,0)</f>
        <v>52.8187</v>
      </c>
      <c r="I30" s="66">
        <f t="shared" si="2"/>
        <v>2</v>
      </c>
      <c r="J30" s="65">
        <f>VLOOKUP($A30,'Return Data'!$B$7:$R$2843,13,0)</f>
        <v>86.793300000000002</v>
      </c>
      <c r="K30" s="66">
        <f t="shared" si="3"/>
        <v>2</v>
      </c>
      <c r="L30" s="65">
        <f>VLOOKUP($A30,'Return Data'!$B$7:$R$2843,17,0)</f>
        <v>23.416599999999999</v>
      </c>
      <c r="M30" s="66">
        <f t="shared" si="8"/>
        <v>21</v>
      </c>
      <c r="N30" s="65">
        <f>VLOOKUP($A30,'Return Data'!$B$7:$R$2843,14,0)</f>
        <v>16.590499999999999</v>
      </c>
      <c r="O30" s="66">
        <f t="shared" ref="O30:O35" si="10">RANK(N30,N$8:N$41,0)</f>
        <v>21</v>
      </c>
      <c r="P30" s="65">
        <f>VLOOKUP($A30,'Return Data'!$B$7:$R$2843,15,0)</f>
        <v>13.835699999999999</v>
      </c>
      <c r="Q30" s="66">
        <f t="shared" ref="Q30:Q35" si="11">RANK(P30,P$8:P$41,0)</f>
        <v>18</v>
      </c>
      <c r="R30" s="65">
        <f>VLOOKUP($A30,'Return Data'!$B$7:$R$2843,16,0)</f>
        <v>17.672699999999999</v>
      </c>
      <c r="S30" s="67">
        <f t="shared" si="6"/>
        <v>14</v>
      </c>
    </row>
    <row r="31" spans="1:19" x14ac:dyDescent="0.3">
      <c r="A31" s="63" t="s">
        <v>1780</v>
      </c>
      <c r="B31" s="64">
        <f>VLOOKUP($A31,'Return Data'!$B$7:$R$2843,3,0)</f>
        <v>44462</v>
      </c>
      <c r="C31" s="65">
        <f>VLOOKUP($A31,'Return Data'!$B$7:$R$2843,4,0)</f>
        <v>50.284100000000002</v>
      </c>
      <c r="D31" s="65">
        <f>VLOOKUP($A31,'Return Data'!$B$7:$R$2843,10,0)</f>
        <v>18.941299999999998</v>
      </c>
      <c r="E31" s="66">
        <f t="shared" si="0"/>
        <v>2</v>
      </c>
      <c r="F31" s="65">
        <f>VLOOKUP($A31,'Return Data'!$B$7:$R$2843,11,0)</f>
        <v>30.693300000000001</v>
      </c>
      <c r="G31" s="66">
        <f t="shared" si="1"/>
        <v>4</v>
      </c>
      <c r="H31" s="65">
        <f>VLOOKUP($A31,'Return Data'!$B$7:$R$2843,12,0)</f>
        <v>44.8108</v>
      </c>
      <c r="I31" s="66">
        <f t="shared" si="2"/>
        <v>7</v>
      </c>
      <c r="J31" s="65">
        <f>VLOOKUP($A31,'Return Data'!$B$7:$R$2843,13,0)</f>
        <v>63.612299999999998</v>
      </c>
      <c r="K31" s="66">
        <f t="shared" si="3"/>
        <v>22</v>
      </c>
      <c r="L31" s="65">
        <f>VLOOKUP($A31,'Return Data'!$B$7:$R$2843,17,0)</f>
        <v>39.133800000000001</v>
      </c>
      <c r="M31" s="66">
        <f t="shared" si="8"/>
        <v>3</v>
      </c>
      <c r="N31" s="65">
        <f>VLOOKUP($A31,'Return Data'!$B$7:$R$2843,14,0)</f>
        <v>26.530200000000001</v>
      </c>
      <c r="O31" s="66">
        <f t="shared" si="10"/>
        <v>3</v>
      </c>
      <c r="P31" s="65">
        <f>VLOOKUP($A31,'Return Data'!$B$7:$R$2843,15,0)</f>
        <v>22.2089</v>
      </c>
      <c r="Q31" s="66">
        <f t="shared" si="11"/>
        <v>2</v>
      </c>
      <c r="R31" s="65">
        <f>VLOOKUP($A31,'Return Data'!$B$7:$R$2843,16,0)</f>
        <v>21.4011</v>
      </c>
      <c r="S31" s="67">
        <f t="shared" si="6"/>
        <v>3</v>
      </c>
    </row>
    <row r="32" spans="1:19" x14ac:dyDescent="0.3">
      <c r="A32" s="63" t="s">
        <v>1811</v>
      </c>
      <c r="B32" s="64">
        <f>VLOOKUP($A32,'Return Data'!$B$7:$R$2843,3,0)</f>
        <v>44462</v>
      </c>
      <c r="C32" s="65">
        <f>VLOOKUP($A32,'Return Data'!$B$7:$R$2843,4,0)</f>
        <v>26.72</v>
      </c>
      <c r="D32" s="65">
        <f>VLOOKUP($A32,'Return Data'!$B$7:$R$2843,10,0)</f>
        <v>16.1739</v>
      </c>
      <c r="E32" s="66">
        <f t="shared" si="0"/>
        <v>9</v>
      </c>
      <c r="F32" s="65">
        <f>VLOOKUP($A32,'Return Data'!$B$7:$R$2843,11,0)</f>
        <v>30.9162</v>
      </c>
      <c r="G32" s="66">
        <f t="shared" si="1"/>
        <v>3</v>
      </c>
      <c r="H32" s="65">
        <f>VLOOKUP($A32,'Return Data'!$B$7:$R$2843,12,0)</f>
        <v>45.217399999999998</v>
      </c>
      <c r="I32" s="66">
        <f t="shared" si="2"/>
        <v>6</v>
      </c>
      <c r="J32" s="65">
        <f>VLOOKUP($A32,'Return Data'!$B$7:$R$2843,13,0)</f>
        <v>77.070899999999995</v>
      </c>
      <c r="K32" s="66">
        <f t="shared" si="3"/>
        <v>7</v>
      </c>
      <c r="L32" s="65">
        <f>VLOOKUP($A32,'Return Data'!$B$7:$R$2843,17,0)</f>
        <v>41.566099999999999</v>
      </c>
      <c r="M32" s="66">
        <f t="shared" si="8"/>
        <v>2</v>
      </c>
      <c r="N32" s="65">
        <f>VLOOKUP($A32,'Return Data'!$B$7:$R$2843,14,0)</f>
        <v>27.387699999999999</v>
      </c>
      <c r="O32" s="66">
        <f t="shared" si="10"/>
        <v>2</v>
      </c>
      <c r="P32" s="65">
        <f>VLOOKUP($A32,'Return Data'!$B$7:$R$2843,15,0)</f>
        <v>19.152899999999999</v>
      </c>
      <c r="Q32" s="66">
        <f t="shared" si="11"/>
        <v>4</v>
      </c>
      <c r="R32" s="65">
        <f>VLOOKUP($A32,'Return Data'!$B$7:$R$2843,16,0)</f>
        <v>16.158300000000001</v>
      </c>
      <c r="S32" s="67">
        <f t="shared" si="6"/>
        <v>21</v>
      </c>
    </row>
    <row r="33" spans="1:19" x14ac:dyDescent="0.3">
      <c r="A33" s="63" t="s">
        <v>1273</v>
      </c>
      <c r="B33" s="64">
        <f>VLOOKUP($A33,'Return Data'!$B$7:$R$2843,3,0)</f>
        <v>44462</v>
      </c>
      <c r="C33" s="65">
        <f>VLOOKUP($A33,'Return Data'!$B$7:$R$2843,4,0)</f>
        <v>233.84</v>
      </c>
      <c r="D33" s="65">
        <f>VLOOKUP($A33,'Return Data'!$B$7:$R$2843,10,0)</f>
        <v>16.6401</v>
      </c>
      <c r="E33" s="66">
        <f t="shared" si="0"/>
        <v>8</v>
      </c>
      <c r="F33" s="65">
        <f>VLOOKUP($A33,'Return Data'!$B$7:$R$2843,11,0)</f>
        <v>29.572800000000001</v>
      </c>
      <c r="G33" s="66">
        <f t="shared" si="1"/>
        <v>6</v>
      </c>
      <c r="H33" s="65">
        <f>VLOOKUP($A33,'Return Data'!$B$7:$R$2843,12,0)</f>
        <v>45.649299999999997</v>
      </c>
      <c r="I33" s="66">
        <f t="shared" si="2"/>
        <v>4</v>
      </c>
      <c r="J33" s="65">
        <f>VLOOKUP($A33,'Return Data'!$B$7:$R$2843,13,0)</f>
        <v>73.832899999999995</v>
      </c>
      <c r="K33" s="66">
        <f t="shared" si="3"/>
        <v>10</v>
      </c>
      <c r="L33" s="65">
        <f>VLOOKUP($A33,'Return Data'!$B$7:$R$2843,17,0)</f>
        <v>30.4376</v>
      </c>
      <c r="M33" s="66">
        <f t="shared" si="8"/>
        <v>9</v>
      </c>
      <c r="N33" s="65">
        <f>VLOOKUP($A33,'Return Data'!$B$7:$R$2843,14,0)</f>
        <v>17.914200000000001</v>
      </c>
      <c r="O33" s="66">
        <f t="shared" si="10"/>
        <v>17</v>
      </c>
      <c r="P33" s="65">
        <f>VLOOKUP($A33,'Return Data'!$B$7:$R$2843,15,0)</f>
        <v>15.933199999999999</v>
      </c>
      <c r="Q33" s="66">
        <f t="shared" si="11"/>
        <v>9</v>
      </c>
      <c r="R33" s="65">
        <f>VLOOKUP($A33,'Return Data'!$B$7:$R$2843,16,0)</f>
        <v>16.256399999999999</v>
      </c>
      <c r="S33" s="67">
        <f t="shared" si="6"/>
        <v>20</v>
      </c>
    </row>
    <row r="34" spans="1:19" x14ac:dyDescent="0.3">
      <c r="A34" s="63" t="s">
        <v>1275</v>
      </c>
      <c r="B34" s="64">
        <f>VLOOKUP($A34,'Return Data'!$B$7:$R$2843,3,0)</f>
        <v>44462</v>
      </c>
      <c r="C34" s="65">
        <f>VLOOKUP($A34,'Return Data'!$B$7:$R$2843,4,0)</f>
        <v>409.661</v>
      </c>
      <c r="D34" s="65">
        <f>VLOOKUP($A34,'Return Data'!$B$7:$R$2843,10,0)</f>
        <v>14.9222</v>
      </c>
      <c r="E34" s="66">
        <f t="shared" si="0"/>
        <v>13</v>
      </c>
      <c r="F34" s="65">
        <f>VLOOKUP($A34,'Return Data'!$B$7:$R$2843,11,0)</f>
        <v>34.885199999999998</v>
      </c>
      <c r="G34" s="66">
        <f t="shared" si="1"/>
        <v>1</v>
      </c>
      <c r="H34" s="65">
        <f>VLOOKUP($A34,'Return Data'!$B$7:$R$2843,12,0)</f>
        <v>57.928600000000003</v>
      </c>
      <c r="I34" s="66">
        <f t="shared" si="2"/>
        <v>1</v>
      </c>
      <c r="J34" s="65">
        <f>VLOOKUP($A34,'Return Data'!$B$7:$R$2843,13,0)</f>
        <v>87.1708</v>
      </c>
      <c r="K34" s="66">
        <f t="shared" si="3"/>
        <v>1</v>
      </c>
      <c r="L34" s="65">
        <f>VLOOKUP($A34,'Return Data'!$B$7:$R$2843,17,0)</f>
        <v>51.2744</v>
      </c>
      <c r="M34" s="66">
        <f t="shared" si="8"/>
        <v>1</v>
      </c>
      <c r="N34" s="65">
        <f>VLOOKUP($A34,'Return Data'!$B$7:$R$2843,14,0)</f>
        <v>31.4131</v>
      </c>
      <c r="O34" s="66">
        <f t="shared" si="10"/>
        <v>1</v>
      </c>
      <c r="P34" s="65">
        <f>VLOOKUP($A34,'Return Data'!$B$7:$R$2843,15,0)</f>
        <v>23.7087</v>
      </c>
      <c r="Q34" s="66">
        <f t="shared" si="11"/>
        <v>1</v>
      </c>
      <c r="R34" s="65">
        <f>VLOOKUP($A34,'Return Data'!$B$7:$R$2843,16,0)</f>
        <v>19.827100000000002</v>
      </c>
      <c r="S34" s="67">
        <f t="shared" si="6"/>
        <v>4</v>
      </c>
    </row>
    <row r="35" spans="1:19" x14ac:dyDescent="0.3">
      <c r="A35" s="63" t="s">
        <v>1813</v>
      </c>
      <c r="B35" s="64">
        <f>VLOOKUP($A35,'Return Data'!$B$7:$R$2843,3,0)</f>
        <v>44462</v>
      </c>
      <c r="C35" s="65">
        <f>VLOOKUP($A35,'Return Data'!$B$7:$R$2843,4,0)</f>
        <v>77.054400000000001</v>
      </c>
      <c r="D35" s="65">
        <f>VLOOKUP($A35,'Return Data'!$B$7:$R$2843,10,0)</f>
        <v>13.3058</v>
      </c>
      <c r="E35" s="66">
        <f t="shared" si="0"/>
        <v>23</v>
      </c>
      <c r="F35" s="65">
        <f>VLOOKUP($A35,'Return Data'!$B$7:$R$2843,11,0)</f>
        <v>22.024999999999999</v>
      </c>
      <c r="G35" s="66">
        <f t="shared" si="1"/>
        <v>24</v>
      </c>
      <c r="H35" s="65">
        <f>VLOOKUP($A35,'Return Data'!$B$7:$R$2843,12,0)</f>
        <v>36.331699999999998</v>
      </c>
      <c r="I35" s="66">
        <f t="shared" si="2"/>
        <v>22</v>
      </c>
      <c r="J35" s="65">
        <f>VLOOKUP($A35,'Return Data'!$B$7:$R$2843,13,0)</f>
        <v>67.481499999999997</v>
      </c>
      <c r="K35" s="66">
        <f t="shared" si="3"/>
        <v>17</v>
      </c>
      <c r="L35" s="65">
        <f>VLOOKUP($A35,'Return Data'!$B$7:$R$2843,17,0)</f>
        <v>23.2805</v>
      </c>
      <c r="M35" s="66">
        <f t="shared" si="8"/>
        <v>22</v>
      </c>
      <c r="N35" s="65">
        <f>VLOOKUP($A35,'Return Data'!$B$7:$R$2843,14,0)</f>
        <v>18.152200000000001</v>
      </c>
      <c r="O35" s="66">
        <f t="shared" si="10"/>
        <v>15</v>
      </c>
      <c r="P35" s="65">
        <f>VLOOKUP($A35,'Return Data'!$B$7:$R$2843,15,0)</f>
        <v>15.1221</v>
      </c>
      <c r="Q35" s="66">
        <f t="shared" si="11"/>
        <v>13</v>
      </c>
      <c r="R35" s="65">
        <f>VLOOKUP($A35,'Return Data'!$B$7:$R$2843,16,0)</f>
        <v>13.584899999999999</v>
      </c>
      <c r="S35" s="67">
        <f t="shared" si="6"/>
        <v>28</v>
      </c>
    </row>
    <row r="36" spans="1:19" x14ac:dyDescent="0.3">
      <c r="A36" s="63" t="s">
        <v>1815</v>
      </c>
      <c r="B36" s="64">
        <f>VLOOKUP($A36,'Return Data'!$B$7:$R$2843,3,0)</f>
        <v>44462</v>
      </c>
      <c r="C36" s="65">
        <f>VLOOKUP($A36,'Return Data'!$B$7:$R$2843,4,0)</f>
        <v>14.8271</v>
      </c>
      <c r="D36" s="65">
        <f>VLOOKUP($A36,'Return Data'!$B$7:$R$2843,10,0)</f>
        <v>12.6457</v>
      </c>
      <c r="E36" s="66">
        <f t="shared" si="0"/>
        <v>26</v>
      </c>
      <c r="F36" s="65">
        <f>VLOOKUP($A36,'Return Data'!$B$7:$R$2843,11,0)</f>
        <v>17.884</v>
      </c>
      <c r="G36" s="66">
        <f t="shared" si="1"/>
        <v>32</v>
      </c>
      <c r="H36" s="65">
        <f>VLOOKUP($A36,'Return Data'!$B$7:$R$2843,12,0)</f>
        <v>24.814599999999999</v>
      </c>
      <c r="I36" s="66">
        <f t="shared" si="2"/>
        <v>32</v>
      </c>
      <c r="J36" s="65">
        <f>VLOOKUP($A36,'Return Data'!$B$7:$R$2843,13,0)</f>
        <v>47.322200000000002</v>
      </c>
      <c r="K36" s="66">
        <f t="shared" si="3"/>
        <v>33</v>
      </c>
      <c r="L36" s="65">
        <f>VLOOKUP($A36,'Return Data'!$B$7:$R$2843,17,0)</f>
        <v>18.067399999999999</v>
      </c>
      <c r="M36" s="66">
        <f t="shared" si="8"/>
        <v>30</v>
      </c>
      <c r="N36" s="65"/>
      <c r="O36" s="66"/>
      <c r="P36" s="65"/>
      <c r="Q36" s="66"/>
      <c r="R36" s="65">
        <f>VLOOKUP($A36,'Return Data'!$B$7:$R$2843,16,0)</f>
        <v>14.0848</v>
      </c>
      <c r="S36" s="67">
        <f t="shared" si="6"/>
        <v>27</v>
      </c>
    </row>
    <row r="37" spans="1:19" x14ac:dyDescent="0.3">
      <c r="A37" s="63" t="s">
        <v>1278</v>
      </c>
      <c r="B37" s="64">
        <f>VLOOKUP($A37,'Return Data'!$B$7:$R$2843,3,0)</f>
        <v>44462</v>
      </c>
      <c r="C37" s="65">
        <f>VLOOKUP($A37,'Return Data'!$B$7:$R$2843,4,0)</f>
        <v>16.528400000000001</v>
      </c>
      <c r="D37" s="65">
        <f>VLOOKUP($A37,'Return Data'!$B$7:$R$2843,10,0)</f>
        <v>13.937099999999999</v>
      </c>
      <c r="E37" s="66">
        <f t="shared" si="0"/>
        <v>17</v>
      </c>
      <c r="F37" s="65">
        <f>VLOOKUP($A37,'Return Data'!$B$7:$R$2843,11,0)</f>
        <v>24.858499999999999</v>
      </c>
      <c r="G37" s="66">
        <f t="shared" si="1"/>
        <v>17</v>
      </c>
      <c r="H37" s="65">
        <f>VLOOKUP($A37,'Return Data'!$B$7:$R$2843,12,0)</f>
        <v>40.932299999999998</v>
      </c>
      <c r="I37" s="66">
        <f t="shared" si="2"/>
        <v>11</v>
      </c>
      <c r="J37" s="65">
        <f>VLOOKUP($A37,'Return Data'!$B$7:$R$2843,13,0)</f>
        <v>65.137</v>
      </c>
      <c r="K37" s="66">
        <f t="shared" si="3"/>
        <v>19</v>
      </c>
      <c r="L37" s="65"/>
      <c r="M37" s="66"/>
      <c r="N37" s="65"/>
      <c r="O37" s="66"/>
      <c r="P37" s="65"/>
      <c r="Q37" s="66"/>
      <c r="R37" s="65">
        <f>VLOOKUP($A37,'Return Data'!$B$7:$R$2843,16,0)</f>
        <v>27.7879</v>
      </c>
      <c r="S37" s="67">
        <f t="shared" si="6"/>
        <v>1</v>
      </c>
    </row>
    <row r="38" spans="1:19" x14ac:dyDescent="0.3">
      <c r="A38" s="102" t="s">
        <v>1793</v>
      </c>
      <c r="B38" s="64">
        <f>VLOOKUP($A38,'Return Data'!$B$7:$R$2843,3,0)</f>
        <v>44462</v>
      </c>
      <c r="C38" s="65">
        <f>VLOOKUP($A38,'Return Data'!$B$7:$R$2843,4,0)</f>
        <v>16.418199999999999</v>
      </c>
      <c r="D38" s="65">
        <f>VLOOKUP($A38,'Return Data'!$B$7:$R$2843,10,0)</f>
        <v>13.8232</v>
      </c>
      <c r="E38" s="66">
        <f t="shared" si="0"/>
        <v>18</v>
      </c>
      <c r="F38" s="65">
        <f>VLOOKUP($A38,'Return Data'!$B$7:$R$2843,11,0)</f>
        <v>21.802199999999999</v>
      </c>
      <c r="G38" s="66">
        <f t="shared" si="1"/>
        <v>25</v>
      </c>
      <c r="H38" s="65">
        <f>VLOOKUP($A38,'Return Data'!$B$7:$R$2843,12,0)</f>
        <v>30.826499999999999</v>
      </c>
      <c r="I38" s="66">
        <f t="shared" si="2"/>
        <v>29</v>
      </c>
      <c r="J38" s="65">
        <f>VLOOKUP($A38,'Return Data'!$B$7:$R$2843,13,0)</f>
        <v>50.5428</v>
      </c>
      <c r="K38" s="66">
        <f t="shared" si="3"/>
        <v>30</v>
      </c>
      <c r="L38" s="65">
        <f>VLOOKUP($A38,'Return Data'!$B$7:$R$2843,17,0)</f>
        <v>22.700299999999999</v>
      </c>
      <c r="M38" s="66">
        <f>RANK(L38,L$8:L$41,0)</f>
        <v>23</v>
      </c>
      <c r="N38" s="65"/>
      <c r="O38" s="66"/>
      <c r="P38" s="65"/>
      <c r="Q38" s="66"/>
      <c r="R38" s="65">
        <f>VLOOKUP($A38,'Return Data'!$B$7:$R$2843,16,0)</f>
        <v>17.656099999999999</v>
      </c>
      <c r="S38" s="67">
        <f t="shared" si="6"/>
        <v>15</v>
      </c>
    </row>
    <row r="39" spans="1:19" x14ac:dyDescent="0.3">
      <c r="A39" s="63" t="s">
        <v>1817</v>
      </c>
      <c r="B39" s="64">
        <f>VLOOKUP($A39,'Return Data'!$B$7:$R$2843,3,0)</f>
        <v>44462</v>
      </c>
      <c r="C39" s="65">
        <f>VLOOKUP($A39,'Return Data'!$B$7:$R$2843,4,0)</f>
        <v>150.43</v>
      </c>
      <c r="D39" s="65">
        <f>VLOOKUP($A39,'Return Data'!$B$7:$R$2843,10,0)</f>
        <v>10.863</v>
      </c>
      <c r="E39" s="66">
        <f t="shared" si="0"/>
        <v>29</v>
      </c>
      <c r="F39" s="65">
        <f>VLOOKUP($A39,'Return Data'!$B$7:$R$2843,11,0)</f>
        <v>19.369900000000001</v>
      </c>
      <c r="G39" s="66">
        <f t="shared" si="1"/>
        <v>29</v>
      </c>
      <c r="H39" s="65">
        <f>VLOOKUP($A39,'Return Data'!$B$7:$R$2843,12,0)</f>
        <v>28.090900000000001</v>
      </c>
      <c r="I39" s="66">
        <f t="shared" si="2"/>
        <v>31</v>
      </c>
      <c r="J39" s="65">
        <f>VLOOKUP($A39,'Return Data'!$B$7:$R$2843,13,0)</f>
        <v>49.994999999999997</v>
      </c>
      <c r="K39" s="66">
        <f t="shared" si="3"/>
        <v>31</v>
      </c>
      <c r="L39" s="65">
        <f>VLOOKUP($A39,'Return Data'!$B$7:$R$2843,17,0)</f>
        <v>17.167300000000001</v>
      </c>
      <c r="M39" s="66">
        <f>RANK(L39,L$8:L$41,0)</f>
        <v>31</v>
      </c>
      <c r="N39" s="65">
        <f>VLOOKUP($A39,'Return Data'!$B$7:$R$2843,14,0)</f>
        <v>10.3329</v>
      </c>
      <c r="O39" s="66">
        <f>RANK(N39,N$8:N$41,0)</f>
        <v>29</v>
      </c>
      <c r="P39" s="65">
        <f>VLOOKUP($A39,'Return Data'!$B$7:$R$2843,15,0)</f>
        <v>9.2550000000000008</v>
      </c>
      <c r="Q39" s="66">
        <f>RANK(P39,P$8:P$41,0)</f>
        <v>27</v>
      </c>
      <c r="R39" s="65">
        <f>VLOOKUP($A39,'Return Data'!$B$7:$R$2843,16,0)</f>
        <v>10.293900000000001</v>
      </c>
      <c r="S39" s="67">
        <f t="shared" si="6"/>
        <v>33</v>
      </c>
    </row>
    <row r="40" spans="1:19" x14ac:dyDescent="0.3">
      <c r="A40" s="63" t="s">
        <v>1803</v>
      </c>
      <c r="B40" s="64">
        <f>VLOOKUP($A40,'Return Data'!$B$7:$R$2843,3,0)</f>
        <v>44462</v>
      </c>
      <c r="C40" s="65">
        <f>VLOOKUP($A40,'Return Data'!$B$7:$R$2843,4,0)</f>
        <v>34.24</v>
      </c>
      <c r="D40" s="65">
        <f>VLOOKUP($A40,'Return Data'!$B$7:$R$2843,10,0)</f>
        <v>15.910600000000001</v>
      </c>
      <c r="E40" s="66">
        <f t="shared" si="0"/>
        <v>10</v>
      </c>
      <c r="F40" s="65">
        <f>VLOOKUP($A40,'Return Data'!$B$7:$R$2843,11,0)</f>
        <v>27.381</v>
      </c>
      <c r="G40" s="66">
        <f t="shared" si="1"/>
        <v>10</v>
      </c>
      <c r="H40" s="65">
        <f>VLOOKUP($A40,'Return Data'!$B$7:$R$2843,12,0)</f>
        <v>40.270400000000002</v>
      </c>
      <c r="I40" s="66">
        <f t="shared" si="2"/>
        <v>12</v>
      </c>
      <c r="J40" s="65">
        <f>VLOOKUP($A40,'Return Data'!$B$7:$R$2843,13,0)</f>
        <v>67.9255</v>
      </c>
      <c r="K40" s="66">
        <f t="shared" si="3"/>
        <v>16</v>
      </c>
      <c r="L40" s="65">
        <f>VLOOKUP($A40,'Return Data'!$B$7:$R$2843,17,0)</f>
        <v>31.752700000000001</v>
      </c>
      <c r="M40" s="66">
        <f>RANK(L40,L$8:L$41,0)</f>
        <v>6</v>
      </c>
      <c r="N40" s="65">
        <f>VLOOKUP($A40,'Return Data'!$B$7:$R$2843,14,0)</f>
        <v>21.287600000000001</v>
      </c>
      <c r="O40" s="66">
        <f>RANK(N40,N$8:N$41,0)</f>
        <v>9</v>
      </c>
      <c r="P40" s="65">
        <f>VLOOKUP($A40,'Return Data'!$B$7:$R$2843,15,0)</f>
        <v>15.7392</v>
      </c>
      <c r="Q40" s="66">
        <f>RANK(P40,P$8:P$41,0)</f>
        <v>10</v>
      </c>
      <c r="R40" s="65">
        <f>VLOOKUP($A40,'Return Data'!$B$7:$R$2843,16,0)</f>
        <v>12.6983</v>
      </c>
      <c r="S40" s="67">
        <f t="shared" si="6"/>
        <v>32</v>
      </c>
    </row>
    <row r="41" spans="1:19" x14ac:dyDescent="0.3">
      <c r="A41" s="63" t="s">
        <v>1876</v>
      </c>
      <c r="B41" s="64">
        <f>VLOOKUP($A41,'Return Data'!$B$7:$R$2843,3,0)</f>
        <v>44462</v>
      </c>
      <c r="C41" s="65">
        <f>VLOOKUP($A41,'Return Data'!$B$7:$R$2843,4,0)</f>
        <v>270.11489999999998</v>
      </c>
      <c r="D41" s="65">
        <f>VLOOKUP($A41,'Return Data'!$B$7:$R$2843,10,0)</f>
        <v>18.016400000000001</v>
      </c>
      <c r="E41" s="66">
        <f t="shared" si="0"/>
        <v>4</v>
      </c>
      <c r="F41" s="65">
        <f>VLOOKUP($A41,'Return Data'!$B$7:$R$2843,11,0)</f>
        <v>26.8078</v>
      </c>
      <c r="G41" s="66">
        <f t="shared" si="1"/>
        <v>11</v>
      </c>
      <c r="H41" s="65">
        <f>VLOOKUP($A41,'Return Data'!$B$7:$R$2843,12,0)</f>
        <v>39.1676</v>
      </c>
      <c r="I41" s="66">
        <f t="shared" si="2"/>
        <v>15</v>
      </c>
      <c r="J41" s="65">
        <f>VLOOKUP($A41,'Return Data'!$B$7:$R$2843,13,0)</f>
        <v>77.7697</v>
      </c>
      <c r="K41" s="66">
        <f t="shared" si="3"/>
        <v>6</v>
      </c>
      <c r="L41" s="65">
        <f>VLOOKUP($A41,'Return Data'!$B$7:$R$2843,17,0)</f>
        <v>36.395600000000002</v>
      </c>
      <c r="M41" s="66">
        <f>RANK(L41,L$8:L$41,0)</f>
        <v>4</v>
      </c>
      <c r="N41" s="65">
        <f>VLOOKUP($A41,'Return Data'!$B$7:$R$2843,14,0)</f>
        <v>24.332899999999999</v>
      </c>
      <c r="O41" s="66">
        <f>RANK(N41,N$8:N$41,0)</f>
        <v>5</v>
      </c>
      <c r="P41" s="65">
        <f>VLOOKUP($A41,'Return Data'!$B$7:$R$2843,15,0)</f>
        <v>19.2974</v>
      </c>
      <c r="Q41" s="66">
        <f>RANK(P41,P$8:P$41,0)</f>
        <v>3</v>
      </c>
      <c r="R41" s="65">
        <f>VLOOKUP($A41,'Return Data'!$B$7:$R$2843,16,0)</f>
        <v>16.924499999999998</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14.042964705882348</v>
      </c>
      <c r="E43" s="74"/>
      <c r="F43" s="75">
        <f>AVERAGE(F8:F41)</f>
        <v>24.379217647058827</v>
      </c>
      <c r="G43" s="74"/>
      <c r="H43" s="75">
        <f>AVERAGE(H8:H41)</f>
        <v>38.025288235294113</v>
      </c>
      <c r="I43" s="74"/>
      <c r="J43" s="75">
        <f>AVERAGE(J8:J41)</f>
        <v>66.470267647058819</v>
      </c>
      <c r="K43" s="74"/>
      <c r="L43" s="75">
        <f>AVERAGE(L8:L41)</f>
        <v>27.077287499999997</v>
      </c>
      <c r="M43" s="74"/>
      <c r="N43" s="75">
        <f>AVERAGE(N8:N41)</f>
        <v>19.044965517241383</v>
      </c>
      <c r="O43" s="74"/>
      <c r="P43" s="75">
        <f>AVERAGE(P8:P41)</f>
        <v>15.231207407407405</v>
      </c>
      <c r="Q43" s="74"/>
      <c r="R43" s="75">
        <f>AVERAGE(R8:R41)</f>
        <v>16.746152941176465</v>
      </c>
      <c r="S43" s="76"/>
    </row>
    <row r="44" spans="1:19" x14ac:dyDescent="0.3">
      <c r="A44" s="73" t="s">
        <v>28</v>
      </c>
      <c r="B44" s="74"/>
      <c r="C44" s="74"/>
      <c r="D44" s="75">
        <f>MIN(D8:D41)</f>
        <v>4.1581000000000001</v>
      </c>
      <c r="E44" s="74"/>
      <c r="F44" s="75">
        <f>MIN(F8:F41)</f>
        <v>13.380100000000001</v>
      </c>
      <c r="G44" s="74"/>
      <c r="H44" s="75">
        <f>MIN(H8:H41)</f>
        <v>23.736999999999998</v>
      </c>
      <c r="I44" s="74"/>
      <c r="J44" s="75">
        <f>MIN(J8:J41)</f>
        <v>46.346299999999999</v>
      </c>
      <c r="K44" s="74"/>
      <c r="L44" s="75">
        <f>MIN(L8:L41)</f>
        <v>16.566600000000001</v>
      </c>
      <c r="M44" s="74"/>
      <c r="N44" s="75">
        <f>MIN(N8:N41)</f>
        <v>10.3329</v>
      </c>
      <c r="O44" s="74"/>
      <c r="P44" s="75">
        <f>MIN(P8:P41)</f>
        <v>9.2550000000000008</v>
      </c>
      <c r="Q44" s="74"/>
      <c r="R44" s="75">
        <f>MIN(R8:R41)</f>
        <v>9.4558</v>
      </c>
      <c r="S44" s="76"/>
    </row>
    <row r="45" spans="1:19" ht="15" thickBot="1" x14ac:dyDescent="0.35">
      <c r="A45" s="77" t="s">
        <v>29</v>
      </c>
      <c r="B45" s="78"/>
      <c r="C45" s="78"/>
      <c r="D45" s="79">
        <f>MAX(D8:D41)</f>
        <v>19.0001</v>
      </c>
      <c r="E45" s="78"/>
      <c r="F45" s="79">
        <f>MAX(F8:F41)</f>
        <v>34.885199999999998</v>
      </c>
      <c r="G45" s="78"/>
      <c r="H45" s="79">
        <f>MAX(H8:H41)</f>
        <v>57.928600000000003</v>
      </c>
      <c r="I45" s="78"/>
      <c r="J45" s="79">
        <f>MAX(J8:J41)</f>
        <v>87.1708</v>
      </c>
      <c r="K45" s="78"/>
      <c r="L45" s="79">
        <f>MAX(L8:L41)</f>
        <v>51.2744</v>
      </c>
      <c r="M45" s="78"/>
      <c r="N45" s="79">
        <f>MAX(N8:N41)</f>
        <v>31.4131</v>
      </c>
      <c r="O45" s="78"/>
      <c r="P45" s="79">
        <f>MAX(P8:P41)</f>
        <v>23.7087</v>
      </c>
      <c r="Q45" s="78"/>
      <c r="R45" s="79">
        <f>MAX(R8:R41)</f>
        <v>27.7879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44462</v>
      </c>
      <c r="C8" s="65">
        <f>VLOOKUP($A8,'Return Data'!$B$7:$R$2843,4,0)</f>
        <v>73.975999999999999</v>
      </c>
      <c r="D8" s="65">
        <f>VLOOKUP($A8,'Return Data'!$B$7:$R$2843,10,0)</f>
        <v>12.183400000000001</v>
      </c>
      <c r="E8" s="66">
        <f t="shared" ref="E8:E21" si="0">RANK(D8,D$8:D$21,0)</f>
        <v>11</v>
      </c>
      <c r="F8" s="65">
        <f>VLOOKUP($A8,'Return Data'!$B$7:$R$2843,11,0)</f>
        <v>24.792899999999999</v>
      </c>
      <c r="G8" s="66">
        <f t="shared" ref="G8:G21" si="1">RANK(F8,F$8:F$21,0)</f>
        <v>4</v>
      </c>
      <c r="H8" s="65">
        <f>VLOOKUP($A8,'Return Data'!$B$7:$R$2843,12,0)</f>
        <v>41.803100000000001</v>
      </c>
      <c r="I8" s="66">
        <f t="shared" ref="I8:I21" si="2">RANK(H8,H$8:H$21,0)</f>
        <v>4</v>
      </c>
      <c r="J8" s="65">
        <f>VLOOKUP($A8,'Return Data'!$B$7:$R$2843,13,0)</f>
        <v>69.212500000000006</v>
      </c>
      <c r="K8" s="66">
        <f t="shared" ref="K8:K21" si="3">RANK(J8,J$8:J$21,0)</f>
        <v>5</v>
      </c>
      <c r="L8" s="65">
        <f>VLOOKUP($A8,'Return Data'!$B$7:$R$2843,17,0)</f>
        <v>25.435199999999998</v>
      </c>
      <c r="M8" s="66">
        <f t="shared" ref="M8:M21" si="4">RANK(L8,L$8:L$21,0)</f>
        <v>8</v>
      </c>
      <c r="N8" s="65">
        <f>VLOOKUP($A8,'Return Data'!$B$7:$R$2843,14,0)</f>
        <v>10.283099999999999</v>
      </c>
      <c r="O8" s="66">
        <f t="shared" ref="O8:O19" si="5">RANK(N8,N$8:N$21,0)</f>
        <v>13</v>
      </c>
      <c r="P8" s="65">
        <f>VLOOKUP($A8,'Return Data'!$B$7:$R$2843,15,0)</f>
        <v>9.1182999999999996</v>
      </c>
      <c r="Q8" s="66">
        <f>RANK(P8,P$8:P$21,0)</f>
        <v>11</v>
      </c>
      <c r="R8" s="65">
        <f>VLOOKUP($A8,'Return Data'!$B$7:$R$2843,16,0)</f>
        <v>15.976699999999999</v>
      </c>
      <c r="S8" s="67">
        <f t="shared" ref="S8:S21" si="6">RANK(R8,R$8:R$21,0)</f>
        <v>10</v>
      </c>
    </row>
    <row r="9" spans="1:20" x14ac:dyDescent="0.3">
      <c r="A9" s="63" t="s">
        <v>31</v>
      </c>
      <c r="B9" s="64">
        <f>VLOOKUP($A9,'Return Data'!$B$7:$R$2843,3,0)</f>
        <v>44462</v>
      </c>
      <c r="C9" s="65">
        <f>VLOOKUP($A9,'Return Data'!$B$7:$R$2843,4,0)</f>
        <v>432.26799999999997</v>
      </c>
      <c r="D9" s="65">
        <f>VLOOKUP($A9,'Return Data'!$B$7:$R$2843,10,0)</f>
        <v>13.9391</v>
      </c>
      <c r="E9" s="66">
        <f t="shared" si="0"/>
        <v>4</v>
      </c>
      <c r="F9" s="65">
        <f>VLOOKUP($A9,'Return Data'!$B$7:$R$2843,11,0)</f>
        <v>22.758099999999999</v>
      </c>
      <c r="G9" s="66">
        <f t="shared" si="1"/>
        <v>6</v>
      </c>
      <c r="H9" s="65">
        <f>VLOOKUP($A9,'Return Data'!$B$7:$R$2843,12,0)</f>
        <v>37.729900000000001</v>
      </c>
      <c r="I9" s="66">
        <f t="shared" si="2"/>
        <v>9</v>
      </c>
      <c r="J9" s="65">
        <f>VLOOKUP($A9,'Return Data'!$B$7:$R$2843,13,0)</f>
        <v>64.831100000000006</v>
      </c>
      <c r="K9" s="66">
        <f t="shared" si="3"/>
        <v>9</v>
      </c>
      <c r="L9" s="65">
        <f>VLOOKUP($A9,'Return Data'!$B$7:$R$2843,17,0)</f>
        <v>23.618099999999998</v>
      </c>
      <c r="M9" s="66">
        <f t="shared" si="4"/>
        <v>11</v>
      </c>
      <c r="N9" s="65">
        <f>VLOOKUP($A9,'Return Data'!$B$7:$R$2843,14,0)</f>
        <v>13.5677</v>
      </c>
      <c r="O9" s="66">
        <f t="shared" si="5"/>
        <v>10</v>
      </c>
      <c r="P9" s="65">
        <f>VLOOKUP($A9,'Return Data'!$B$7:$R$2843,15,0)</f>
        <v>13.629</v>
      </c>
      <c r="Q9" s="66">
        <f>RANK(P9,P$8:P$21,0)</f>
        <v>7</v>
      </c>
      <c r="R9" s="65">
        <f>VLOOKUP($A9,'Return Data'!$B$7:$R$2843,16,0)</f>
        <v>14.5875</v>
      </c>
      <c r="S9" s="67">
        <f t="shared" si="6"/>
        <v>12</v>
      </c>
    </row>
    <row r="10" spans="1:20" x14ac:dyDescent="0.3">
      <c r="A10" s="63" t="s">
        <v>32</v>
      </c>
      <c r="B10" s="64">
        <f>VLOOKUP($A10,'Return Data'!$B$7:$R$2843,3,0)</f>
        <v>44462</v>
      </c>
      <c r="C10" s="65">
        <f>VLOOKUP($A10,'Return Data'!$B$7:$R$2843,4,0)</f>
        <v>239.79</v>
      </c>
      <c r="D10" s="65">
        <f>VLOOKUP($A10,'Return Data'!$B$7:$R$2843,10,0)</f>
        <v>12.4666</v>
      </c>
      <c r="E10" s="66">
        <f t="shared" si="0"/>
        <v>9</v>
      </c>
      <c r="F10" s="65">
        <f>VLOOKUP($A10,'Return Data'!$B$7:$R$2843,11,0)</f>
        <v>23.463100000000001</v>
      </c>
      <c r="G10" s="66">
        <f t="shared" si="1"/>
        <v>5</v>
      </c>
      <c r="H10" s="65">
        <f>VLOOKUP($A10,'Return Data'!$B$7:$R$2843,12,0)</f>
        <v>39.4452</v>
      </c>
      <c r="I10" s="66">
        <f t="shared" si="2"/>
        <v>6</v>
      </c>
      <c r="J10" s="65">
        <f>VLOOKUP($A10,'Return Data'!$B$7:$R$2843,13,0)</f>
        <v>65.053700000000006</v>
      </c>
      <c r="K10" s="66">
        <f t="shared" si="3"/>
        <v>8</v>
      </c>
      <c r="L10" s="65">
        <f>VLOOKUP($A10,'Return Data'!$B$7:$R$2843,17,0)</f>
        <v>30.7134</v>
      </c>
      <c r="M10" s="66">
        <f t="shared" si="4"/>
        <v>2</v>
      </c>
      <c r="N10" s="65">
        <f>VLOOKUP($A10,'Return Data'!$B$7:$R$2843,14,0)</f>
        <v>16.529</v>
      </c>
      <c r="O10" s="66">
        <f t="shared" si="5"/>
        <v>6</v>
      </c>
      <c r="P10" s="65">
        <f>VLOOKUP($A10,'Return Data'!$B$7:$R$2843,15,0)</f>
        <v>13.505800000000001</v>
      </c>
      <c r="Q10" s="66">
        <f>RANK(P10,P$8:P$21,0)</f>
        <v>8</v>
      </c>
      <c r="R10" s="65">
        <f>VLOOKUP($A10,'Return Data'!$B$7:$R$2843,16,0)</f>
        <v>20.398399999999999</v>
      </c>
      <c r="S10" s="67">
        <f t="shared" si="6"/>
        <v>1</v>
      </c>
    </row>
    <row r="11" spans="1:20" x14ac:dyDescent="0.3">
      <c r="A11" s="63" t="s">
        <v>33</v>
      </c>
      <c r="B11" s="64">
        <f>VLOOKUP($A11,'Return Data'!$B$7:$R$2843,3,0)</f>
        <v>44462</v>
      </c>
      <c r="C11" s="65">
        <f>VLOOKUP($A11,'Return Data'!$B$7:$R$2843,4,0)</f>
        <v>15.85</v>
      </c>
      <c r="D11" s="65">
        <f>VLOOKUP($A11,'Return Data'!$B$7:$R$2843,10,0)</f>
        <v>11.5412</v>
      </c>
      <c r="E11" s="66">
        <f t="shared" si="0"/>
        <v>12</v>
      </c>
      <c r="F11" s="65">
        <f>VLOOKUP($A11,'Return Data'!$B$7:$R$2843,11,0)</f>
        <v>21.549099999999999</v>
      </c>
      <c r="G11" s="66">
        <f t="shared" si="1"/>
        <v>11</v>
      </c>
      <c r="H11" s="65">
        <f>VLOOKUP($A11,'Return Data'!$B$7:$R$2843,12,0)</f>
        <v>38.307200000000002</v>
      </c>
      <c r="I11" s="66">
        <f t="shared" si="2"/>
        <v>8</v>
      </c>
      <c r="J11" s="65">
        <f>VLOOKUP($A11,'Return Data'!$B$7:$R$2843,13,0)</f>
        <v>61.734699999999997</v>
      </c>
      <c r="K11" s="66">
        <f t="shared" si="3"/>
        <v>11</v>
      </c>
      <c r="L11" s="65">
        <f>VLOOKUP($A11,'Return Data'!$B$7:$R$2843,17,0)</f>
        <v>23.773399999999999</v>
      </c>
      <c r="M11" s="66">
        <f t="shared" si="4"/>
        <v>10</v>
      </c>
      <c r="N11" s="65">
        <f>VLOOKUP($A11,'Return Data'!$B$7:$R$2843,14,0)</f>
        <v>16.4678</v>
      </c>
      <c r="O11" s="66">
        <f t="shared" si="5"/>
        <v>7</v>
      </c>
      <c r="P11" s="65"/>
      <c r="Q11" s="66"/>
      <c r="R11" s="65">
        <f>VLOOKUP($A11,'Return Data'!$B$7:$R$2843,16,0)</f>
        <v>16.040900000000001</v>
      </c>
      <c r="S11" s="67">
        <f t="shared" si="6"/>
        <v>8</v>
      </c>
    </row>
    <row r="12" spans="1:20" x14ac:dyDescent="0.3">
      <c r="A12" s="63" t="s">
        <v>34</v>
      </c>
      <c r="B12" s="64">
        <f>VLOOKUP($A12,'Return Data'!$B$7:$R$2843,3,0)</f>
        <v>44462</v>
      </c>
      <c r="C12" s="65">
        <f>VLOOKUP($A12,'Return Data'!$B$7:$R$2843,4,0)</f>
        <v>84.62</v>
      </c>
      <c r="D12" s="65">
        <f>VLOOKUP($A12,'Return Data'!$B$7:$R$2843,10,0)</f>
        <v>13.037699999999999</v>
      </c>
      <c r="E12" s="66">
        <f t="shared" si="0"/>
        <v>7</v>
      </c>
      <c r="F12" s="65">
        <f>VLOOKUP($A12,'Return Data'!$B$7:$R$2843,11,0)</f>
        <v>31.52</v>
      </c>
      <c r="G12" s="66">
        <f t="shared" si="1"/>
        <v>1</v>
      </c>
      <c r="H12" s="65">
        <f>VLOOKUP($A12,'Return Data'!$B$7:$R$2843,12,0)</f>
        <v>57.344700000000003</v>
      </c>
      <c r="I12" s="66">
        <f t="shared" si="2"/>
        <v>1</v>
      </c>
      <c r="J12" s="65">
        <f>VLOOKUP($A12,'Return Data'!$B$7:$R$2843,13,0)</f>
        <v>94.305400000000006</v>
      </c>
      <c r="K12" s="66">
        <f t="shared" si="3"/>
        <v>1</v>
      </c>
      <c r="L12" s="65">
        <f>VLOOKUP($A12,'Return Data'!$B$7:$R$2843,17,0)</f>
        <v>33.139499999999998</v>
      </c>
      <c r="M12" s="66">
        <f t="shared" si="4"/>
        <v>1</v>
      </c>
      <c r="N12" s="65">
        <f>VLOOKUP($A12,'Return Data'!$B$7:$R$2843,14,0)</f>
        <v>17.457699999999999</v>
      </c>
      <c r="O12" s="66">
        <f t="shared" si="5"/>
        <v>4</v>
      </c>
      <c r="P12" s="65">
        <f>VLOOKUP($A12,'Return Data'!$B$7:$R$2843,15,0)</f>
        <v>16.508900000000001</v>
      </c>
      <c r="Q12" s="66">
        <f t="shared" ref="Q12:Q19" si="7">RANK(P12,P$8:P$21,0)</f>
        <v>1</v>
      </c>
      <c r="R12" s="65">
        <f>VLOOKUP($A12,'Return Data'!$B$7:$R$2843,16,0)</f>
        <v>17.0623</v>
      </c>
      <c r="S12" s="67">
        <f t="shared" si="6"/>
        <v>5</v>
      </c>
    </row>
    <row r="13" spans="1:20" x14ac:dyDescent="0.3">
      <c r="A13" s="63" t="s">
        <v>35</v>
      </c>
      <c r="B13" s="64">
        <f>VLOOKUP($A13,'Return Data'!$B$7:$R$2843,3,0)</f>
        <v>44462</v>
      </c>
      <c r="C13" s="65">
        <f>VLOOKUP($A13,'Return Data'!$B$7:$R$2843,4,0)</f>
        <v>17.204999999999998</v>
      </c>
      <c r="D13" s="65">
        <f>VLOOKUP($A13,'Return Data'!$B$7:$R$2843,10,0)</f>
        <v>12.390700000000001</v>
      </c>
      <c r="E13" s="66">
        <f t="shared" si="0"/>
        <v>10</v>
      </c>
      <c r="F13" s="65">
        <f>VLOOKUP($A13,'Return Data'!$B$7:$R$2843,11,0)</f>
        <v>21.126999999999999</v>
      </c>
      <c r="G13" s="66">
        <f t="shared" si="1"/>
        <v>12</v>
      </c>
      <c r="H13" s="65">
        <f>VLOOKUP($A13,'Return Data'!$B$7:$R$2843,12,0)</f>
        <v>29.240400000000001</v>
      </c>
      <c r="I13" s="66">
        <f t="shared" si="2"/>
        <v>14</v>
      </c>
      <c r="J13" s="65">
        <f>VLOOKUP($A13,'Return Data'!$B$7:$R$2843,13,0)</f>
        <v>57.261200000000002</v>
      </c>
      <c r="K13" s="66">
        <f t="shared" si="3"/>
        <v>13</v>
      </c>
      <c r="L13" s="65">
        <f>VLOOKUP($A13,'Return Data'!$B$7:$R$2843,17,0)</f>
        <v>23.351400000000002</v>
      </c>
      <c r="M13" s="66">
        <f t="shared" si="4"/>
        <v>12</v>
      </c>
      <c r="N13" s="65">
        <f>VLOOKUP($A13,'Return Data'!$B$7:$R$2843,14,0)</f>
        <v>11.422000000000001</v>
      </c>
      <c r="O13" s="66">
        <f t="shared" si="5"/>
        <v>12</v>
      </c>
      <c r="P13" s="65">
        <f>VLOOKUP($A13,'Return Data'!$B$7:$R$2843,15,0)</f>
        <v>8.8047000000000004</v>
      </c>
      <c r="Q13" s="66">
        <f t="shared" si="7"/>
        <v>12</v>
      </c>
      <c r="R13" s="65">
        <f>VLOOKUP($A13,'Return Data'!$B$7:$R$2843,16,0)</f>
        <v>9.3844999999999992</v>
      </c>
      <c r="S13" s="67">
        <f t="shared" si="6"/>
        <v>14</v>
      </c>
    </row>
    <row r="14" spans="1:20" x14ac:dyDescent="0.3">
      <c r="A14" s="63" t="s">
        <v>36</v>
      </c>
      <c r="B14" s="64">
        <f>VLOOKUP($A14,'Return Data'!$B$7:$R$2843,3,0)</f>
        <v>44462</v>
      </c>
      <c r="C14" s="65">
        <f>VLOOKUP($A14,'Return Data'!$B$7:$R$2843,4,0)</f>
        <v>414.75450989375003</v>
      </c>
      <c r="D14" s="65">
        <f>VLOOKUP($A14,'Return Data'!$B$7:$R$2843,10,0)</f>
        <v>13.518800000000001</v>
      </c>
      <c r="E14" s="66">
        <f t="shared" si="0"/>
        <v>5</v>
      </c>
      <c r="F14" s="65">
        <f>VLOOKUP($A14,'Return Data'!$B$7:$R$2843,11,0)</f>
        <v>21.551100000000002</v>
      </c>
      <c r="G14" s="66">
        <f t="shared" si="1"/>
        <v>10</v>
      </c>
      <c r="H14" s="65">
        <f>VLOOKUP($A14,'Return Data'!$B$7:$R$2843,12,0)</f>
        <v>38.855600000000003</v>
      </c>
      <c r="I14" s="66">
        <f t="shared" si="2"/>
        <v>7</v>
      </c>
      <c r="J14" s="65">
        <f>VLOOKUP($A14,'Return Data'!$B$7:$R$2843,13,0)</f>
        <v>74.060299999999998</v>
      </c>
      <c r="K14" s="66">
        <f t="shared" si="3"/>
        <v>4</v>
      </c>
      <c r="L14" s="65">
        <f>VLOOKUP($A14,'Return Data'!$B$7:$R$2843,17,0)</f>
        <v>25.292000000000002</v>
      </c>
      <c r="M14" s="66">
        <f t="shared" si="4"/>
        <v>9</v>
      </c>
      <c r="N14" s="65">
        <f>VLOOKUP($A14,'Return Data'!$B$7:$R$2843,14,0)</f>
        <v>18.640699999999999</v>
      </c>
      <c r="O14" s="66">
        <f t="shared" si="5"/>
        <v>2</v>
      </c>
      <c r="P14" s="65">
        <f>VLOOKUP($A14,'Return Data'!$B$7:$R$2843,15,0)</f>
        <v>14.882</v>
      </c>
      <c r="Q14" s="66">
        <f t="shared" si="7"/>
        <v>3</v>
      </c>
      <c r="R14" s="65">
        <f>VLOOKUP($A14,'Return Data'!$B$7:$R$2843,16,0)</f>
        <v>16.547899999999998</v>
      </c>
      <c r="S14" s="67">
        <f t="shared" si="6"/>
        <v>7</v>
      </c>
    </row>
    <row r="15" spans="1:20" x14ac:dyDescent="0.3">
      <c r="A15" s="63" t="s">
        <v>37</v>
      </c>
      <c r="B15" s="64">
        <f>VLOOKUP($A15,'Return Data'!$B$7:$R$2843,3,0)</f>
        <v>44462</v>
      </c>
      <c r="C15" s="65">
        <f>VLOOKUP($A15,'Return Data'!$B$7:$R$2843,4,0)</f>
        <v>57.073</v>
      </c>
      <c r="D15" s="65">
        <f>VLOOKUP($A15,'Return Data'!$B$7:$R$2843,10,0)</f>
        <v>14.212199999999999</v>
      </c>
      <c r="E15" s="66">
        <f t="shared" si="0"/>
        <v>1</v>
      </c>
      <c r="F15" s="65">
        <f>VLOOKUP($A15,'Return Data'!$B$7:$R$2843,11,0)</f>
        <v>25.190300000000001</v>
      </c>
      <c r="G15" s="66">
        <f t="shared" si="1"/>
        <v>3</v>
      </c>
      <c r="H15" s="65">
        <f>VLOOKUP($A15,'Return Data'!$B$7:$R$2843,12,0)</f>
        <v>41.557099999999998</v>
      </c>
      <c r="I15" s="66">
        <f t="shared" si="2"/>
        <v>5</v>
      </c>
      <c r="J15" s="65">
        <f>VLOOKUP($A15,'Return Data'!$B$7:$R$2843,13,0)</f>
        <v>66.083699999999993</v>
      </c>
      <c r="K15" s="66">
        <f t="shared" si="3"/>
        <v>6</v>
      </c>
      <c r="L15" s="65">
        <f>VLOOKUP($A15,'Return Data'!$B$7:$R$2843,17,0)</f>
        <v>27.4818</v>
      </c>
      <c r="M15" s="66">
        <f t="shared" si="4"/>
        <v>7</v>
      </c>
      <c r="N15" s="65">
        <f>VLOOKUP($A15,'Return Data'!$B$7:$R$2843,14,0)</f>
        <v>16.529199999999999</v>
      </c>
      <c r="O15" s="66">
        <f t="shared" si="5"/>
        <v>5</v>
      </c>
      <c r="P15" s="65">
        <f>VLOOKUP($A15,'Return Data'!$B$7:$R$2843,15,0)</f>
        <v>14.6312</v>
      </c>
      <c r="Q15" s="66">
        <f t="shared" si="7"/>
        <v>5</v>
      </c>
      <c r="R15" s="65">
        <f>VLOOKUP($A15,'Return Data'!$B$7:$R$2843,16,0)</f>
        <v>16.029699999999998</v>
      </c>
      <c r="S15" s="67">
        <f t="shared" si="6"/>
        <v>9</v>
      </c>
    </row>
    <row r="16" spans="1:20" x14ac:dyDescent="0.3">
      <c r="A16" s="63" t="s">
        <v>38</v>
      </c>
      <c r="B16" s="64">
        <f>VLOOKUP($A16,'Return Data'!$B$7:$R$2843,3,0)</f>
        <v>44462</v>
      </c>
      <c r="C16" s="65">
        <f>VLOOKUP($A16,'Return Data'!$B$7:$R$2843,4,0)</f>
        <v>122.26430000000001</v>
      </c>
      <c r="D16" s="65">
        <f>VLOOKUP($A16,'Return Data'!$B$7:$R$2843,10,0)</f>
        <v>14.1152</v>
      </c>
      <c r="E16" s="66">
        <f t="shared" si="0"/>
        <v>2</v>
      </c>
      <c r="F16" s="65">
        <f>VLOOKUP($A16,'Return Data'!$B$7:$R$2843,11,0)</f>
        <v>25.900700000000001</v>
      </c>
      <c r="G16" s="66">
        <f t="shared" si="1"/>
        <v>2</v>
      </c>
      <c r="H16" s="65">
        <f>VLOOKUP($A16,'Return Data'!$B$7:$R$2843,12,0)</f>
        <v>43.557000000000002</v>
      </c>
      <c r="I16" s="66">
        <f t="shared" si="2"/>
        <v>3</v>
      </c>
      <c r="J16" s="65">
        <f>VLOOKUP($A16,'Return Data'!$B$7:$R$2843,13,0)</f>
        <v>74.488</v>
      </c>
      <c r="K16" s="66">
        <f t="shared" si="3"/>
        <v>3</v>
      </c>
      <c r="L16" s="65">
        <f>VLOOKUP($A16,'Return Data'!$B$7:$R$2843,17,0)</f>
        <v>28.469100000000001</v>
      </c>
      <c r="M16" s="66">
        <f t="shared" si="4"/>
        <v>5</v>
      </c>
      <c r="N16" s="65">
        <f>VLOOKUP($A16,'Return Data'!$B$7:$R$2843,14,0)</f>
        <v>19.742899999999999</v>
      </c>
      <c r="O16" s="66">
        <f t="shared" si="5"/>
        <v>1</v>
      </c>
      <c r="P16" s="65">
        <f>VLOOKUP($A16,'Return Data'!$B$7:$R$2843,15,0)</f>
        <v>15.6561</v>
      </c>
      <c r="Q16" s="66">
        <f t="shared" si="7"/>
        <v>2</v>
      </c>
      <c r="R16" s="65">
        <f>VLOOKUP($A16,'Return Data'!$B$7:$R$2843,16,0)</f>
        <v>16.5974</v>
      </c>
      <c r="S16" s="67">
        <f t="shared" si="6"/>
        <v>6</v>
      </c>
    </row>
    <row r="17" spans="1:19" x14ac:dyDescent="0.3">
      <c r="A17" s="63" t="s">
        <v>39</v>
      </c>
      <c r="B17" s="64">
        <f>VLOOKUP($A17,'Return Data'!$B$7:$R$2843,3,0)</f>
        <v>44462</v>
      </c>
      <c r="C17" s="65">
        <f>VLOOKUP($A17,'Return Data'!$B$7:$R$2843,4,0)</f>
        <v>77.459999999999994</v>
      </c>
      <c r="D17" s="65">
        <f>VLOOKUP($A17,'Return Data'!$B$7:$R$2843,10,0)</f>
        <v>8.67</v>
      </c>
      <c r="E17" s="66">
        <f t="shared" si="0"/>
        <v>14</v>
      </c>
      <c r="F17" s="65">
        <f>VLOOKUP($A17,'Return Data'!$B$7:$R$2843,11,0)</f>
        <v>17.257000000000001</v>
      </c>
      <c r="G17" s="66">
        <f t="shared" si="1"/>
        <v>14</v>
      </c>
      <c r="H17" s="65">
        <f>VLOOKUP($A17,'Return Data'!$B$7:$R$2843,12,0)</f>
        <v>32.206899999999997</v>
      </c>
      <c r="I17" s="66">
        <f t="shared" si="2"/>
        <v>12</v>
      </c>
      <c r="J17" s="65">
        <f>VLOOKUP($A17,'Return Data'!$B$7:$R$2843,13,0)</f>
        <v>61.3414</v>
      </c>
      <c r="K17" s="66">
        <f t="shared" si="3"/>
        <v>12</v>
      </c>
      <c r="L17" s="65">
        <f>VLOOKUP($A17,'Return Data'!$B$7:$R$2843,17,0)</f>
        <v>21.147200000000002</v>
      </c>
      <c r="M17" s="66">
        <f t="shared" si="4"/>
        <v>14</v>
      </c>
      <c r="N17" s="65">
        <f>VLOOKUP($A17,'Return Data'!$B$7:$R$2843,14,0)</f>
        <v>12.4038</v>
      </c>
      <c r="O17" s="66">
        <f t="shared" si="5"/>
        <v>11</v>
      </c>
      <c r="P17" s="65">
        <f>VLOOKUP($A17,'Return Data'!$B$7:$R$2843,15,0)</f>
        <v>10.896800000000001</v>
      </c>
      <c r="Q17" s="66">
        <f t="shared" si="7"/>
        <v>10</v>
      </c>
      <c r="R17" s="65">
        <f>VLOOKUP($A17,'Return Data'!$B$7:$R$2843,16,0)</f>
        <v>13.8758</v>
      </c>
      <c r="S17" s="67">
        <f t="shared" si="6"/>
        <v>13</v>
      </c>
    </row>
    <row r="18" spans="1:19" x14ac:dyDescent="0.3">
      <c r="A18" s="63" t="s">
        <v>40</v>
      </c>
      <c r="B18" s="64">
        <f>VLOOKUP($A18,'Return Data'!$B$7:$R$2843,3,0)</f>
        <v>44462</v>
      </c>
      <c r="C18" s="65">
        <f>VLOOKUP($A18,'Return Data'!$B$7:$R$2843,4,0)</f>
        <v>198.8296</v>
      </c>
      <c r="D18" s="65">
        <f>VLOOKUP($A18,'Return Data'!$B$7:$R$2843,10,0)</f>
        <v>13.3001</v>
      </c>
      <c r="E18" s="66">
        <f t="shared" si="0"/>
        <v>6</v>
      </c>
      <c r="F18" s="65">
        <f>VLOOKUP($A18,'Return Data'!$B$7:$R$2843,11,0)</f>
        <v>19.903099999999998</v>
      </c>
      <c r="G18" s="66">
        <f t="shared" si="1"/>
        <v>13</v>
      </c>
      <c r="H18" s="65">
        <f>VLOOKUP($A18,'Return Data'!$B$7:$R$2843,12,0)</f>
        <v>30.699400000000001</v>
      </c>
      <c r="I18" s="66">
        <f t="shared" si="2"/>
        <v>13</v>
      </c>
      <c r="J18" s="65">
        <f>VLOOKUP($A18,'Return Data'!$B$7:$R$2843,13,0)</f>
        <v>52.239699999999999</v>
      </c>
      <c r="K18" s="66">
        <f t="shared" si="3"/>
        <v>14</v>
      </c>
      <c r="L18" s="65">
        <f>VLOOKUP($A18,'Return Data'!$B$7:$R$2843,17,0)</f>
        <v>21.495100000000001</v>
      </c>
      <c r="M18" s="66">
        <f t="shared" si="4"/>
        <v>13</v>
      </c>
      <c r="N18" s="65">
        <f>VLOOKUP($A18,'Return Data'!$B$7:$R$2843,14,0)</f>
        <v>13.8073</v>
      </c>
      <c r="O18" s="66">
        <f t="shared" si="5"/>
        <v>9</v>
      </c>
      <c r="P18" s="65">
        <f>VLOOKUP($A18,'Return Data'!$B$7:$R$2843,15,0)</f>
        <v>13.808299999999999</v>
      </c>
      <c r="Q18" s="66">
        <f t="shared" si="7"/>
        <v>6</v>
      </c>
      <c r="R18" s="65">
        <f>VLOOKUP($A18,'Return Data'!$B$7:$R$2843,16,0)</f>
        <v>18.929400000000001</v>
      </c>
      <c r="S18" s="67">
        <f t="shared" si="6"/>
        <v>3</v>
      </c>
    </row>
    <row r="19" spans="1:19" x14ac:dyDescent="0.3">
      <c r="A19" s="63" t="s">
        <v>43</v>
      </c>
      <c r="B19" s="64">
        <f>VLOOKUP($A19,'Return Data'!$B$7:$R$2843,3,0)</f>
        <v>44462</v>
      </c>
      <c r="C19" s="65">
        <f>VLOOKUP($A19,'Return Data'!$B$7:$R$2843,4,0)</f>
        <v>391.77</v>
      </c>
      <c r="D19" s="65">
        <f>VLOOKUP($A19,'Return Data'!$B$7:$R$2843,10,0)</f>
        <v>11.0787</v>
      </c>
      <c r="E19" s="66">
        <f t="shared" si="0"/>
        <v>13</v>
      </c>
      <c r="F19" s="65">
        <f>VLOOKUP($A19,'Return Data'!$B$7:$R$2843,11,0)</f>
        <v>22.133099999999999</v>
      </c>
      <c r="G19" s="66">
        <f t="shared" si="1"/>
        <v>7</v>
      </c>
      <c r="H19" s="65">
        <f>VLOOKUP($A19,'Return Data'!$B$7:$R$2843,12,0)</f>
        <v>48.968499999999999</v>
      </c>
      <c r="I19" s="66">
        <f t="shared" si="2"/>
        <v>2</v>
      </c>
      <c r="J19" s="65">
        <f>VLOOKUP($A19,'Return Data'!$B$7:$R$2843,13,0)</f>
        <v>86.489199999999997</v>
      </c>
      <c r="K19" s="66">
        <f t="shared" si="3"/>
        <v>2</v>
      </c>
      <c r="L19" s="65">
        <f>VLOOKUP($A19,'Return Data'!$B$7:$R$2843,17,0)</f>
        <v>28.688300000000002</v>
      </c>
      <c r="M19" s="66">
        <f t="shared" si="4"/>
        <v>3</v>
      </c>
      <c r="N19" s="65">
        <f>VLOOKUP($A19,'Return Data'!$B$7:$R$2843,14,0)</f>
        <v>15.5136</v>
      </c>
      <c r="O19" s="66">
        <f t="shared" si="5"/>
        <v>8</v>
      </c>
      <c r="P19" s="65">
        <f>VLOOKUP($A19,'Return Data'!$B$7:$R$2843,15,0)</f>
        <v>12.839499999999999</v>
      </c>
      <c r="Q19" s="66">
        <f t="shared" si="7"/>
        <v>9</v>
      </c>
      <c r="R19" s="65">
        <f>VLOOKUP($A19,'Return Data'!$B$7:$R$2843,16,0)</f>
        <v>17.714099999999998</v>
      </c>
      <c r="S19" s="67">
        <f t="shared" si="6"/>
        <v>4</v>
      </c>
    </row>
    <row r="20" spans="1:19" x14ac:dyDescent="0.3">
      <c r="A20" s="63" t="s">
        <v>44</v>
      </c>
      <c r="B20" s="64">
        <f>VLOOKUP($A20,'Return Data'!$B$7:$R$2843,3,0)</f>
        <v>44462</v>
      </c>
      <c r="C20" s="65">
        <f>VLOOKUP($A20,'Return Data'!$B$7:$R$2843,4,0)</f>
        <v>16.82</v>
      </c>
      <c r="D20" s="65">
        <f>VLOOKUP($A20,'Return Data'!$B$7:$R$2843,10,0)</f>
        <v>14.033899999999999</v>
      </c>
      <c r="E20" s="66">
        <f t="shared" si="0"/>
        <v>3</v>
      </c>
      <c r="F20" s="65">
        <f>VLOOKUP($A20,'Return Data'!$B$7:$R$2843,11,0)</f>
        <v>21.8841</v>
      </c>
      <c r="G20" s="66">
        <f t="shared" si="1"/>
        <v>8</v>
      </c>
      <c r="H20" s="65">
        <f>VLOOKUP($A20,'Return Data'!$B$7:$R$2843,12,0)</f>
        <v>36.194299999999998</v>
      </c>
      <c r="I20" s="66">
        <f t="shared" si="2"/>
        <v>10</v>
      </c>
      <c r="J20" s="65">
        <f>VLOOKUP($A20,'Return Data'!$B$7:$R$2843,13,0)</f>
        <v>63.142600000000002</v>
      </c>
      <c r="K20" s="66">
        <f t="shared" si="3"/>
        <v>10</v>
      </c>
      <c r="L20" s="65">
        <f>VLOOKUP($A20,'Return Data'!$B$7:$R$2843,17,0)</f>
        <v>28.307400000000001</v>
      </c>
      <c r="M20" s="66">
        <f t="shared" si="4"/>
        <v>6</v>
      </c>
      <c r="N20" s="65"/>
      <c r="O20" s="66"/>
      <c r="P20" s="65"/>
      <c r="Q20" s="66"/>
      <c r="R20" s="65">
        <f>VLOOKUP($A20,'Return Data'!$B$7:$R$2843,16,0)</f>
        <v>20.385300000000001</v>
      </c>
      <c r="S20" s="67">
        <f t="shared" si="6"/>
        <v>2</v>
      </c>
    </row>
    <row r="21" spans="1:19" x14ac:dyDescent="0.3">
      <c r="A21" s="63" t="s">
        <v>45</v>
      </c>
      <c r="B21" s="64">
        <f>VLOOKUP($A21,'Return Data'!$B$7:$R$2843,3,0)</f>
        <v>44462</v>
      </c>
      <c r="C21" s="65">
        <f>VLOOKUP($A21,'Return Data'!$B$7:$R$2843,4,0)</f>
        <v>101.2473</v>
      </c>
      <c r="D21" s="65">
        <f>VLOOKUP($A21,'Return Data'!$B$7:$R$2843,10,0)</f>
        <v>12.652699999999999</v>
      </c>
      <c r="E21" s="66">
        <f t="shared" si="0"/>
        <v>8</v>
      </c>
      <c r="F21" s="65">
        <f>VLOOKUP($A21,'Return Data'!$B$7:$R$2843,11,0)</f>
        <v>21.647500000000001</v>
      </c>
      <c r="G21" s="66">
        <f t="shared" si="1"/>
        <v>9</v>
      </c>
      <c r="H21" s="65">
        <f>VLOOKUP($A21,'Return Data'!$B$7:$R$2843,12,0)</f>
        <v>35.207099999999997</v>
      </c>
      <c r="I21" s="66">
        <f t="shared" si="2"/>
        <v>11</v>
      </c>
      <c r="J21" s="65">
        <f>VLOOKUP($A21,'Return Data'!$B$7:$R$2843,13,0)</f>
        <v>65.2256</v>
      </c>
      <c r="K21" s="66">
        <f t="shared" si="3"/>
        <v>7</v>
      </c>
      <c r="L21" s="65">
        <f>VLOOKUP($A21,'Return Data'!$B$7:$R$2843,17,0)</f>
        <v>28.648599999999998</v>
      </c>
      <c r="M21" s="66">
        <f t="shared" si="4"/>
        <v>4</v>
      </c>
      <c r="N21" s="65">
        <f>VLOOKUP($A21,'Return Data'!$B$7:$R$2843,14,0)</f>
        <v>18.5533</v>
      </c>
      <c r="O21" s="66">
        <f>RANK(N21,N$8:N$21,0)</f>
        <v>3</v>
      </c>
      <c r="P21" s="65">
        <f>VLOOKUP($A21,'Return Data'!$B$7:$R$2843,15,0)</f>
        <v>14.7768</v>
      </c>
      <c r="Q21" s="66">
        <f>RANK(P21,P$8:P$21,0)</f>
        <v>4</v>
      </c>
      <c r="R21" s="65">
        <f>VLOOKUP($A21,'Return Data'!$B$7:$R$2843,16,0)</f>
        <v>15.3726</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12.652878571428571</v>
      </c>
      <c r="E23" s="74"/>
      <c r="F23" s="75">
        <f>AVERAGE(F8:F21)</f>
        <v>22.90550714285714</v>
      </c>
      <c r="G23" s="74"/>
      <c r="H23" s="75">
        <f>AVERAGE(H8:H21)</f>
        <v>39.365457142857146</v>
      </c>
      <c r="I23" s="74"/>
      <c r="J23" s="75">
        <f>AVERAGE(J8:J21)</f>
        <v>68.247792857142855</v>
      </c>
      <c r="K23" s="74"/>
      <c r="L23" s="75">
        <f>AVERAGE(L8:L21)</f>
        <v>26.397178571428576</v>
      </c>
      <c r="M23" s="74"/>
      <c r="N23" s="75">
        <f>AVERAGE(N8:N21)</f>
        <v>15.45523846153846</v>
      </c>
      <c r="O23" s="74"/>
      <c r="P23" s="75">
        <f>AVERAGE(P8:P21)</f>
        <v>13.254783333333334</v>
      </c>
      <c r="Q23" s="74"/>
      <c r="R23" s="75">
        <f>AVERAGE(R8:R21)</f>
        <v>16.350178571428572</v>
      </c>
      <c r="S23" s="76"/>
    </row>
    <row r="24" spans="1:19" x14ac:dyDescent="0.3">
      <c r="A24" s="73" t="s">
        <v>28</v>
      </c>
      <c r="B24" s="74"/>
      <c r="C24" s="74"/>
      <c r="D24" s="75">
        <f>MIN(D8:D21)</f>
        <v>8.67</v>
      </c>
      <c r="E24" s="74"/>
      <c r="F24" s="75">
        <f>MIN(F8:F21)</f>
        <v>17.257000000000001</v>
      </c>
      <c r="G24" s="74"/>
      <c r="H24" s="75">
        <f>MIN(H8:H21)</f>
        <v>29.240400000000001</v>
      </c>
      <c r="I24" s="74"/>
      <c r="J24" s="75">
        <f>MIN(J8:J21)</f>
        <v>52.239699999999999</v>
      </c>
      <c r="K24" s="74"/>
      <c r="L24" s="75">
        <f>MIN(L8:L21)</f>
        <v>21.147200000000002</v>
      </c>
      <c r="M24" s="74"/>
      <c r="N24" s="75">
        <f>MIN(N8:N21)</f>
        <v>10.283099999999999</v>
      </c>
      <c r="O24" s="74"/>
      <c r="P24" s="75">
        <f>MIN(P8:P21)</f>
        <v>8.8047000000000004</v>
      </c>
      <c r="Q24" s="74"/>
      <c r="R24" s="75">
        <f>MIN(R8:R21)</f>
        <v>9.3844999999999992</v>
      </c>
      <c r="S24" s="76"/>
    </row>
    <row r="25" spans="1:19" ht="15" thickBot="1" x14ac:dyDescent="0.35">
      <c r="A25" s="77" t="s">
        <v>29</v>
      </c>
      <c r="B25" s="78"/>
      <c r="C25" s="78"/>
      <c r="D25" s="79">
        <f>MAX(D8:D21)</f>
        <v>14.212199999999999</v>
      </c>
      <c r="E25" s="78"/>
      <c r="F25" s="79">
        <f>MAX(F8:F21)</f>
        <v>31.52</v>
      </c>
      <c r="G25" s="78"/>
      <c r="H25" s="79">
        <f>MAX(H8:H21)</f>
        <v>57.344700000000003</v>
      </c>
      <c r="I25" s="78"/>
      <c r="J25" s="79">
        <f>MAX(J8:J21)</f>
        <v>94.305400000000006</v>
      </c>
      <c r="K25" s="78"/>
      <c r="L25" s="79">
        <f>MAX(L8:L21)</f>
        <v>33.139499999999998</v>
      </c>
      <c r="M25" s="78"/>
      <c r="N25" s="79">
        <f>MAX(N8:N21)</f>
        <v>19.742899999999999</v>
      </c>
      <c r="O25" s="78"/>
      <c r="P25" s="79">
        <f>MAX(P8:P21)</f>
        <v>16.508900000000001</v>
      </c>
      <c r="Q25" s="78"/>
      <c r="R25" s="79">
        <f>MAX(R8:R21)</f>
        <v>20.398399999999999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44462</v>
      </c>
      <c r="C8" s="65">
        <f>VLOOKUP($A8,'Return Data'!$B$7:$R$2843,4,0)</f>
        <v>746.31</v>
      </c>
      <c r="D8" s="65">
        <f>VLOOKUP($A8,'Return Data'!$B$7:$R$2843,10,0)</f>
        <v>17.790700000000001</v>
      </c>
      <c r="E8" s="66">
        <f>RANK(D8,D$8:D$34,0)</f>
        <v>2</v>
      </c>
      <c r="F8" s="65">
        <f>VLOOKUP($A8,'Return Data'!$B$7:$R$2843,11,0)</f>
        <v>28.146100000000001</v>
      </c>
      <c r="G8" s="66">
        <f>RANK(F8,F$8:F$34,0)</f>
        <v>5</v>
      </c>
      <c r="H8" s="65">
        <f>VLOOKUP($A8,'Return Data'!$B$7:$R$2843,12,0)</f>
        <v>42.488100000000003</v>
      </c>
      <c r="I8" s="66">
        <f>RANK(H8,H$8:H$34,0)</f>
        <v>10</v>
      </c>
      <c r="J8" s="65">
        <f>VLOOKUP($A8,'Return Data'!$B$7:$R$2843,13,0)</f>
        <v>75.363</v>
      </c>
      <c r="K8" s="66">
        <f>RANK(J8,J$8:J$34,0)</f>
        <v>8</v>
      </c>
      <c r="L8" s="65">
        <f>VLOOKUP($A8,'Return Data'!$B$7:$R$2843,17,0)</f>
        <v>32.144599999999997</v>
      </c>
      <c r="M8" s="66">
        <f>RANK(L8,L$8:L$34,0)</f>
        <v>6</v>
      </c>
      <c r="N8" s="65">
        <f>VLOOKUP($A8,'Return Data'!$B$7:$R$2843,14,0)</f>
        <v>20.483599999999999</v>
      </c>
      <c r="O8" s="66">
        <f>RANK(N8,N$8:N$34,0)</f>
        <v>10</v>
      </c>
      <c r="P8" s="65">
        <f>VLOOKUP($A8,'Return Data'!$B$7:$R$2843,15,0)</f>
        <v>15.3348</v>
      </c>
      <c r="Q8" s="66">
        <f>RANK(P8,P$8:P$34,0)</f>
        <v>14</v>
      </c>
      <c r="R8" s="65">
        <f>VLOOKUP($A8,'Return Data'!$B$7:$R$2843,16,0)</f>
        <v>18.968399999999999</v>
      </c>
      <c r="S8" s="67">
        <f>RANK(R8,R$8:R$34,0)</f>
        <v>10</v>
      </c>
    </row>
    <row r="9" spans="1:20" x14ac:dyDescent="0.3">
      <c r="A9" s="63" t="s">
        <v>900</v>
      </c>
      <c r="B9" s="64">
        <f>VLOOKUP($A9,'Return Data'!$B$7:$R$2843,3,0)</f>
        <v>44462</v>
      </c>
      <c r="C9" s="65">
        <f>VLOOKUP($A9,'Return Data'!$B$7:$R$2843,4,0)</f>
        <v>22.02</v>
      </c>
      <c r="D9" s="65">
        <f>VLOOKUP($A9,'Return Data'!$B$7:$R$2843,10,0)</f>
        <v>16.569600000000001</v>
      </c>
      <c r="E9" s="66">
        <f t="shared" ref="E9:E34" si="0">RANK(D9,D$8:D$34,0)</f>
        <v>6</v>
      </c>
      <c r="F9" s="65">
        <f>VLOOKUP($A9,'Return Data'!$B$7:$R$2843,11,0)</f>
        <v>31.7774</v>
      </c>
      <c r="G9" s="66">
        <f t="shared" ref="G9:G34" si="1">RANK(F9,F$8:F$34,0)</f>
        <v>1</v>
      </c>
      <c r="H9" s="65">
        <f>VLOOKUP($A9,'Return Data'!$B$7:$R$2843,12,0)</f>
        <v>46.2151</v>
      </c>
      <c r="I9" s="66">
        <f t="shared" ref="I9:I34" si="2">RANK(H9,H$8:H$34,0)</f>
        <v>5</v>
      </c>
      <c r="J9" s="65">
        <f>VLOOKUP($A9,'Return Data'!$B$7:$R$2843,13,0)</f>
        <v>76.442300000000003</v>
      </c>
      <c r="K9" s="66">
        <f t="shared" ref="K9:K34" si="3">RANK(J9,J$8:J$34,0)</f>
        <v>6</v>
      </c>
      <c r="L9" s="65">
        <f>VLOOKUP($A9,'Return Data'!$B$7:$R$2843,17,0)</f>
        <v>37.717500000000001</v>
      </c>
      <c r="M9" s="66">
        <f t="shared" ref="M9:M34" si="4">RANK(L9,L$8:L$34,0)</f>
        <v>1</v>
      </c>
      <c r="N9" s="65"/>
      <c r="O9" s="66"/>
      <c r="P9" s="65"/>
      <c r="Q9" s="66"/>
      <c r="R9" s="65">
        <f>VLOOKUP($A9,'Return Data'!$B$7:$R$2843,16,0)</f>
        <v>31</v>
      </c>
      <c r="S9" s="67">
        <f t="shared" ref="S9:S34" si="5">RANK(R9,R$8:R$34,0)</f>
        <v>4</v>
      </c>
    </row>
    <row r="10" spans="1:20" x14ac:dyDescent="0.3">
      <c r="A10" s="63" t="s">
        <v>902</v>
      </c>
      <c r="B10" s="64">
        <f>VLOOKUP($A10,'Return Data'!$B$7:$R$2843,3,0)</f>
        <v>44462</v>
      </c>
      <c r="C10" s="65">
        <f>VLOOKUP($A10,'Return Data'!$B$7:$R$2843,4,0)</f>
        <v>61.83</v>
      </c>
      <c r="D10" s="65">
        <f>VLOOKUP($A10,'Return Data'!$B$7:$R$2843,10,0)</f>
        <v>13.304</v>
      </c>
      <c r="E10" s="66">
        <f t="shared" si="0"/>
        <v>18</v>
      </c>
      <c r="F10" s="65">
        <f>VLOOKUP($A10,'Return Data'!$B$7:$R$2843,11,0)</f>
        <v>28.919899999999998</v>
      </c>
      <c r="G10" s="66">
        <f t="shared" si="1"/>
        <v>2</v>
      </c>
      <c r="H10" s="65">
        <f>VLOOKUP($A10,'Return Data'!$B$7:$R$2843,12,0)</f>
        <v>37.4</v>
      </c>
      <c r="I10" s="66">
        <f t="shared" si="2"/>
        <v>21</v>
      </c>
      <c r="J10" s="65">
        <f>VLOOKUP($A10,'Return Data'!$B$7:$R$2843,13,0)</f>
        <v>65.542199999999994</v>
      </c>
      <c r="K10" s="66">
        <f t="shared" si="3"/>
        <v>21</v>
      </c>
      <c r="L10" s="65">
        <f>VLOOKUP($A10,'Return Data'!$B$7:$R$2843,17,0)</f>
        <v>29.068200000000001</v>
      </c>
      <c r="M10" s="66">
        <f t="shared" si="4"/>
        <v>9</v>
      </c>
      <c r="N10" s="65">
        <f>VLOOKUP($A10,'Return Data'!$B$7:$R$2843,14,0)</f>
        <v>18.697600000000001</v>
      </c>
      <c r="O10" s="66">
        <f t="shared" ref="O10:O34" si="6">RANK(N10,N$8:N$34,0)</f>
        <v>15</v>
      </c>
      <c r="P10" s="65">
        <f>VLOOKUP($A10,'Return Data'!$B$7:$R$2843,15,0)</f>
        <v>14.7981</v>
      </c>
      <c r="Q10" s="66">
        <f t="shared" ref="Q10:Q34" si="7">RANK(P10,P$8:P$34,0)</f>
        <v>18</v>
      </c>
      <c r="R10" s="65">
        <f>VLOOKUP($A10,'Return Data'!$B$7:$R$2843,16,0)</f>
        <v>14.8622</v>
      </c>
      <c r="S10" s="67">
        <f t="shared" si="5"/>
        <v>24</v>
      </c>
    </row>
    <row r="11" spans="1:20" x14ac:dyDescent="0.3">
      <c r="A11" s="63" t="s">
        <v>904</v>
      </c>
      <c r="B11" s="64">
        <f>VLOOKUP($A11,'Return Data'!$B$7:$R$2843,3,0)</f>
        <v>44462</v>
      </c>
      <c r="C11" s="65">
        <f>VLOOKUP($A11,'Return Data'!$B$7:$R$2843,4,0)</f>
        <v>180.73</v>
      </c>
      <c r="D11" s="65">
        <f>VLOOKUP($A11,'Return Data'!$B$7:$R$2843,10,0)</f>
        <v>15.748699999999999</v>
      </c>
      <c r="E11" s="66">
        <f t="shared" si="0"/>
        <v>11</v>
      </c>
      <c r="F11" s="65">
        <f>VLOOKUP($A11,'Return Data'!$B$7:$R$2843,11,0)</f>
        <v>27.562100000000001</v>
      </c>
      <c r="G11" s="66">
        <f t="shared" si="1"/>
        <v>8</v>
      </c>
      <c r="H11" s="65">
        <f>VLOOKUP($A11,'Return Data'!$B$7:$R$2843,12,0)</f>
        <v>41.074100000000001</v>
      </c>
      <c r="I11" s="66">
        <f t="shared" si="2"/>
        <v>14</v>
      </c>
      <c r="J11" s="65">
        <f>VLOOKUP($A11,'Return Data'!$B$7:$R$2843,13,0)</f>
        <v>70.275099999999995</v>
      </c>
      <c r="K11" s="66">
        <f t="shared" si="3"/>
        <v>15</v>
      </c>
      <c r="L11" s="65">
        <f>VLOOKUP($A11,'Return Data'!$B$7:$R$2843,17,0)</f>
        <v>35.262300000000003</v>
      </c>
      <c r="M11" s="66">
        <f t="shared" si="4"/>
        <v>3</v>
      </c>
      <c r="N11" s="65">
        <f>VLOOKUP($A11,'Return Data'!$B$7:$R$2843,14,0)</f>
        <v>22.880600000000001</v>
      </c>
      <c r="O11" s="66">
        <f t="shared" si="6"/>
        <v>2</v>
      </c>
      <c r="P11" s="65">
        <f>VLOOKUP($A11,'Return Data'!$B$7:$R$2843,15,0)</f>
        <v>19.784800000000001</v>
      </c>
      <c r="Q11" s="66">
        <f t="shared" si="7"/>
        <v>2</v>
      </c>
      <c r="R11" s="65">
        <f>VLOOKUP($A11,'Return Data'!$B$7:$R$2843,16,0)</f>
        <v>23.9467</v>
      </c>
      <c r="S11" s="67">
        <f t="shared" si="5"/>
        <v>6</v>
      </c>
    </row>
    <row r="12" spans="1:20" x14ac:dyDescent="0.3">
      <c r="A12" s="63" t="s">
        <v>906</v>
      </c>
      <c r="B12" s="64">
        <f>VLOOKUP($A12,'Return Data'!$B$7:$R$2843,3,0)</f>
        <v>44462</v>
      </c>
      <c r="C12" s="65">
        <f>VLOOKUP($A12,'Return Data'!$B$7:$R$2843,4,0)</f>
        <v>395.36399999999998</v>
      </c>
      <c r="D12" s="65">
        <f>VLOOKUP($A12,'Return Data'!$B$7:$R$2843,10,0)</f>
        <v>12.4122</v>
      </c>
      <c r="E12" s="66">
        <f t="shared" si="0"/>
        <v>22</v>
      </c>
      <c r="F12" s="65">
        <f>VLOOKUP($A12,'Return Data'!$B$7:$R$2843,11,0)</f>
        <v>26.011199999999999</v>
      </c>
      <c r="G12" s="66">
        <f t="shared" si="1"/>
        <v>14</v>
      </c>
      <c r="H12" s="65">
        <f>VLOOKUP($A12,'Return Data'!$B$7:$R$2843,12,0)</f>
        <v>41.680599999999998</v>
      </c>
      <c r="I12" s="66">
        <f t="shared" si="2"/>
        <v>12</v>
      </c>
      <c r="J12" s="65">
        <f>VLOOKUP($A12,'Return Data'!$B$7:$R$2843,13,0)</f>
        <v>72.013300000000001</v>
      </c>
      <c r="K12" s="66">
        <f t="shared" si="3"/>
        <v>10</v>
      </c>
      <c r="L12" s="65">
        <f>VLOOKUP($A12,'Return Data'!$B$7:$R$2843,17,0)</f>
        <v>28.804500000000001</v>
      </c>
      <c r="M12" s="66">
        <f t="shared" si="4"/>
        <v>12</v>
      </c>
      <c r="N12" s="65">
        <f>VLOOKUP($A12,'Return Data'!$B$7:$R$2843,14,0)</f>
        <v>20.928100000000001</v>
      </c>
      <c r="O12" s="66">
        <f t="shared" si="6"/>
        <v>9</v>
      </c>
      <c r="P12" s="65">
        <f>VLOOKUP($A12,'Return Data'!$B$7:$R$2843,15,0)</f>
        <v>16.8172</v>
      </c>
      <c r="Q12" s="66">
        <f t="shared" si="7"/>
        <v>9</v>
      </c>
      <c r="R12" s="65">
        <f>VLOOKUP($A12,'Return Data'!$B$7:$R$2843,16,0)</f>
        <v>18.377800000000001</v>
      </c>
      <c r="S12" s="67">
        <f t="shared" si="5"/>
        <v>13</v>
      </c>
    </row>
    <row r="13" spans="1:20" x14ac:dyDescent="0.3">
      <c r="A13" s="63" t="s">
        <v>908</v>
      </c>
      <c r="B13" s="64">
        <f>VLOOKUP($A13,'Return Data'!$B$7:$R$2843,3,0)</f>
        <v>44462</v>
      </c>
      <c r="C13" s="65">
        <f>VLOOKUP($A13,'Return Data'!$B$7:$R$2843,4,0)</f>
        <v>58.408999999999999</v>
      </c>
      <c r="D13" s="65">
        <f>VLOOKUP($A13,'Return Data'!$B$7:$R$2843,10,0)</f>
        <v>13.9643</v>
      </c>
      <c r="E13" s="66">
        <f t="shared" si="0"/>
        <v>15</v>
      </c>
      <c r="F13" s="65">
        <f>VLOOKUP($A13,'Return Data'!$B$7:$R$2843,11,0)</f>
        <v>23.682400000000001</v>
      </c>
      <c r="G13" s="66">
        <f t="shared" si="1"/>
        <v>23</v>
      </c>
      <c r="H13" s="65">
        <f>VLOOKUP($A13,'Return Data'!$B$7:$R$2843,12,0)</f>
        <v>41.016399999999997</v>
      </c>
      <c r="I13" s="66">
        <f t="shared" si="2"/>
        <v>15</v>
      </c>
      <c r="J13" s="65">
        <f>VLOOKUP($A13,'Return Data'!$B$7:$R$2843,13,0)</f>
        <v>68.758499999999998</v>
      </c>
      <c r="K13" s="66">
        <f t="shared" si="3"/>
        <v>18</v>
      </c>
      <c r="L13" s="65">
        <f>VLOOKUP($A13,'Return Data'!$B$7:$R$2843,17,0)</f>
        <v>30.2728</v>
      </c>
      <c r="M13" s="66">
        <f t="shared" si="4"/>
        <v>7</v>
      </c>
      <c r="N13" s="65">
        <f>VLOOKUP($A13,'Return Data'!$B$7:$R$2843,14,0)</f>
        <v>21.876100000000001</v>
      </c>
      <c r="O13" s="66">
        <f t="shared" si="6"/>
        <v>3</v>
      </c>
      <c r="P13" s="65">
        <f>VLOOKUP($A13,'Return Data'!$B$7:$R$2843,15,0)</f>
        <v>17.767099999999999</v>
      </c>
      <c r="Q13" s="66">
        <f t="shared" si="7"/>
        <v>6</v>
      </c>
      <c r="R13" s="65">
        <f>VLOOKUP($A13,'Return Data'!$B$7:$R$2843,16,0)</f>
        <v>17.497299999999999</v>
      </c>
      <c r="S13" s="67">
        <f t="shared" si="5"/>
        <v>17</v>
      </c>
    </row>
    <row r="14" spans="1:20" x14ac:dyDescent="0.3">
      <c r="A14" s="63" t="s">
        <v>911</v>
      </c>
      <c r="B14" s="64">
        <f>VLOOKUP($A14,'Return Data'!$B$7:$R$2843,3,0)</f>
        <v>44462</v>
      </c>
      <c r="C14" s="65">
        <f>VLOOKUP($A14,'Return Data'!$B$7:$R$2843,4,0)</f>
        <v>131.98500000000001</v>
      </c>
      <c r="D14" s="65">
        <f>VLOOKUP($A14,'Return Data'!$B$7:$R$2843,10,0)</f>
        <v>11.897</v>
      </c>
      <c r="E14" s="66">
        <f t="shared" si="0"/>
        <v>24</v>
      </c>
      <c r="F14" s="65">
        <f>VLOOKUP($A14,'Return Data'!$B$7:$R$2843,11,0)</f>
        <v>24.5352</v>
      </c>
      <c r="G14" s="66">
        <f t="shared" si="1"/>
        <v>21</v>
      </c>
      <c r="H14" s="65">
        <f>VLOOKUP($A14,'Return Data'!$B$7:$R$2843,12,0)</f>
        <v>42.076099999999997</v>
      </c>
      <c r="I14" s="66">
        <f t="shared" si="2"/>
        <v>11</v>
      </c>
      <c r="J14" s="65">
        <f>VLOOKUP($A14,'Return Data'!$B$7:$R$2843,13,0)</f>
        <v>79.010300000000001</v>
      </c>
      <c r="K14" s="66">
        <f t="shared" si="3"/>
        <v>2</v>
      </c>
      <c r="L14" s="65">
        <f>VLOOKUP($A14,'Return Data'!$B$7:$R$2843,17,0)</f>
        <v>26.2883</v>
      </c>
      <c r="M14" s="66">
        <f t="shared" si="4"/>
        <v>20</v>
      </c>
      <c r="N14" s="65">
        <f>VLOOKUP($A14,'Return Data'!$B$7:$R$2843,14,0)</f>
        <v>16.664999999999999</v>
      </c>
      <c r="O14" s="66">
        <f t="shared" si="6"/>
        <v>21</v>
      </c>
      <c r="P14" s="65">
        <f>VLOOKUP($A14,'Return Data'!$B$7:$R$2843,15,0)</f>
        <v>13.778</v>
      </c>
      <c r="Q14" s="66">
        <f t="shared" si="7"/>
        <v>21</v>
      </c>
      <c r="R14" s="65">
        <f>VLOOKUP($A14,'Return Data'!$B$7:$R$2843,16,0)</f>
        <v>16.159400000000002</v>
      </c>
      <c r="S14" s="67">
        <f t="shared" si="5"/>
        <v>19</v>
      </c>
    </row>
    <row r="15" spans="1:20" x14ac:dyDescent="0.3">
      <c r="A15" s="63" t="s">
        <v>2029</v>
      </c>
      <c r="B15" s="64">
        <f>VLOOKUP($A15,'Return Data'!$B$7:$R$2843,3,0)</f>
        <v>44462</v>
      </c>
      <c r="C15" s="65">
        <f>VLOOKUP($A15,'Return Data'!$B$7:$R$2843,4,0)</f>
        <v>188.114</v>
      </c>
      <c r="D15" s="65">
        <f>VLOOKUP($A15,'Return Data'!$B$7:$R$2843,10,0)</f>
        <v>13.0588</v>
      </c>
      <c r="E15" s="66">
        <f t="shared" si="0"/>
        <v>20</v>
      </c>
      <c r="F15" s="65">
        <f>VLOOKUP($A15,'Return Data'!$B$7:$R$2843,11,0)</f>
        <v>25.525700000000001</v>
      </c>
      <c r="G15" s="66">
        <f t="shared" si="1"/>
        <v>18</v>
      </c>
      <c r="H15" s="65">
        <f>VLOOKUP($A15,'Return Data'!$B$7:$R$2843,12,0)</f>
        <v>46.604399999999998</v>
      </c>
      <c r="I15" s="66">
        <f t="shared" si="2"/>
        <v>4</v>
      </c>
      <c r="J15" s="65">
        <f>VLOOKUP($A15,'Return Data'!$B$7:$R$2843,13,0)</f>
        <v>76.589799999999997</v>
      </c>
      <c r="K15" s="66">
        <f t="shared" si="3"/>
        <v>4</v>
      </c>
      <c r="L15" s="65">
        <f>VLOOKUP($A15,'Return Data'!$B$7:$R$2843,17,0)</f>
        <v>29.032900000000001</v>
      </c>
      <c r="M15" s="66">
        <f t="shared" si="4"/>
        <v>10</v>
      </c>
      <c r="N15" s="65">
        <f>VLOOKUP($A15,'Return Data'!$B$7:$R$2843,14,0)</f>
        <v>18.908000000000001</v>
      </c>
      <c r="O15" s="66">
        <f t="shared" si="6"/>
        <v>14</v>
      </c>
      <c r="P15" s="65">
        <f>VLOOKUP($A15,'Return Data'!$B$7:$R$2843,15,0)</f>
        <v>14.936</v>
      </c>
      <c r="Q15" s="66">
        <f t="shared" si="7"/>
        <v>17</v>
      </c>
      <c r="R15" s="65">
        <f>VLOOKUP($A15,'Return Data'!$B$7:$R$2843,16,0)</f>
        <v>12.5647</v>
      </c>
      <c r="S15" s="67">
        <f t="shared" si="5"/>
        <v>27</v>
      </c>
    </row>
    <row r="16" spans="1:20" x14ac:dyDescent="0.3">
      <c r="A16" s="63" t="s">
        <v>912</v>
      </c>
      <c r="B16" s="64">
        <f>VLOOKUP($A16,'Return Data'!$B$7:$R$2843,3,0)</f>
        <v>44462</v>
      </c>
      <c r="C16" s="65">
        <f>VLOOKUP($A16,'Return Data'!$B$7:$R$2843,4,0)</f>
        <v>16.888400000000001</v>
      </c>
      <c r="D16" s="65">
        <f>VLOOKUP($A16,'Return Data'!$B$7:$R$2843,10,0)</f>
        <v>15.7866</v>
      </c>
      <c r="E16" s="66">
        <f t="shared" si="0"/>
        <v>10</v>
      </c>
      <c r="F16" s="65">
        <f>VLOOKUP($A16,'Return Data'!$B$7:$R$2843,11,0)</f>
        <v>25.676400000000001</v>
      </c>
      <c r="G16" s="66">
        <f t="shared" si="1"/>
        <v>17</v>
      </c>
      <c r="H16" s="65">
        <f>VLOOKUP($A16,'Return Data'!$B$7:$R$2843,12,0)</f>
        <v>39.3352</v>
      </c>
      <c r="I16" s="66">
        <f t="shared" si="2"/>
        <v>16</v>
      </c>
      <c r="J16" s="65">
        <f>VLOOKUP($A16,'Return Data'!$B$7:$R$2843,13,0)</f>
        <v>70.084800000000001</v>
      </c>
      <c r="K16" s="66">
        <f t="shared" si="3"/>
        <v>16</v>
      </c>
      <c r="L16" s="65">
        <f>VLOOKUP($A16,'Return Data'!$B$7:$R$2843,17,0)</f>
        <v>28.885100000000001</v>
      </c>
      <c r="M16" s="66">
        <f t="shared" si="4"/>
        <v>11</v>
      </c>
      <c r="N16" s="65"/>
      <c r="O16" s="66"/>
      <c r="P16" s="65"/>
      <c r="Q16" s="66"/>
      <c r="R16" s="65">
        <f>VLOOKUP($A16,'Return Data'!$B$7:$R$2843,16,0)</f>
        <v>23.3916</v>
      </c>
      <c r="S16" s="67">
        <f t="shared" si="5"/>
        <v>7</v>
      </c>
    </row>
    <row r="17" spans="1:19" x14ac:dyDescent="0.3">
      <c r="A17" s="63" t="s">
        <v>915</v>
      </c>
      <c r="B17" s="64">
        <f>VLOOKUP($A17,'Return Data'!$B$7:$R$2843,3,0)</f>
        <v>44462</v>
      </c>
      <c r="C17" s="65">
        <f>VLOOKUP($A17,'Return Data'!$B$7:$R$2843,4,0)</f>
        <v>567.04999999999995</v>
      </c>
      <c r="D17" s="65">
        <f>VLOOKUP($A17,'Return Data'!$B$7:$R$2843,10,0)</f>
        <v>16.573799999999999</v>
      </c>
      <c r="E17" s="66">
        <f t="shared" si="0"/>
        <v>5</v>
      </c>
      <c r="F17" s="65">
        <f>VLOOKUP($A17,'Return Data'!$B$7:$R$2843,11,0)</f>
        <v>27.306799999999999</v>
      </c>
      <c r="G17" s="66">
        <f t="shared" si="1"/>
        <v>9</v>
      </c>
      <c r="H17" s="65">
        <f>VLOOKUP($A17,'Return Data'!$B$7:$R$2843,12,0)</f>
        <v>44.460299999999997</v>
      </c>
      <c r="I17" s="66">
        <f t="shared" si="2"/>
        <v>8</v>
      </c>
      <c r="J17" s="65">
        <f>VLOOKUP($A17,'Return Data'!$B$7:$R$2843,13,0)</f>
        <v>78.284000000000006</v>
      </c>
      <c r="K17" s="66">
        <f t="shared" si="3"/>
        <v>3</v>
      </c>
      <c r="L17" s="65">
        <f>VLOOKUP($A17,'Return Data'!$B$7:$R$2843,17,0)</f>
        <v>28.456199999999999</v>
      </c>
      <c r="M17" s="66">
        <f t="shared" si="4"/>
        <v>14</v>
      </c>
      <c r="N17" s="65">
        <f>VLOOKUP($A17,'Return Data'!$B$7:$R$2843,14,0)</f>
        <v>18.469799999999999</v>
      </c>
      <c r="O17" s="66">
        <f t="shared" si="6"/>
        <v>16</v>
      </c>
      <c r="P17" s="65">
        <f>VLOOKUP($A17,'Return Data'!$B$7:$R$2843,15,0)</f>
        <v>15.1191</v>
      </c>
      <c r="Q17" s="66">
        <f t="shared" si="7"/>
        <v>16</v>
      </c>
      <c r="R17" s="65">
        <f>VLOOKUP($A17,'Return Data'!$B$7:$R$2843,16,0)</f>
        <v>16.0747</v>
      </c>
      <c r="S17" s="67">
        <f t="shared" si="5"/>
        <v>20</v>
      </c>
    </row>
    <row r="18" spans="1:19" x14ac:dyDescent="0.3">
      <c r="A18" s="63" t="s">
        <v>916</v>
      </c>
      <c r="B18" s="64">
        <f>VLOOKUP($A18,'Return Data'!$B$7:$R$2843,3,0)</f>
        <v>44462</v>
      </c>
      <c r="C18" s="65">
        <f>VLOOKUP($A18,'Return Data'!$B$7:$R$2843,4,0)</f>
        <v>76.98</v>
      </c>
      <c r="D18" s="65">
        <f>VLOOKUP($A18,'Return Data'!$B$7:$R$2843,10,0)</f>
        <v>11.0342</v>
      </c>
      <c r="E18" s="66">
        <f t="shared" si="0"/>
        <v>26</v>
      </c>
      <c r="F18" s="65">
        <f>VLOOKUP($A18,'Return Data'!$B$7:$R$2843,11,0)</f>
        <v>22.345800000000001</v>
      </c>
      <c r="G18" s="66">
        <f t="shared" si="1"/>
        <v>25</v>
      </c>
      <c r="H18" s="65">
        <f>VLOOKUP($A18,'Return Data'!$B$7:$R$2843,12,0)</f>
        <v>37.366199999999999</v>
      </c>
      <c r="I18" s="66">
        <f t="shared" si="2"/>
        <v>22</v>
      </c>
      <c r="J18" s="65">
        <f>VLOOKUP($A18,'Return Data'!$B$7:$R$2843,13,0)</f>
        <v>63.508899999999997</v>
      </c>
      <c r="K18" s="66">
        <f t="shared" si="3"/>
        <v>23</v>
      </c>
      <c r="L18" s="65">
        <f>VLOOKUP($A18,'Return Data'!$B$7:$R$2843,17,0)</f>
        <v>25.391100000000002</v>
      </c>
      <c r="M18" s="66">
        <f t="shared" si="4"/>
        <v>22</v>
      </c>
      <c r="N18" s="65">
        <f>VLOOKUP($A18,'Return Data'!$B$7:$R$2843,14,0)</f>
        <v>16.679300000000001</v>
      </c>
      <c r="O18" s="66">
        <f t="shared" si="6"/>
        <v>20</v>
      </c>
      <c r="P18" s="65">
        <f>VLOOKUP($A18,'Return Data'!$B$7:$R$2843,15,0)</f>
        <v>15.325799999999999</v>
      </c>
      <c r="Q18" s="66">
        <f t="shared" si="7"/>
        <v>15</v>
      </c>
      <c r="R18" s="65">
        <f>VLOOKUP($A18,'Return Data'!$B$7:$R$2843,16,0)</f>
        <v>14.951000000000001</v>
      </c>
      <c r="S18" s="67">
        <f t="shared" si="5"/>
        <v>23</v>
      </c>
    </row>
    <row r="19" spans="1:19" x14ac:dyDescent="0.3">
      <c r="A19" s="63" t="s">
        <v>919</v>
      </c>
      <c r="B19" s="64">
        <f>VLOOKUP($A19,'Return Data'!$B$7:$R$2843,3,0)</f>
        <v>44462</v>
      </c>
      <c r="C19" s="65">
        <f>VLOOKUP($A19,'Return Data'!$B$7:$R$2843,4,0)</f>
        <v>60.25</v>
      </c>
      <c r="D19" s="65">
        <f>VLOOKUP($A19,'Return Data'!$B$7:$R$2843,10,0)</f>
        <v>13.7651</v>
      </c>
      <c r="E19" s="66">
        <f t="shared" si="0"/>
        <v>17</v>
      </c>
      <c r="F19" s="65">
        <f>VLOOKUP($A19,'Return Data'!$B$7:$R$2843,11,0)</f>
        <v>22.783799999999999</v>
      </c>
      <c r="G19" s="66">
        <f t="shared" si="1"/>
        <v>24</v>
      </c>
      <c r="H19" s="65">
        <f>VLOOKUP($A19,'Return Data'!$B$7:$R$2843,12,0)</f>
        <v>34.067599999999999</v>
      </c>
      <c r="I19" s="66">
        <f t="shared" si="2"/>
        <v>26</v>
      </c>
      <c r="J19" s="65">
        <f>VLOOKUP($A19,'Return Data'!$B$7:$R$2843,13,0)</f>
        <v>57.392899999999997</v>
      </c>
      <c r="K19" s="66">
        <f t="shared" si="3"/>
        <v>26</v>
      </c>
      <c r="L19" s="65">
        <f>VLOOKUP($A19,'Return Data'!$B$7:$R$2843,17,0)</f>
        <v>25.156500000000001</v>
      </c>
      <c r="M19" s="66">
        <f t="shared" si="4"/>
        <v>23</v>
      </c>
      <c r="N19" s="65">
        <f>VLOOKUP($A19,'Return Data'!$B$7:$R$2843,14,0)</f>
        <v>18.431799999999999</v>
      </c>
      <c r="O19" s="66">
        <f t="shared" si="6"/>
        <v>17</v>
      </c>
      <c r="P19" s="65">
        <f>VLOOKUP($A19,'Return Data'!$B$7:$R$2843,15,0)</f>
        <v>17.5867</v>
      </c>
      <c r="Q19" s="66">
        <f t="shared" si="7"/>
        <v>7</v>
      </c>
      <c r="R19" s="65">
        <f>VLOOKUP($A19,'Return Data'!$B$7:$R$2843,16,0)</f>
        <v>18.427099999999999</v>
      </c>
      <c r="S19" s="67">
        <f t="shared" si="5"/>
        <v>12</v>
      </c>
    </row>
    <row r="20" spans="1:19" x14ac:dyDescent="0.3">
      <c r="A20" s="63" t="s">
        <v>921</v>
      </c>
      <c r="B20" s="64">
        <f>VLOOKUP($A20,'Return Data'!$B$7:$R$2843,3,0)</f>
        <v>44462</v>
      </c>
      <c r="C20" s="65">
        <f>VLOOKUP($A20,'Return Data'!$B$7:$R$2843,4,0)</f>
        <v>216.56</v>
      </c>
      <c r="D20" s="65">
        <f>VLOOKUP($A20,'Return Data'!$B$7:$R$2843,10,0)</f>
        <v>12.370900000000001</v>
      </c>
      <c r="E20" s="66">
        <f t="shared" si="0"/>
        <v>23</v>
      </c>
      <c r="F20" s="65">
        <f>VLOOKUP($A20,'Return Data'!$B$7:$R$2843,11,0)</f>
        <v>21.976099999999999</v>
      </c>
      <c r="G20" s="66">
        <f t="shared" si="1"/>
        <v>26</v>
      </c>
      <c r="H20" s="65">
        <f>VLOOKUP($A20,'Return Data'!$B$7:$R$2843,12,0)</f>
        <v>35.711300000000001</v>
      </c>
      <c r="I20" s="66">
        <f t="shared" si="2"/>
        <v>25</v>
      </c>
      <c r="J20" s="65">
        <f>VLOOKUP($A20,'Return Data'!$B$7:$R$2843,13,0)</f>
        <v>61.877699999999997</v>
      </c>
      <c r="K20" s="66">
        <f t="shared" si="3"/>
        <v>25</v>
      </c>
      <c r="L20" s="65">
        <f>VLOOKUP($A20,'Return Data'!$B$7:$R$2843,17,0)</f>
        <v>29.186499999999999</v>
      </c>
      <c r="M20" s="66">
        <f t="shared" si="4"/>
        <v>8</v>
      </c>
      <c r="N20" s="65">
        <f>VLOOKUP($A20,'Return Data'!$B$7:$R$2843,14,0)</f>
        <v>21.479700000000001</v>
      </c>
      <c r="O20" s="66">
        <f t="shared" si="6"/>
        <v>5</v>
      </c>
      <c r="P20" s="65">
        <f>VLOOKUP($A20,'Return Data'!$B$7:$R$2843,15,0)</f>
        <v>17.196400000000001</v>
      </c>
      <c r="Q20" s="66">
        <f t="shared" si="7"/>
        <v>8</v>
      </c>
      <c r="R20" s="65">
        <f>VLOOKUP($A20,'Return Data'!$B$7:$R$2843,16,0)</f>
        <v>18.0761</v>
      </c>
      <c r="S20" s="67">
        <f t="shared" si="5"/>
        <v>14</v>
      </c>
    </row>
    <row r="21" spans="1:19" x14ac:dyDescent="0.3">
      <c r="A21" s="63" t="s">
        <v>922</v>
      </c>
      <c r="B21" s="64">
        <f>VLOOKUP($A21,'Return Data'!$B$7:$R$2843,3,0)</f>
        <v>44462</v>
      </c>
      <c r="C21" s="65">
        <f>VLOOKUP($A21,'Return Data'!$B$7:$R$2843,4,0)</f>
        <v>76.150000000000006</v>
      </c>
      <c r="D21" s="65">
        <f>VLOOKUP($A21,'Return Data'!$B$7:$R$2843,10,0)</f>
        <v>14.209</v>
      </c>
      <c r="E21" s="66">
        <f t="shared" si="0"/>
        <v>14</v>
      </c>
      <c r="F21" s="65">
        <f>VLOOKUP($A21,'Return Data'!$B$7:$R$2843,11,0)</f>
        <v>24.658300000000001</v>
      </c>
      <c r="G21" s="66">
        <f t="shared" si="1"/>
        <v>19</v>
      </c>
      <c r="H21" s="65">
        <f>VLOOKUP($A21,'Return Data'!$B$7:$R$2843,12,0)</f>
        <v>30.429600000000001</v>
      </c>
      <c r="I21" s="66">
        <f t="shared" si="2"/>
        <v>27</v>
      </c>
      <c r="J21" s="65">
        <f>VLOOKUP($A21,'Return Data'!$B$7:$R$2843,13,0)</f>
        <v>51.373600000000003</v>
      </c>
      <c r="K21" s="66">
        <f t="shared" si="3"/>
        <v>27</v>
      </c>
      <c r="L21" s="65">
        <f>VLOOKUP($A21,'Return Data'!$B$7:$R$2843,17,0)</f>
        <v>24.706600000000002</v>
      </c>
      <c r="M21" s="66">
        <f t="shared" si="4"/>
        <v>24</v>
      </c>
      <c r="N21" s="65">
        <f>VLOOKUP($A21,'Return Data'!$B$7:$R$2843,14,0)</f>
        <v>15.0814</v>
      </c>
      <c r="O21" s="66">
        <f t="shared" si="6"/>
        <v>22</v>
      </c>
      <c r="P21" s="65">
        <f>VLOOKUP($A21,'Return Data'!$B$7:$R$2843,15,0)</f>
        <v>14.308999999999999</v>
      </c>
      <c r="Q21" s="66">
        <f t="shared" si="7"/>
        <v>19</v>
      </c>
      <c r="R21" s="65">
        <f>VLOOKUP($A21,'Return Data'!$B$7:$R$2843,16,0)</f>
        <v>15.563700000000001</v>
      </c>
      <c r="S21" s="67">
        <f t="shared" si="5"/>
        <v>22</v>
      </c>
    </row>
    <row r="22" spans="1:19" x14ac:dyDescent="0.3">
      <c r="A22" s="63" t="s">
        <v>924</v>
      </c>
      <c r="B22" s="64">
        <f>VLOOKUP($A22,'Return Data'!$B$7:$R$2843,3,0)</f>
        <v>44462</v>
      </c>
      <c r="C22" s="65">
        <f>VLOOKUP($A22,'Return Data'!$B$7:$R$2843,4,0)</f>
        <v>26.621200000000002</v>
      </c>
      <c r="D22" s="65">
        <f>VLOOKUP($A22,'Return Data'!$B$7:$R$2843,10,0)</f>
        <v>15.965199999999999</v>
      </c>
      <c r="E22" s="66">
        <f t="shared" si="0"/>
        <v>9</v>
      </c>
      <c r="F22" s="65">
        <f>VLOOKUP($A22,'Return Data'!$B$7:$R$2843,11,0)</f>
        <v>26.927800000000001</v>
      </c>
      <c r="G22" s="66">
        <f t="shared" si="1"/>
        <v>11</v>
      </c>
      <c r="H22" s="65">
        <f>VLOOKUP($A22,'Return Data'!$B$7:$R$2843,12,0)</f>
        <v>36.2911</v>
      </c>
      <c r="I22" s="66">
        <f t="shared" si="2"/>
        <v>23</v>
      </c>
      <c r="J22" s="65">
        <f>VLOOKUP($A22,'Return Data'!$B$7:$R$2843,13,0)</f>
        <v>64.097399999999993</v>
      </c>
      <c r="K22" s="66">
        <f t="shared" si="3"/>
        <v>22</v>
      </c>
      <c r="L22" s="65">
        <f>VLOOKUP($A22,'Return Data'!$B$7:$R$2843,17,0)</f>
        <v>27.441600000000001</v>
      </c>
      <c r="M22" s="66">
        <f t="shared" si="4"/>
        <v>16</v>
      </c>
      <c r="N22" s="65">
        <f>VLOOKUP($A22,'Return Data'!$B$7:$R$2843,14,0)</f>
        <v>20.458100000000002</v>
      </c>
      <c r="O22" s="66">
        <f t="shared" si="6"/>
        <v>11</v>
      </c>
      <c r="P22" s="65">
        <f>VLOOKUP($A22,'Return Data'!$B$7:$R$2843,15,0)</f>
        <v>17.826799999999999</v>
      </c>
      <c r="Q22" s="66">
        <f t="shared" si="7"/>
        <v>5</v>
      </c>
      <c r="R22" s="65">
        <f>VLOOKUP($A22,'Return Data'!$B$7:$R$2843,16,0)</f>
        <v>16.042300000000001</v>
      </c>
      <c r="S22" s="67">
        <f t="shared" si="5"/>
        <v>21</v>
      </c>
    </row>
    <row r="23" spans="1:19" x14ac:dyDescent="0.3">
      <c r="A23" s="63" t="s">
        <v>926</v>
      </c>
      <c r="B23" s="64">
        <f>VLOOKUP($A23,'Return Data'!$B$7:$R$2843,3,0)</f>
        <v>44462</v>
      </c>
      <c r="C23" s="65">
        <f>VLOOKUP($A23,'Return Data'!$B$7:$R$2843,4,0)</f>
        <v>17.265599999999999</v>
      </c>
      <c r="D23" s="65">
        <f>VLOOKUP($A23,'Return Data'!$B$7:$R$2843,10,0)</f>
        <v>15.0036</v>
      </c>
      <c r="E23" s="66">
        <f t="shared" si="0"/>
        <v>12</v>
      </c>
      <c r="F23" s="65">
        <f>VLOOKUP($A23,'Return Data'!$B$7:$R$2843,11,0)</f>
        <v>28.785299999999999</v>
      </c>
      <c r="G23" s="66">
        <f t="shared" si="1"/>
        <v>3</v>
      </c>
      <c r="H23" s="65">
        <f>VLOOKUP($A23,'Return Data'!$B$7:$R$2843,12,0)</f>
        <v>48.045000000000002</v>
      </c>
      <c r="I23" s="66">
        <f t="shared" si="2"/>
        <v>1</v>
      </c>
      <c r="J23" s="65">
        <f>VLOOKUP($A23,'Return Data'!$B$7:$R$2843,13,0)</f>
        <v>76.447900000000004</v>
      </c>
      <c r="K23" s="66">
        <f t="shared" si="3"/>
        <v>5</v>
      </c>
      <c r="L23" s="65"/>
      <c r="M23" s="66"/>
      <c r="N23" s="65"/>
      <c r="O23" s="66"/>
      <c r="P23" s="65"/>
      <c r="Q23" s="66"/>
      <c r="R23" s="65">
        <f>VLOOKUP($A23,'Return Data'!$B$7:$R$2843,16,0)</f>
        <v>37.013599999999997</v>
      </c>
      <c r="S23" s="67">
        <f t="shared" si="5"/>
        <v>1</v>
      </c>
    </row>
    <row r="24" spans="1:19" x14ac:dyDescent="0.3">
      <c r="A24" s="63" t="s">
        <v>928</v>
      </c>
      <c r="B24" s="64">
        <f>VLOOKUP($A24,'Return Data'!$B$7:$R$2843,3,0)</f>
        <v>44462</v>
      </c>
      <c r="C24" s="65">
        <f>VLOOKUP($A24,'Return Data'!$B$7:$R$2843,4,0)</f>
        <v>106.86</v>
      </c>
      <c r="D24" s="65">
        <f>VLOOKUP($A24,'Return Data'!$B$7:$R$2843,10,0)</f>
        <v>14.511699999999999</v>
      </c>
      <c r="E24" s="66">
        <f t="shared" si="0"/>
        <v>13</v>
      </c>
      <c r="F24" s="65">
        <f>VLOOKUP($A24,'Return Data'!$B$7:$R$2843,11,0)</f>
        <v>25.929500000000001</v>
      </c>
      <c r="G24" s="66">
        <f t="shared" si="1"/>
        <v>16</v>
      </c>
      <c r="H24" s="65">
        <f>VLOOKUP($A24,'Return Data'!$B$7:$R$2843,12,0)</f>
        <v>44.409300000000002</v>
      </c>
      <c r="I24" s="66">
        <f t="shared" si="2"/>
        <v>9</v>
      </c>
      <c r="J24" s="65">
        <f>VLOOKUP($A24,'Return Data'!$B$7:$R$2843,13,0)</f>
        <v>75.074100000000001</v>
      </c>
      <c r="K24" s="66">
        <f t="shared" si="3"/>
        <v>9</v>
      </c>
      <c r="L24" s="65">
        <f>VLOOKUP($A24,'Return Data'!$B$7:$R$2843,17,0)</f>
        <v>35.8825</v>
      </c>
      <c r="M24" s="66">
        <f t="shared" si="4"/>
        <v>2</v>
      </c>
      <c r="N24" s="65">
        <f>VLOOKUP($A24,'Return Data'!$B$7:$R$2843,14,0)</f>
        <v>26.681000000000001</v>
      </c>
      <c r="O24" s="66">
        <f t="shared" si="6"/>
        <v>1</v>
      </c>
      <c r="P24" s="65">
        <f>VLOOKUP($A24,'Return Data'!$B$7:$R$2843,15,0)</f>
        <v>22.193200000000001</v>
      </c>
      <c r="Q24" s="66">
        <f t="shared" si="7"/>
        <v>1</v>
      </c>
      <c r="R24" s="65">
        <f>VLOOKUP($A24,'Return Data'!$B$7:$R$2843,16,0)</f>
        <v>26.1889</v>
      </c>
      <c r="S24" s="67">
        <f t="shared" si="5"/>
        <v>5</v>
      </c>
    </row>
    <row r="25" spans="1:19" x14ac:dyDescent="0.3">
      <c r="A25" s="63" t="s">
        <v>930</v>
      </c>
      <c r="B25" s="64">
        <f>VLOOKUP($A25,'Return Data'!$B$7:$R$2843,3,0)</f>
        <v>44462</v>
      </c>
      <c r="C25" s="65">
        <f>VLOOKUP($A25,'Return Data'!$B$7:$R$2843,4,0)</f>
        <v>17.3721</v>
      </c>
      <c r="D25" s="65">
        <f>VLOOKUP($A25,'Return Data'!$B$7:$R$2843,10,0)</f>
        <v>16.285299999999999</v>
      </c>
      <c r="E25" s="66">
        <f t="shared" si="0"/>
        <v>7</v>
      </c>
      <c r="F25" s="65">
        <f>VLOOKUP($A25,'Return Data'!$B$7:$R$2843,11,0)</f>
        <v>27.947700000000001</v>
      </c>
      <c r="G25" s="66">
        <f t="shared" si="1"/>
        <v>6</v>
      </c>
      <c r="H25" s="65">
        <f>VLOOKUP($A25,'Return Data'!$B$7:$R$2843,12,0)</f>
        <v>45.604700000000001</v>
      </c>
      <c r="I25" s="66">
        <f t="shared" si="2"/>
        <v>7</v>
      </c>
      <c r="J25" s="65">
        <f>VLOOKUP($A25,'Return Data'!$B$7:$R$2843,13,0)</f>
        <v>81.608199999999997</v>
      </c>
      <c r="K25" s="66">
        <f t="shared" si="3"/>
        <v>1</v>
      </c>
      <c r="L25" s="65"/>
      <c r="M25" s="66"/>
      <c r="N25" s="65"/>
      <c r="O25" s="66"/>
      <c r="P25" s="65"/>
      <c r="Q25" s="66"/>
      <c r="R25" s="65">
        <f>VLOOKUP($A25,'Return Data'!$B$7:$R$2843,16,0)</f>
        <v>32.992600000000003</v>
      </c>
      <c r="S25" s="67">
        <f t="shared" si="5"/>
        <v>3</v>
      </c>
    </row>
    <row r="26" spans="1:19" x14ac:dyDescent="0.3">
      <c r="A26" s="63" t="s">
        <v>2017</v>
      </c>
      <c r="B26" s="64">
        <f>VLOOKUP($A26,'Return Data'!$B$7:$R$2843,3,0)</f>
        <v>44462</v>
      </c>
      <c r="C26" s="65">
        <f>VLOOKUP($A26,'Return Data'!$B$7:$R$2843,4,0)</f>
        <v>26.798400000000001</v>
      </c>
      <c r="D26" s="65">
        <f>VLOOKUP($A26,'Return Data'!$B$7:$R$2843,10,0)</f>
        <v>16.643599999999999</v>
      </c>
      <c r="E26" s="66">
        <f t="shared" si="0"/>
        <v>4</v>
      </c>
      <c r="F26" s="65">
        <f>VLOOKUP($A26,'Return Data'!$B$7:$R$2843,11,0)</f>
        <v>27.1965</v>
      </c>
      <c r="G26" s="66">
        <f t="shared" si="1"/>
        <v>10</v>
      </c>
      <c r="H26" s="65">
        <f>VLOOKUP($A26,'Return Data'!$B$7:$R$2843,12,0)</f>
        <v>46.686999999999998</v>
      </c>
      <c r="I26" s="66">
        <f t="shared" si="2"/>
        <v>3</v>
      </c>
      <c r="J26" s="65">
        <f>VLOOKUP($A26,'Return Data'!$B$7:$R$2843,13,0)</f>
        <v>69.037800000000004</v>
      </c>
      <c r="K26" s="66">
        <f t="shared" si="3"/>
        <v>17</v>
      </c>
      <c r="L26" s="65">
        <f>VLOOKUP($A26,'Return Data'!$B$7:$R$2843,17,0)</f>
        <v>27.2773</v>
      </c>
      <c r="M26" s="66">
        <f t="shared" si="4"/>
        <v>17</v>
      </c>
      <c r="N26" s="65">
        <f>VLOOKUP($A26,'Return Data'!$B$7:$R$2843,14,0)</f>
        <v>20.998699999999999</v>
      </c>
      <c r="O26" s="66">
        <f t="shared" si="6"/>
        <v>7</v>
      </c>
      <c r="P26" s="65">
        <f>VLOOKUP($A26,'Return Data'!$B$7:$R$2843,15,0)</f>
        <v>16.770499999999998</v>
      </c>
      <c r="Q26" s="66">
        <f t="shared" si="7"/>
        <v>10</v>
      </c>
      <c r="R26" s="65">
        <f>VLOOKUP($A26,'Return Data'!$B$7:$R$2843,16,0)</f>
        <v>18.525500000000001</v>
      </c>
      <c r="S26" s="67">
        <f t="shared" si="5"/>
        <v>11</v>
      </c>
    </row>
    <row r="27" spans="1:19" x14ac:dyDescent="0.3">
      <c r="A27" s="63" t="s">
        <v>933</v>
      </c>
      <c r="B27" s="64">
        <f>VLOOKUP($A27,'Return Data'!$B$7:$R$2843,3,0)</f>
        <v>44462</v>
      </c>
      <c r="C27" s="65">
        <f>VLOOKUP($A27,'Return Data'!$B$7:$R$2843,4,0)</f>
        <v>881.17550000000006</v>
      </c>
      <c r="D27" s="65">
        <f>VLOOKUP($A27,'Return Data'!$B$7:$R$2843,10,0)</f>
        <v>16.1112</v>
      </c>
      <c r="E27" s="66">
        <f t="shared" si="0"/>
        <v>8</v>
      </c>
      <c r="F27" s="65">
        <f>VLOOKUP($A27,'Return Data'!$B$7:$R$2843,11,0)</f>
        <v>24.622599999999998</v>
      </c>
      <c r="G27" s="66">
        <f t="shared" si="1"/>
        <v>20</v>
      </c>
      <c r="H27" s="65">
        <f>VLOOKUP($A27,'Return Data'!$B$7:$R$2843,12,0)</f>
        <v>38.924199999999999</v>
      </c>
      <c r="I27" s="66">
        <f t="shared" si="2"/>
        <v>19</v>
      </c>
      <c r="J27" s="65">
        <f>VLOOKUP($A27,'Return Data'!$B$7:$R$2843,13,0)</f>
        <v>70.534199999999998</v>
      </c>
      <c r="K27" s="66">
        <f t="shared" si="3"/>
        <v>14</v>
      </c>
      <c r="L27" s="65">
        <f>VLOOKUP($A27,'Return Data'!$B$7:$R$2843,17,0)</f>
        <v>26.9193</v>
      </c>
      <c r="M27" s="66">
        <f t="shared" si="4"/>
        <v>19</v>
      </c>
      <c r="N27" s="65">
        <f>VLOOKUP($A27,'Return Data'!$B$7:$R$2843,14,0)</f>
        <v>17.1492</v>
      </c>
      <c r="O27" s="66">
        <f t="shared" si="6"/>
        <v>19</v>
      </c>
      <c r="P27" s="65">
        <f>VLOOKUP($A27,'Return Data'!$B$7:$R$2843,15,0)</f>
        <v>13.005100000000001</v>
      </c>
      <c r="Q27" s="66">
        <f t="shared" si="7"/>
        <v>22</v>
      </c>
      <c r="R27" s="65">
        <f>VLOOKUP($A27,'Return Data'!$B$7:$R$2843,16,0)</f>
        <v>14.4099</v>
      </c>
      <c r="S27" s="67">
        <f t="shared" si="5"/>
        <v>26</v>
      </c>
    </row>
    <row r="28" spans="1:19" x14ac:dyDescent="0.3">
      <c r="A28" s="63" t="s">
        <v>935</v>
      </c>
      <c r="B28" s="64">
        <f>VLOOKUP($A28,'Return Data'!$B$7:$R$2843,3,0)</f>
        <v>44462</v>
      </c>
      <c r="C28" s="65">
        <f>VLOOKUP($A28,'Return Data'!$B$7:$R$2843,4,0)</f>
        <v>196.01</v>
      </c>
      <c r="D28" s="65">
        <f>VLOOKUP($A28,'Return Data'!$B$7:$R$2843,10,0)</f>
        <v>13.300599999999999</v>
      </c>
      <c r="E28" s="66">
        <f t="shared" si="0"/>
        <v>19</v>
      </c>
      <c r="F28" s="65">
        <f>VLOOKUP($A28,'Return Data'!$B$7:$R$2843,11,0)</f>
        <v>26.286999999999999</v>
      </c>
      <c r="G28" s="66">
        <f t="shared" si="1"/>
        <v>13</v>
      </c>
      <c r="H28" s="65">
        <f>VLOOKUP($A28,'Return Data'!$B$7:$R$2843,12,0)</f>
        <v>41.126100000000001</v>
      </c>
      <c r="I28" s="66">
        <f t="shared" si="2"/>
        <v>13</v>
      </c>
      <c r="J28" s="65">
        <f>VLOOKUP($A28,'Return Data'!$B$7:$R$2843,13,0)</f>
        <v>71.547300000000007</v>
      </c>
      <c r="K28" s="66">
        <f t="shared" si="3"/>
        <v>11</v>
      </c>
      <c r="L28" s="65">
        <f>VLOOKUP($A28,'Return Data'!$B$7:$R$2843,17,0)</f>
        <v>33.508200000000002</v>
      </c>
      <c r="M28" s="66">
        <f t="shared" si="4"/>
        <v>5</v>
      </c>
      <c r="N28" s="65">
        <f>VLOOKUP($A28,'Return Data'!$B$7:$R$2843,14,0)</f>
        <v>20.937899999999999</v>
      </c>
      <c r="O28" s="66">
        <f t="shared" si="6"/>
        <v>8</v>
      </c>
      <c r="P28" s="65">
        <f>VLOOKUP($A28,'Return Data'!$B$7:$R$2843,15,0)</f>
        <v>18.157299999999999</v>
      </c>
      <c r="Q28" s="66">
        <f t="shared" si="7"/>
        <v>4</v>
      </c>
      <c r="R28" s="65">
        <f>VLOOKUP($A28,'Return Data'!$B$7:$R$2843,16,0)</f>
        <v>22.126999999999999</v>
      </c>
      <c r="S28" s="67">
        <f t="shared" si="5"/>
        <v>8</v>
      </c>
    </row>
    <row r="29" spans="1:19" x14ac:dyDescent="0.3">
      <c r="A29" s="63" t="s">
        <v>937</v>
      </c>
      <c r="B29" s="64">
        <f>VLOOKUP($A29,'Return Data'!$B$7:$R$2843,3,0)</f>
        <v>44462</v>
      </c>
      <c r="C29" s="65">
        <f>VLOOKUP($A29,'Return Data'!$B$7:$R$2843,4,0)</f>
        <v>67.594700000000003</v>
      </c>
      <c r="D29" s="65">
        <f>VLOOKUP($A29,'Return Data'!$B$7:$R$2843,10,0)</f>
        <v>13.771800000000001</v>
      </c>
      <c r="E29" s="66">
        <f t="shared" si="0"/>
        <v>16</v>
      </c>
      <c r="F29" s="65">
        <f>VLOOKUP($A29,'Return Data'!$B$7:$R$2843,11,0)</f>
        <v>26.4925</v>
      </c>
      <c r="G29" s="66">
        <f t="shared" si="1"/>
        <v>12</v>
      </c>
      <c r="H29" s="65">
        <f>VLOOKUP($A29,'Return Data'!$B$7:$R$2843,12,0)</f>
        <v>38.283900000000003</v>
      </c>
      <c r="I29" s="66">
        <f t="shared" si="2"/>
        <v>20</v>
      </c>
      <c r="J29" s="65">
        <f>VLOOKUP($A29,'Return Data'!$B$7:$R$2843,13,0)</f>
        <v>68.524600000000007</v>
      </c>
      <c r="K29" s="66">
        <f t="shared" si="3"/>
        <v>19</v>
      </c>
      <c r="L29" s="65">
        <f>VLOOKUP($A29,'Return Data'!$B$7:$R$2843,17,0)</f>
        <v>34.162100000000002</v>
      </c>
      <c r="M29" s="66">
        <f t="shared" si="4"/>
        <v>4</v>
      </c>
      <c r="N29" s="65">
        <f>VLOOKUP($A29,'Return Data'!$B$7:$R$2843,14,0)</f>
        <v>21.454699999999999</v>
      </c>
      <c r="O29" s="66">
        <f t="shared" si="6"/>
        <v>6</v>
      </c>
      <c r="P29" s="65">
        <f>VLOOKUP($A29,'Return Data'!$B$7:$R$2843,15,0)</f>
        <v>16.3325</v>
      </c>
      <c r="Q29" s="66">
        <f t="shared" si="7"/>
        <v>11</v>
      </c>
      <c r="R29" s="65">
        <f>VLOOKUP($A29,'Return Data'!$B$7:$R$2843,16,0)</f>
        <v>19.2895</v>
      </c>
      <c r="S29" s="67">
        <f t="shared" si="5"/>
        <v>9</v>
      </c>
    </row>
    <row r="30" spans="1:19" x14ac:dyDescent="0.3">
      <c r="A30" s="63" t="s">
        <v>1904</v>
      </c>
      <c r="B30" s="64">
        <f>VLOOKUP($A30,'Return Data'!$B$7:$R$2843,3,0)</f>
        <v>44462</v>
      </c>
      <c r="C30" s="65">
        <f>VLOOKUP($A30,'Return Data'!$B$7:$R$2843,4,0)</f>
        <v>376.3535</v>
      </c>
      <c r="D30" s="65">
        <f>VLOOKUP($A30,'Return Data'!$B$7:$R$2843,10,0)</f>
        <v>10.553599999999999</v>
      </c>
      <c r="E30" s="66">
        <f t="shared" si="0"/>
        <v>27</v>
      </c>
      <c r="F30" s="65">
        <f>VLOOKUP($A30,'Return Data'!$B$7:$R$2843,11,0)</f>
        <v>24.3764</v>
      </c>
      <c r="G30" s="66">
        <f t="shared" si="1"/>
        <v>22</v>
      </c>
      <c r="H30" s="65">
        <f>VLOOKUP($A30,'Return Data'!$B$7:$R$2843,12,0)</f>
        <v>39.135899999999999</v>
      </c>
      <c r="I30" s="66">
        <f t="shared" si="2"/>
        <v>18</v>
      </c>
      <c r="J30" s="65">
        <f>VLOOKUP($A30,'Return Data'!$B$7:$R$2843,13,0)</f>
        <v>71.058000000000007</v>
      </c>
      <c r="K30" s="66">
        <f t="shared" si="3"/>
        <v>12</v>
      </c>
      <c r="L30" s="65">
        <f>VLOOKUP($A30,'Return Data'!$B$7:$R$2843,17,0)</f>
        <v>27.774899999999999</v>
      </c>
      <c r="M30" s="66">
        <f t="shared" si="4"/>
        <v>15</v>
      </c>
      <c r="N30" s="65">
        <f>VLOOKUP($A30,'Return Data'!$B$7:$R$2843,14,0)</f>
        <v>19.697600000000001</v>
      </c>
      <c r="O30" s="66">
        <f t="shared" si="6"/>
        <v>13</v>
      </c>
      <c r="P30" s="65">
        <f>VLOOKUP($A30,'Return Data'!$B$7:$R$2843,15,0)</f>
        <v>15.714700000000001</v>
      </c>
      <c r="Q30" s="66">
        <f t="shared" si="7"/>
        <v>13</v>
      </c>
      <c r="R30" s="65">
        <f>VLOOKUP($A30,'Return Data'!$B$7:$R$2843,16,0)</f>
        <v>18.013300000000001</v>
      </c>
      <c r="S30" s="67">
        <f t="shared" si="5"/>
        <v>15</v>
      </c>
    </row>
    <row r="31" spans="1:19" x14ac:dyDescent="0.3">
      <c r="A31" s="63" t="s">
        <v>939</v>
      </c>
      <c r="B31" s="64">
        <f>VLOOKUP($A31,'Return Data'!$B$7:$R$2843,3,0)</f>
        <v>44462</v>
      </c>
      <c r="C31" s="65">
        <f>VLOOKUP($A31,'Return Data'!$B$7:$R$2843,4,0)</f>
        <v>60.182000000000002</v>
      </c>
      <c r="D31" s="65">
        <f>VLOOKUP($A31,'Return Data'!$B$7:$R$2843,10,0)</f>
        <v>20.298999999999999</v>
      </c>
      <c r="E31" s="66">
        <f t="shared" si="0"/>
        <v>1</v>
      </c>
      <c r="F31" s="65">
        <f>VLOOKUP($A31,'Return Data'!$B$7:$R$2843,11,0)</f>
        <v>27.731000000000002</v>
      </c>
      <c r="G31" s="66">
        <f t="shared" si="1"/>
        <v>7</v>
      </c>
      <c r="H31" s="65">
        <f>VLOOKUP($A31,'Return Data'!$B$7:$R$2843,12,0)</f>
        <v>45.6081</v>
      </c>
      <c r="I31" s="66">
        <f t="shared" si="2"/>
        <v>6</v>
      </c>
      <c r="J31" s="65">
        <f>VLOOKUP($A31,'Return Data'!$B$7:$R$2843,13,0)</f>
        <v>70.775599999999997</v>
      </c>
      <c r="K31" s="66">
        <f t="shared" si="3"/>
        <v>13</v>
      </c>
      <c r="L31" s="65">
        <f>VLOOKUP($A31,'Return Data'!$B$7:$R$2843,17,0)</f>
        <v>26.973299999999998</v>
      </c>
      <c r="M31" s="66">
        <f t="shared" si="4"/>
        <v>18</v>
      </c>
      <c r="N31" s="65">
        <f>VLOOKUP($A31,'Return Data'!$B$7:$R$2843,14,0)</f>
        <v>20.182700000000001</v>
      </c>
      <c r="O31" s="66">
        <f t="shared" si="6"/>
        <v>12</v>
      </c>
      <c r="P31" s="65">
        <f>VLOOKUP($A31,'Return Data'!$B$7:$R$2843,15,0)</f>
        <v>18.542999999999999</v>
      </c>
      <c r="Q31" s="66">
        <f t="shared" si="7"/>
        <v>3</v>
      </c>
      <c r="R31" s="65">
        <f>VLOOKUP($A31,'Return Data'!$B$7:$R$2843,16,0)</f>
        <v>16.962599999999998</v>
      </c>
      <c r="S31" s="67">
        <f t="shared" si="5"/>
        <v>18</v>
      </c>
    </row>
    <row r="32" spans="1:19" x14ac:dyDescent="0.3">
      <c r="A32" s="63" t="s">
        <v>941</v>
      </c>
      <c r="B32" s="64">
        <f>VLOOKUP($A32,'Return Data'!$B$7:$R$2843,3,0)</f>
        <v>44462</v>
      </c>
      <c r="C32" s="65">
        <f>VLOOKUP($A32,'Return Data'!$B$7:$R$2843,4,0)</f>
        <v>363.69069999999999</v>
      </c>
      <c r="D32" s="65">
        <f>VLOOKUP($A32,'Return Data'!$B$7:$R$2843,10,0)</f>
        <v>11.6258</v>
      </c>
      <c r="E32" s="66">
        <f t="shared" si="0"/>
        <v>25</v>
      </c>
      <c r="F32" s="65">
        <f>VLOOKUP($A32,'Return Data'!$B$7:$R$2843,11,0)</f>
        <v>19.688800000000001</v>
      </c>
      <c r="G32" s="66">
        <f t="shared" si="1"/>
        <v>27</v>
      </c>
      <c r="H32" s="65">
        <f>VLOOKUP($A32,'Return Data'!$B$7:$R$2843,12,0)</f>
        <v>35.873800000000003</v>
      </c>
      <c r="I32" s="66">
        <f t="shared" si="2"/>
        <v>24</v>
      </c>
      <c r="J32" s="65">
        <f>VLOOKUP($A32,'Return Data'!$B$7:$R$2843,13,0)</f>
        <v>62.472499999999997</v>
      </c>
      <c r="K32" s="66">
        <f t="shared" si="3"/>
        <v>24</v>
      </c>
      <c r="L32" s="65">
        <f>VLOOKUP($A32,'Return Data'!$B$7:$R$2843,17,0)</f>
        <v>25.9116</v>
      </c>
      <c r="M32" s="66">
        <f t="shared" si="4"/>
        <v>21</v>
      </c>
      <c r="N32" s="65">
        <f>VLOOKUP($A32,'Return Data'!$B$7:$R$2843,14,0)</f>
        <v>21.5185</v>
      </c>
      <c r="O32" s="66">
        <f t="shared" si="6"/>
        <v>4</v>
      </c>
      <c r="P32" s="65">
        <f>VLOOKUP($A32,'Return Data'!$B$7:$R$2843,15,0)</f>
        <v>15.825699999999999</v>
      </c>
      <c r="Q32" s="66">
        <f t="shared" si="7"/>
        <v>12</v>
      </c>
      <c r="R32" s="65">
        <f>VLOOKUP($A32,'Return Data'!$B$7:$R$2843,16,0)</f>
        <v>17.527899999999999</v>
      </c>
      <c r="S32" s="67">
        <f t="shared" si="5"/>
        <v>16</v>
      </c>
    </row>
    <row r="33" spans="1:19" x14ac:dyDescent="0.3">
      <c r="A33" s="63" t="s">
        <v>942</v>
      </c>
      <c r="B33" s="64">
        <f>VLOOKUP($A33,'Return Data'!$B$7:$R$2843,3,0)</f>
        <v>44462</v>
      </c>
      <c r="C33" s="65">
        <f>VLOOKUP($A33,'Return Data'!$B$7:$R$2843,4,0)</f>
        <v>17.11</v>
      </c>
      <c r="D33" s="65">
        <f>VLOOKUP($A33,'Return Data'!$B$7:$R$2843,10,0)</f>
        <v>17.4331</v>
      </c>
      <c r="E33" s="66">
        <f t="shared" si="0"/>
        <v>3</v>
      </c>
      <c r="F33" s="65">
        <f>VLOOKUP($A33,'Return Data'!$B$7:$R$2843,11,0)</f>
        <v>28.646599999999999</v>
      </c>
      <c r="G33" s="66">
        <f t="shared" si="1"/>
        <v>4</v>
      </c>
      <c r="H33" s="65">
        <f>VLOOKUP($A33,'Return Data'!$B$7:$R$2843,12,0)</f>
        <v>39.3322</v>
      </c>
      <c r="I33" s="66">
        <f t="shared" si="2"/>
        <v>17</v>
      </c>
      <c r="J33" s="65">
        <f>VLOOKUP($A33,'Return Data'!$B$7:$R$2843,13,0)</f>
        <v>65.634100000000004</v>
      </c>
      <c r="K33" s="66">
        <f t="shared" si="3"/>
        <v>20</v>
      </c>
      <c r="L33" s="65"/>
      <c r="M33" s="66"/>
      <c r="N33" s="65"/>
      <c r="O33" s="66"/>
      <c r="P33" s="65"/>
      <c r="Q33" s="66"/>
      <c r="R33" s="65">
        <f>VLOOKUP($A33,'Return Data'!$B$7:$R$2843,16,0)</f>
        <v>34.7669</v>
      </c>
      <c r="S33" s="67">
        <f t="shared" si="5"/>
        <v>2</v>
      </c>
    </row>
    <row r="34" spans="1:19" x14ac:dyDescent="0.3">
      <c r="A34" s="63" t="s">
        <v>944</v>
      </c>
      <c r="B34" s="64">
        <f>VLOOKUP($A34,'Return Data'!$B$7:$R$2843,3,0)</f>
        <v>44462</v>
      </c>
      <c r="C34" s="65">
        <f>VLOOKUP($A34,'Return Data'!$B$7:$R$2843,4,0)</f>
        <v>103.7149</v>
      </c>
      <c r="D34" s="65">
        <f>VLOOKUP($A34,'Return Data'!$B$7:$R$2843,10,0)</f>
        <v>12.706099999999999</v>
      </c>
      <c r="E34" s="66">
        <f t="shared" si="0"/>
        <v>21</v>
      </c>
      <c r="F34" s="65">
        <f>VLOOKUP($A34,'Return Data'!$B$7:$R$2843,11,0)</f>
        <v>25.983499999999999</v>
      </c>
      <c r="G34" s="66">
        <f t="shared" si="1"/>
        <v>15</v>
      </c>
      <c r="H34" s="65">
        <f>VLOOKUP($A34,'Return Data'!$B$7:$R$2843,12,0)</f>
        <v>47.032600000000002</v>
      </c>
      <c r="I34" s="66">
        <f t="shared" si="2"/>
        <v>2</v>
      </c>
      <c r="J34" s="65">
        <f>VLOOKUP($A34,'Return Data'!$B$7:$R$2843,13,0)</f>
        <v>76.303700000000006</v>
      </c>
      <c r="K34" s="66">
        <f t="shared" si="3"/>
        <v>7</v>
      </c>
      <c r="L34" s="65">
        <f>VLOOKUP($A34,'Return Data'!$B$7:$R$2843,17,0)</f>
        <v>28.541599999999999</v>
      </c>
      <c r="M34" s="66">
        <f t="shared" si="4"/>
        <v>13</v>
      </c>
      <c r="N34" s="65">
        <f>VLOOKUP($A34,'Return Data'!$B$7:$R$2843,14,0)</f>
        <v>17.396599999999999</v>
      </c>
      <c r="O34" s="66">
        <f t="shared" si="6"/>
        <v>18</v>
      </c>
      <c r="P34" s="65">
        <f>VLOOKUP($A34,'Return Data'!$B$7:$R$2843,15,0)</f>
        <v>13.9758</v>
      </c>
      <c r="Q34" s="66">
        <f t="shared" si="7"/>
        <v>20</v>
      </c>
      <c r="R34" s="65">
        <f>VLOOKUP($A34,'Return Data'!$B$7:$R$2843,16,0)</f>
        <v>14.643800000000001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14.544277777777777</v>
      </c>
      <c r="E36" s="74"/>
      <c r="F36" s="75">
        <f>AVERAGE(F8:F34)</f>
        <v>25.982311111111112</v>
      </c>
      <c r="G36" s="74"/>
      <c r="H36" s="75">
        <f>AVERAGE(H8:H34)</f>
        <v>40.973292592592593</v>
      </c>
      <c r="I36" s="74"/>
      <c r="J36" s="75">
        <f>AVERAGE(J8:J34)</f>
        <v>69.986362962962971</v>
      </c>
      <c r="K36" s="74"/>
      <c r="L36" s="75">
        <f>AVERAGE(L8:L34)</f>
        <v>29.365229166666669</v>
      </c>
      <c r="M36" s="74"/>
      <c r="N36" s="75">
        <f>AVERAGE(N8:N34)</f>
        <v>19.866181818181822</v>
      </c>
      <c r="O36" s="74"/>
      <c r="P36" s="75">
        <f>AVERAGE(P8:P34)</f>
        <v>16.413527272727272</v>
      </c>
      <c r="Q36" s="74"/>
      <c r="R36" s="75">
        <f>AVERAGE(R8:R34)</f>
        <v>20.309796296296298</v>
      </c>
      <c r="S36" s="76"/>
    </row>
    <row r="37" spans="1:19" x14ac:dyDescent="0.3">
      <c r="A37" s="73" t="s">
        <v>28</v>
      </c>
      <c r="B37" s="74"/>
      <c r="C37" s="74"/>
      <c r="D37" s="75">
        <f>MIN(D8:D34)</f>
        <v>10.553599999999999</v>
      </c>
      <c r="E37" s="74"/>
      <c r="F37" s="75">
        <f>MIN(F8:F34)</f>
        <v>19.688800000000001</v>
      </c>
      <c r="G37" s="74"/>
      <c r="H37" s="75">
        <f>MIN(H8:H34)</f>
        <v>30.429600000000001</v>
      </c>
      <c r="I37" s="74"/>
      <c r="J37" s="75">
        <f>MIN(J8:J34)</f>
        <v>51.373600000000003</v>
      </c>
      <c r="K37" s="74"/>
      <c r="L37" s="75">
        <f>MIN(L8:L34)</f>
        <v>24.706600000000002</v>
      </c>
      <c r="M37" s="74"/>
      <c r="N37" s="75">
        <f>MIN(N8:N34)</f>
        <v>15.0814</v>
      </c>
      <c r="O37" s="74"/>
      <c r="P37" s="75">
        <f>MIN(P8:P34)</f>
        <v>13.005100000000001</v>
      </c>
      <c r="Q37" s="74"/>
      <c r="R37" s="75">
        <f>MIN(R8:R34)</f>
        <v>12.5647</v>
      </c>
      <c r="S37" s="76"/>
    </row>
    <row r="38" spans="1:19" ht="15" thickBot="1" x14ac:dyDescent="0.35">
      <c r="A38" s="77" t="s">
        <v>29</v>
      </c>
      <c r="B38" s="78"/>
      <c r="C38" s="78"/>
      <c r="D38" s="79">
        <f>MAX(D8:D34)</f>
        <v>20.298999999999999</v>
      </c>
      <c r="E38" s="78"/>
      <c r="F38" s="79">
        <f>MAX(F8:F34)</f>
        <v>31.7774</v>
      </c>
      <c r="G38" s="78"/>
      <c r="H38" s="79">
        <f>MAX(H8:H34)</f>
        <v>48.045000000000002</v>
      </c>
      <c r="I38" s="78"/>
      <c r="J38" s="79">
        <f>MAX(J8:J34)</f>
        <v>81.608199999999997</v>
      </c>
      <c r="K38" s="78"/>
      <c r="L38" s="79">
        <f>MAX(L8:L34)</f>
        <v>37.717500000000001</v>
      </c>
      <c r="M38" s="78"/>
      <c r="N38" s="79">
        <f>MAX(N8:N34)</f>
        <v>26.681000000000001</v>
      </c>
      <c r="O38" s="78"/>
      <c r="P38" s="79">
        <f>MAX(P8:P34)</f>
        <v>22.193200000000001</v>
      </c>
      <c r="Q38" s="78"/>
      <c r="R38" s="79">
        <f>MAX(R8:R34)</f>
        <v>37.013599999999997</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44462</v>
      </c>
      <c r="C8" s="65">
        <f>VLOOKUP($A8,'Return Data'!$B$7:$R$2843,4,0)</f>
        <v>835.38881913363002</v>
      </c>
      <c r="D8" s="65">
        <f>VLOOKUP($A8,'Return Data'!$B$7:$R$2843,10,0)</f>
        <v>17.541</v>
      </c>
      <c r="E8" s="66">
        <f t="shared" ref="E8:E34" si="0">RANK(D8,D$8:D$34,0)</f>
        <v>2</v>
      </c>
      <c r="F8" s="65">
        <f>VLOOKUP($A8,'Return Data'!$B$7:$R$2843,11,0)</f>
        <v>27.596</v>
      </c>
      <c r="G8" s="66">
        <f t="shared" ref="G8:G34" si="1">RANK(F8,F$8:F$34,0)</f>
        <v>4</v>
      </c>
      <c r="H8" s="65">
        <f>VLOOKUP($A8,'Return Data'!$B$7:$R$2843,12,0)</f>
        <v>41.586100000000002</v>
      </c>
      <c r="I8" s="66">
        <f>RANK(H8,H$8:H$34,0)</f>
        <v>10</v>
      </c>
      <c r="J8" s="65">
        <f>VLOOKUP($A8,'Return Data'!$B$7:$R$2843,13,0)</f>
        <v>73.838999999999999</v>
      </c>
      <c r="K8" s="66">
        <f>RANK(J8,J$8:J$34,0)</f>
        <v>6</v>
      </c>
      <c r="L8" s="65">
        <f>VLOOKUP($A8,'Return Data'!$B$7:$R$2843,17,0)</f>
        <v>30.9556</v>
      </c>
      <c r="M8" s="66">
        <f>RANK(L8,L$8:L$34,0)</f>
        <v>6</v>
      </c>
      <c r="N8" s="65">
        <f>VLOOKUP($A8,'Return Data'!$B$7:$R$2843,14,0)</f>
        <v>19.408300000000001</v>
      </c>
      <c r="O8" s="66">
        <f>RANK(N8,N$8:N$34,0)</f>
        <v>9</v>
      </c>
      <c r="P8" s="65">
        <f>VLOOKUP($A8,'Return Data'!$B$7:$R$2843,15,0)</f>
        <v>14.150399999999999</v>
      </c>
      <c r="Q8" s="66">
        <f>RANK(P8,P$8:P$34,0)</f>
        <v>15</v>
      </c>
      <c r="R8" s="65">
        <f>VLOOKUP($A8,'Return Data'!$B$7:$R$2843,16,0)</f>
        <v>18.377500000000001</v>
      </c>
      <c r="S8" s="67">
        <f>RANK(R8,R$8:R$34,0)</f>
        <v>12</v>
      </c>
    </row>
    <row r="9" spans="1:20" x14ac:dyDescent="0.3">
      <c r="A9" s="63" t="s">
        <v>901</v>
      </c>
      <c r="B9" s="64">
        <f>VLOOKUP($A9,'Return Data'!$B$7:$R$2843,3,0)</f>
        <v>44462</v>
      </c>
      <c r="C9" s="65">
        <f>VLOOKUP($A9,'Return Data'!$B$7:$R$2843,4,0)</f>
        <v>20.95</v>
      </c>
      <c r="D9" s="65">
        <f>VLOOKUP($A9,'Return Data'!$B$7:$R$2843,10,0)</f>
        <v>16.130800000000001</v>
      </c>
      <c r="E9" s="66">
        <f t="shared" si="0"/>
        <v>5</v>
      </c>
      <c r="F9" s="65">
        <f>VLOOKUP($A9,'Return Data'!$B$7:$R$2843,11,0)</f>
        <v>30.774000000000001</v>
      </c>
      <c r="G9" s="66">
        <f t="shared" si="1"/>
        <v>1</v>
      </c>
      <c r="H9" s="65">
        <f>VLOOKUP($A9,'Return Data'!$B$7:$R$2843,12,0)</f>
        <v>44.582500000000003</v>
      </c>
      <c r="I9" s="66">
        <f t="shared" ref="I9:I34" si="2">RANK(H9,H$8:H$34,0)</f>
        <v>4</v>
      </c>
      <c r="J9" s="65">
        <f>VLOOKUP($A9,'Return Data'!$B$7:$R$2843,13,0)</f>
        <v>73.714799999999997</v>
      </c>
      <c r="K9" s="66">
        <f t="shared" ref="K9:K34" si="3">RANK(J9,J$8:J$34,0)</f>
        <v>7</v>
      </c>
      <c r="L9" s="65">
        <f>VLOOKUP($A9,'Return Data'!$B$7:$R$2843,17,0)</f>
        <v>35.506100000000004</v>
      </c>
      <c r="M9" s="66">
        <f t="shared" ref="M9:M34" si="4">RANK(L9,L$8:L$34,0)</f>
        <v>1</v>
      </c>
      <c r="N9" s="65"/>
      <c r="O9" s="66"/>
      <c r="P9" s="65"/>
      <c r="Q9" s="66"/>
      <c r="R9" s="65">
        <f>VLOOKUP($A9,'Return Data'!$B$7:$R$2843,16,0)</f>
        <v>28.7866</v>
      </c>
      <c r="S9" s="67">
        <f t="shared" ref="S9:S34" si="5">RANK(R9,R$8:R$34,0)</f>
        <v>4</v>
      </c>
    </row>
    <row r="10" spans="1:20" x14ac:dyDescent="0.3">
      <c r="A10" s="63" t="s">
        <v>903</v>
      </c>
      <c r="B10" s="64">
        <f>VLOOKUP($A10,'Return Data'!$B$7:$R$2843,3,0)</f>
        <v>44462</v>
      </c>
      <c r="C10" s="65">
        <f>VLOOKUP($A10,'Return Data'!$B$7:$R$2843,4,0)</f>
        <v>56.05</v>
      </c>
      <c r="D10" s="65">
        <f>VLOOKUP($A10,'Return Data'!$B$7:$R$2843,10,0)</f>
        <v>13.0496</v>
      </c>
      <c r="E10" s="66">
        <f t="shared" si="0"/>
        <v>18</v>
      </c>
      <c r="F10" s="65">
        <f>VLOOKUP($A10,'Return Data'!$B$7:$R$2843,11,0)</f>
        <v>28.319600000000001</v>
      </c>
      <c r="G10" s="66">
        <f t="shared" si="1"/>
        <v>2</v>
      </c>
      <c r="H10" s="65">
        <f>VLOOKUP($A10,'Return Data'!$B$7:$R$2843,12,0)</f>
        <v>36.374699999999997</v>
      </c>
      <c r="I10" s="66">
        <f t="shared" si="2"/>
        <v>21</v>
      </c>
      <c r="J10" s="65">
        <f>VLOOKUP($A10,'Return Data'!$B$7:$R$2843,13,0)</f>
        <v>63.841000000000001</v>
      </c>
      <c r="K10" s="66">
        <f t="shared" si="3"/>
        <v>21</v>
      </c>
      <c r="L10" s="65">
        <f>VLOOKUP($A10,'Return Data'!$B$7:$R$2843,17,0)</f>
        <v>27.640799999999999</v>
      </c>
      <c r="M10" s="66">
        <f t="shared" si="4"/>
        <v>11</v>
      </c>
      <c r="N10" s="65">
        <f>VLOOKUP($A10,'Return Data'!$B$7:$R$2843,14,0)</f>
        <v>17.3367</v>
      </c>
      <c r="O10" s="66">
        <f t="shared" ref="O10:O34" si="6">RANK(N10,N$8:N$34,0)</f>
        <v>16</v>
      </c>
      <c r="P10" s="65">
        <f>VLOOKUP($A10,'Return Data'!$B$7:$R$2843,15,0)</f>
        <v>13.475</v>
      </c>
      <c r="Q10" s="66">
        <f t="shared" ref="Q10:Q34" si="7">RANK(P10,P$8:P$34,0)</f>
        <v>18</v>
      </c>
      <c r="R10" s="65">
        <f>VLOOKUP($A10,'Return Data'!$B$7:$R$2843,16,0)</f>
        <v>14.2583</v>
      </c>
      <c r="S10" s="67">
        <f t="shared" si="5"/>
        <v>18</v>
      </c>
    </row>
    <row r="11" spans="1:20" x14ac:dyDescent="0.3">
      <c r="A11" s="63" t="s">
        <v>905</v>
      </c>
      <c r="B11" s="64">
        <f>VLOOKUP($A11,'Return Data'!$B$7:$R$2843,3,0)</f>
        <v>44462</v>
      </c>
      <c r="C11" s="65">
        <f>VLOOKUP($A11,'Return Data'!$B$7:$R$2843,4,0)</f>
        <v>164.59</v>
      </c>
      <c r="D11" s="65">
        <f>VLOOKUP($A11,'Return Data'!$B$7:$R$2843,10,0)</f>
        <v>15.388400000000001</v>
      </c>
      <c r="E11" s="66">
        <f t="shared" si="0"/>
        <v>10</v>
      </c>
      <c r="F11" s="65">
        <f>VLOOKUP($A11,'Return Data'!$B$7:$R$2843,11,0)</f>
        <v>26.783200000000001</v>
      </c>
      <c r="G11" s="66">
        <f t="shared" si="1"/>
        <v>9</v>
      </c>
      <c r="H11" s="65">
        <f>VLOOKUP($A11,'Return Data'!$B$7:$R$2843,12,0)</f>
        <v>39.7911</v>
      </c>
      <c r="I11" s="66">
        <f t="shared" si="2"/>
        <v>14</v>
      </c>
      <c r="J11" s="65">
        <f>VLOOKUP($A11,'Return Data'!$B$7:$R$2843,13,0)</f>
        <v>68.240799999999993</v>
      </c>
      <c r="K11" s="66">
        <f t="shared" si="3"/>
        <v>15</v>
      </c>
      <c r="L11" s="65">
        <f>VLOOKUP($A11,'Return Data'!$B$7:$R$2843,17,0)</f>
        <v>33.657600000000002</v>
      </c>
      <c r="M11" s="66">
        <f t="shared" si="4"/>
        <v>3</v>
      </c>
      <c r="N11" s="65">
        <f>VLOOKUP($A11,'Return Data'!$B$7:$R$2843,14,0)</f>
        <v>21.463699999999999</v>
      </c>
      <c r="O11" s="66">
        <f t="shared" si="6"/>
        <v>2</v>
      </c>
      <c r="P11" s="65">
        <f>VLOOKUP($A11,'Return Data'!$B$7:$R$2843,15,0)</f>
        <v>18.334499999999998</v>
      </c>
      <c r="Q11" s="66">
        <f t="shared" si="7"/>
        <v>2</v>
      </c>
      <c r="R11" s="65">
        <f>VLOOKUP($A11,'Return Data'!$B$7:$R$2843,16,0)</f>
        <v>18.442599999999999</v>
      </c>
      <c r="S11" s="67">
        <f t="shared" si="5"/>
        <v>11</v>
      </c>
    </row>
    <row r="12" spans="1:20" x14ac:dyDescent="0.3">
      <c r="A12" s="63" t="s">
        <v>907</v>
      </c>
      <c r="B12" s="64">
        <f>VLOOKUP($A12,'Return Data'!$B$7:$R$2843,3,0)</f>
        <v>44462</v>
      </c>
      <c r="C12" s="65">
        <f>VLOOKUP($A12,'Return Data'!$B$7:$R$2843,4,0)</f>
        <v>367.40499999999997</v>
      </c>
      <c r="D12" s="65">
        <f>VLOOKUP($A12,'Return Data'!$B$7:$R$2843,10,0)</f>
        <v>12.1556</v>
      </c>
      <c r="E12" s="66">
        <f t="shared" si="0"/>
        <v>22</v>
      </c>
      <c r="F12" s="65">
        <f>VLOOKUP($A12,'Return Data'!$B$7:$R$2843,11,0)</f>
        <v>25.420300000000001</v>
      </c>
      <c r="G12" s="66">
        <f t="shared" si="1"/>
        <v>14</v>
      </c>
      <c r="H12" s="65">
        <f>VLOOKUP($A12,'Return Data'!$B$7:$R$2843,12,0)</f>
        <v>40.684100000000001</v>
      </c>
      <c r="I12" s="66">
        <f t="shared" si="2"/>
        <v>12</v>
      </c>
      <c r="J12" s="65">
        <f>VLOOKUP($A12,'Return Data'!$B$7:$R$2843,13,0)</f>
        <v>70.405699999999996</v>
      </c>
      <c r="K12" s="66">
        <f t="shared" si="3"/>
        <v>10</v>
      </c>
      <c r="L12" s="65">
        <f>VLOOKUP($A12,'Return Data'!$B$7:$R$2843,17,0)</f>
        <v>27.6008</v>
      </c>
      <c r="M12" s="66">
        <f t="shared" si="4"/>
        <v>12</v>
      </c>
      <c r="N12" s="65">
        <f>VLOOKUP($A12,'Return Data'!$B$7:$R$2843,14,0)</f>
        <v>19.7775</v>
      </c>
      <c r="O12" s="66">
        <f t="shared" si="6"/>
        <v>7</v>
      </c>
      <c r="P12" s="65">
        <f>VLOOKUP($A12,'Return Data'!$B$7:$R$2843,15,0)</f>
        <v>15.638999999999999</v>
      </c>
      <c r="Q12" s="66">
        <f t="shared" si="7"/>
        <v>10</v>
      </c>
      <c r="R12" s="65">
        <f>VLOOKUP($A12,'Return Data'!$B$7:$R$2843,16,0)</f>
        <v>18.369800000000001</v>
      </c>
      <c r="S12" s="67">
        <f t="shared" si="5"/>
        <v>13</v>
      </c>
    </row>
    <row r="13" spans="1:20" x14ac:dyDescent="0.3">
      <c r="A13" s="63" t="s">
        <v>909</v>
      </c>
      <c r="B13" s="64">
        <f>VLOOKUP($A13,'Return Data'!$B$7:$R$2843,3,0)</f>
        <v>44462</v>
      </c>
      <c r="C13" s="65">
        <f>VLOOKUP($A13,'Return Data'!$B$7:$R$2843,4,0)</f>
        <v>52.655000000000001</v>
      </c>
      <c r="D13" s="65">
        <f>VLOOKUP($A13,'Return Data'!$B$7:$R$2843,10,0)</f>
        <v>13.514900000000001</v>
      </c>
      <c r="E13" s="66">
        <f t="shared" si="0"/>
        <v>15</v>
      </c>
      <c r="F13" s="65">
        <f>VLOOKUP($A13,'Return Data'!$B$7:$R$2843,11,0)</f>
        <v>22.704599999999999</v>
      </c>
      <c r="G13" s="66">
        <f t="shared" si="1"/>
        <v>23</v>
      </c>
      <c r="H13" s="65">
        <f>VLOOKUP($A13,'Return Data'!$B$7:$R$2843,12,0)</f>
        <v>39.380099999999999</v>
      </c>
      <c r="I13" s="66">
        <f t="shared" si="2"/>
        <v>15</v>
      </c>
      <c r="J13" s="65">
        <f>VLOOKUP($A13,'Return Data'!$B$7:$R$2843,13,0)</f>
        <v>66.193200000000004</v>
      </c>
      <c r="K13" s="66">
        <f t="shared" si="3"/>
        <v>18</v>
      </c>
      <c r="L13" s="65">
        <f>VLOOKUP($A13,'Return Data'!$B$7:$R$2843,17,0)</f>
        <v>28.266200000000001</v>
      </c>
      <c r="M13" s="66">
        <f t="shared" si="4"/>
        <v>8</v>
      </c>
      <c r="N13" s="65">
        <f>VLOOKUP($A13,'Return Data'!$B$7:$R$2843,14,0)</f>
        <v>20.0184</v>
      </c>
      <c r="O13" s="66">
        <f t="shared" si="6"/>
        <v>6</v>
      </c>
      <c r="P13" s="65">
        <f>VLOOKUP($A13,'Return Data'!$B$7:$R$2843,15,0)</f>
        <v>16.312000000000001</v>
      </c>
      <c r="Q13" s="66">
        <f t="shared" si="7"/>
        <v>5</v>
      </c>
      <c r="R13" s="65">
        <f>VLOOKUP($A13,'Return Data'!$B$7:$R$2843,16,0)</f>
        <v>12.329499999999999</v>
      </c>
      <c r="S13" s="67">
        <f t="shared" si="5"/>
        <v>27</v>
      </c>
    </row>
    <row r="14" spans="1:20" x14ac:dyDescent="0.3">
      <c r="A14" s="63" t="s">
        <v>910</v>
      </c>
      <c r="B14" s="64">
        <f>VLOOKUP($A14,'Return Data'!$B$7:$R$2843,3,0)</f>
        <v>44462</v>
      </c>
      <c r="C14" s="65">
        <f>VLOOKUP($A14,'Return Data'!$B$7:$R$2843,4,0)</f>
        <v>123.5705</v>
      </c>
      <c r="D14" s="65">
        <f>VLOOKUP($A14,'Return Data'!$B$7:$R$2843,10,0)</f>
        <v>11.6965</v>
      </c>
      <c r="E14" s="66">
        <f t="shared" si="0"/>
        <v>24</v>
      </c>
      <c r="F14" s="65">
        <f>VLOOKUP($A14,'Return Data'!$B$7:$R$2843,11,0)</f>
        <v>24.087900000000001</v>
      </c>
      <c r="G14" s="66">
        <f t="shared" si="1"/>
        <v>20</v>
      </c>
      <c r="H14" s="65">
        <f>VLOOKUP($A14,'Return Data'!$B$7:$R$2843,12,0)</f>
        <v>41.296399999999998</v>
      </c>
      <c r="I14" s="66">
        <f t="shared" si="2"/>
        <v>11</v>
      </c>
      <c r="J14" s="65">
        <f>VLOOKUP($A14,'Return Data'!$B$7:$R$2843,13,0)</f>
        <v>77.647999999999996</v>
      </c>
      <c r="K14" s="66">
        <f t="shared" si="3"/>
        <v>2</v>
      </c>
      <c r="L14" s="65">
        <f>VLOOKUP($A14,'Return Data'!$B$7:$R$2843,17,0)</f>
        <v>25.205100000000002</v>
      </c>
      <c r="M14" s="66">
        <f t="shared" si="4"/>
        <v>20</v>
      </c>
      <c r="N14" s="65">
        <f>VLOOKUP($A14,'Return Data'!$B$7:$R$2843,14,0)</f>
        <v>15.73</v>
      </c>
      <c r="O14" s="66">
        <f t="shared" si="6"/>
        <v>20</v>
      </c>
      <c r="P14" s="65">
        <f>VLOOKUP($A14,'Return Data'!$B$7:$R$2843,15,0)</f>
        <v>12.869</v>
      </c>
      <c r="Q14" s="66">
        <f t="shared" si="7"/>
        <v>21</v>
      </c>
      <c r="R14" s="65">
        <f>VLOOKUP($A14,'Return Data'!$B$7:$R$2843,16,0)</f>
        <v>16.382200000000001</v>
      </c>
      <c r="S14" s="67">
        <f t="shared" si="5"/>
        <v>15</v>
      </c>
    </row>
    <row r="15" spans="1:20" x14ac:dyDescent="0.3">
      <c r="A15" s="63" t="s">
        <v>2030</v>
      </c>
      <c r="B15" s="64">
        <f>VLOOKUP($A15,'Return Data'!$B$7:$R$2843,3,0)</f>
        <v>44462</v>
      </c>
      <c r="C15" s="65">
        <f>VLOOKUP($A15,'Return Data'!$B$7:$R$2843,4,0)</f>
        <v>248.62252499293101</v>
      </c>
      <c r="D15" s="65">
        <f>VLOOKUP($A15,'Return Data'!$B$7:$R$2843,10,0)</f>
        <v>12.889900000000001</v>
      </c>
      <c r="E15" s="66">
        <f t="shared" si="0"/>
        <v>20</v>
      </c>
      <c r="F15" s="65">
        <f>VLOOKUP($A15,'Return Data'!$B$7:$R$2843,11,0)</f>
        <v>25.117000000000001</v>
      </c>
      <c r="G15" s="66">
        <f t="shared" si="1"/>
        <v>17</v>
      </c>
      <c r="H15" s="65">
        <f>VLOOKUP($A15,'Return Data'!$B$7:$R$2843,12,0)</f>
        <v>45.923000000000002</v>
      </c>
      <c r="I15" s="66">
        <f t="shared" si="2"/>
        <v>3</v>
      </c>
      <c r="J15" s="65">
        <f>VLOOKUP($A15,'Return Data'!$B$7:$R$2843,13,0)</f>
        <v>75.602099999999993</v>
      </c>
      <c r="K15" s="66">
        <f t="shared" si="3"/>
        <v>4</v>
      </c>
      <c r="L15" s="65">
        <f>VLOOKUP($A15,'Return Data'!$B$7:$R$2843,17,0)</f>
        <v>28.490400000000001</v>
      </c>
      <c r="M15" s="66">
        <f t="shared" si="4"/>
        <v>7</v>
      </c>
      <c r="N15" s="65">
        <f>VLOOKUP($A15,'Return Data'!$B$7:$R$2843,14,0)</f>
        <v>18.5197</v>
      </c>
      <c r="O15" s="66">
        <f t="shared" si="6"/>
        <v>14</v>
      </c>
      <c r="P15" s="65">
        <f>VLOOKUP($A15,'Return Data'!$B$7:$R$2843,15,0)</f>
        <v>14.66</v>
      </c>
      <c r="Q15" s="66">
        <f t="shared" si="7"/>
        <v>13</v>
      </c>
      <c r="R15" s="65">
        <f>VLOOKUP($A15,'Return Data'!$B$7:$R$2843,16,0)</f>
        <v>12.3409</v>
      </c>
      <c r="S15" s="67">
        <f t="shared" si="5"/>
        <v>26</v>
      </c>
    </row>
    <row r="16" spans="1:20" x14ac:dyDescent="0.3">
      <c r="A16" s="63" t="s">
        <v>913</v>
      </c>
      <c r="B16" s="64">
        <f>VLOOKUP($A16,'Return Data'!$B$7:$R$2843,3,0)</f>
        <v>44462</v>
      </c>
      <c r="C16" s="65">
        <f>VLOOKUP($A16,'Return Data'!$B$7:$R$2843,4,0)</f>
        <v>16.208200000000001</v>
      </c>
      <c r="D16" s="65">
        <f>VLOOKUP($A16,'Return Data'!$B$7:$R$2843,10,0)</f>
        <v>15.296799999999999</v>
      </c>
      <c r="E16" s="66">
        <f t="shared" si="0"/>
        <v>11</v>
      </c>
      <c r="F16" s="65">
        <f>VLOOKUP($A16,'Return Data'!$B$7:$R$2843,11,0)</f>
        <v>24.608499999999999</v>
      </c>
      <c r="G16" s="66">
        <f t="shared" si="1"/>
        <v>18</v>
      </c>
      <c r="H16" s="65">
        <f>VLOOKUP($A16,'Return Data'!$B$7:$R$2843,12,0)</f>
        <v>37.573300000000003</v>
      </c>
      <c r="I16" s="66">
        <f t="shared" si="2"/>
        <v>19</v>
      </c>
      <c r="J16" s="65">
        <f>VLOOKUP($A16,'Return Data'!$B$7:$R$2843,13,0)</f>
        <v>67.234499999999997</v>
      </c>
      <c r="K16" s="66">
        <f t="shared" si="3"/>
        <v>16</v>
      </c>
      <c r="L16" s="65">
        <f>VLOOKUP($A16,'Return Data'!$B$7:$R$2843,17,0)</f>
        <v>26.757100000000001</v>
      </c>
      <c r="M16" s="66">
        <f t="shared" si="4"/>
        <v>15</v>
      </c>
      <c r="N16" s="65"/>
      <c r="O16" s="66"/>
      <c r="P16" s="65"/>
      <c r="Q16" s="66"/>
      <c r="R16" s="65">
        <f>VLOOKUP($A16,'Return Data'!$B$7:$R$2843,16,0)</f>
        <v>21.3736</v>
      </c>
      <c r="S16" s="67">
        <f t="shared" si="5"/>
        <v>7</v>
      </c>
    </row>
    <row r="17" spans="1:19" x14ac:dyDescent="0.3">
      <c r="A17" s="63" t="s">
        <v>914</v>
      </c>
      <c r="B17" s="64">
        <f>VLOOKUP($A17,'Return Data'!$B$7:$R$2843,3,0)</f>
        <v>44462</v>
      </c>
      <c r="C17" s="65">
        <f>VLOOKUP($A17,'Return Data'!$B$7:$R$2843,4,0)</f>
        <v>524.51</v>
      </c>
      <c r="D17" s="65">
        <f>VLOOKUP($A17,'Return Data'!$B$7:$R$2843,10,0)</f>
        <v>16.340599999999998</v>
      </c>
      <c r="E17" s="66">
        <f t="shared" si="0"/>
        <v>4</v>
      </c>
      <c r="F17" s="65">
        <f>VLOOKUP($A17,'Return Data'!$B$7:$R$2843,11,0)</f>
        <v>26.8188</v>
      </c>
      <c r="G17" s="66">
        <f t="shared" si="1"/>
        <v>7</v>
      </c>
      <c r="H17" s="65">
        <f>VLOOKUP($A17,'Return Data'!$B$7:$R$2843,12,0)</f>
        <v>43.6541</v>
      </c>
      <c r="I17" s="66">
        <f t="shared" si="2"/>
        <v>8</v>
      </c>
      <c r="J17" s="65">
        <f>VLOOKUP($A17,'Return Data'!$B$7:$R$2843,13,0)</f>
        <v>76.936300000000003</v>
      </c>
      <c r="K17" s="66">
        <f t="shared" si="3"/>
        <v>3</v>
      </c>
      <c r="L17" s="65">
        <f>VLOOKUP($A17,'Return Data'!$B$7:$R$2843,17,0)</f>
        <v>27.479600000000001</v>
      </c>
      <c r="M17" s="66">
        <f t="shared" si="4"/>
        <v>13</v>
      </c>
      <c r="N17" s="65">
        <f>VLOOKUP($A17,'Return Data'!$B$7:$R$2843,14,0)</f>
        <v>17.517800000000001</v>
      </c>
      <c r="O17" s="66">
        <f t="shared" si="6"/>
        <v>15</v>
      </c>
      <c r="P17" s="65">
        <f>VLOOKUP($A17,'Return Data'!$B$7:$R$2843,15,0)</f>
        <v>13.998900000000001</v>
      </c>
      <c r="Q17" s="66">
        <f t="shared" si="7"/>
        <v>16</v>
      </c>
      <c r="R17" s="65">
        <f>VLOOKUP($A17,'Return Data'!$B$7:$R$2843,16,0)</f>
        <v>18.5901</v>
      </c>
      <c r="S17" s="67">
        <f t="shared" si="5"/>
        <v>9</v>
      </c>
    </row>
    <row r="18" spans="1:19" x14ac:dyDescent="0.3">
      <c r="A18" s="63" t="s">
        <v>917</v>
      </c>
      <c r="B18" s="64">
        <f>VLOOKUP($A18,'Return Data'!$B$7:$R$2843,3,0)</f>
        <v>44462</v>
      </c>
      <c r="C18" s="65">
        <f>VLOOKUP($A18,'Return Data'!$B$7:$R$2843,4,0)</f>
        <v>69.08</v>
      </c>
      <c r="D18" s="65">
        <f>VLOOKUP($A18,'Return Data'!$B$7:$R$2843,10,0)</f>
        <v>10.7051</v>
      </c>
      <c r="E18" s="66">
        <f t="shared" si="0"/>
        <v>26</v>
      </c>
      <c r="F18" s="65">
        <f>VLOOKUP($A18,'Return Data'!$B$7:$R$2843,11,0)</f>
        <v>21.619700000000002</v>
      </c>
      <c r="G18" s="66">
        <f t="shared" si="1"/>
        <v>25</v>
      </c>
      <c r="H18" s="65">
        <f>VLOOKUP($A18,'Return Data'!$B$7:$R$2843,12,0)</f>
        <v>36.118200000000002</v>
      </c>
      <c r="I18" s="66">
        <f t="shared" si="2"/>
        <v>22</v>
      </c>
      <c r="J18" s="65">
        <f>VLOOKUP($A18,'Return Data'!$B$7:$R$2843,13,0)</f>
        <v>61.552900000000001</v>
      </c>
      <c r="K18" s="66">
        <f t="shared" si="3"/>
        <v>22</v>
      </c>
      <c r="L18" s="65">
        <f>VLOOKUP($A18,'Return Data'!$B$7:$R$2843,17,0)</f>
        <v>23.904499999999999</v>
      </c>
      <c r="M18" s="66">
        <f t="shared" si="4"/>
        <v>22</v>
      </c>
      <c r="N18" s="65">
        <f>VLOOKUP($A18,'Return Data'!$B$7:$R$2843,14,0)</f>
        <v>15.270099999999999</v>
      </c>
      <c r="O18" s="66">
        <f t="shared" si="6"/>
        <v>21</v>
      </c>
      <c r="P18" s="65">
        <f>VLOOKUP($A18,'Return Data'!$B$7:$R$2843,15,0)</f>
        <v>13.773999999999999</v>
      </c>
      <c r="Q18" s="66">
        <f t="shared" si="7"/>
        <v>17</v>
      </c>
      <c r="R18" s="65">
        <f>VLOOKUP($A18,'Return Data'!$B$7:$R$2843,16,0)</f>
        <v>12.7257</v>
      </c>
      <c r="S18" s="67">
        <f t="shared" si="5"/>
        <v>23</v>
      </c>
    </row>
    <row r="19" spans="1:19" x14ac:dyDescent="0.3">
      <c r="A19" s="63" t="s">
        <v>918</v>
      </c>
      <c r="B19" s="64">
        <f>VLOOKUP($A19,'Return Data'!$B$7:$R$2843,3,0)</f>
        <v>44462</v>
      </c>
      <c r="C19" s="65">
        <f>VLOOKUP($A19,'Return Data'!$B$7:$R$2843,4,0)</f>
        <v>53.31</v>
      </c>
      <c r="D19" s="65">
        <f>VLOOKUP($A19,'Return Data'!$B$7:$R$2843,10,0)</f>
        <v>13.3773</v>
      </c>
      <c r="E19" s="66">
        <f t="shared" si="0"/>
        <v>16</v>
      </c>
      <c r="F19" s="65">
        <f>VLOOKUP($A19,'Return Data'!$B$7:$R$2843,11,0)</f>
        <v>21.962900000000001</v>
      </c>
      <c r="G19" s="66">
        <f t="shared" si="1"/>
        <v>24</v>
      </c>
      <c r="H19" s="65">
        <f>VLOOKUP($A19,'Return Data'!$B$7:$R$2843,12,0)</f>
        <v>32.710999999999999</v>
      </c>
      <c r="I19" s="66">
        <f t="shared" si="2"/>
        <v>26</v>
      </c>
      <c r="J19" s="65">
        <f>VLOOKUP($A19,'Return Data'!$B$7:$R$2843,13,0)</f>
        <v>55.241700000000002</v>
      </c>
      <c r="K19" s="66">
        <f t="shared" si="3"/>
        <v>26</v>
      </c>
      <c r="L19" s="65">
        <f>VLOOKUP($A19,'Return Data'!$B$7:$R$2843,17,0)</f>
        <v>23.591899999999999</v>
      </c>
      <c r="M19" s="66">
        <f t="shared" si="4"/>
        <v>24</v>
      </c>
      <c r="N19" s="65">
        <f>VLOOKUP($A19,'Return Data'!$B$7:$R$2843,14,0)</f>
        <v>16.991</v>
      </c>
      <c r="O19" s="66">
        <f t="shared" si="6"/>
        <v>17</v>
      </c>
      <c r="P19" s="65">
        <f>VLOOKUP($A19,'Return Data'!$B$7:$R$2843,15,0)</f>
        <v>15.955500000000001</v>
      </c>
      <c r="Q19" s="66">
        <f t="shared" si="7"/>
        <v>7</v>
      </c>
      <c r="R19" s="65">
        <f>VLOOKUP($A19,'Return Data'!$B$7:$R$2843,16,0)</f>
        <v>12.569800000000001</v>
      </c>
      <c r="S19" s="67">
        <f t="shared" si="5"/>
        <v>24</v>
      </c>
    </row>
    <row r="20" spans="1:19" x14ac:dyDescent="0.3">
      <c r="A20" s="63" t="s">
        <v>920</v>
      </c>
      <c r="B20" s="64">
        <f>VLOOKUP($A20,'Return Data'!$B$7:$R$2843,3,0)</f>
        <v>44462</v>
      </c>
      <c r="C20" s="65">
        <f>VLOOKUP($A20,'Return Data'!$B$7:$R$2843,4,0)</f>
        <v>197.12299999999999</v>
      </c>
      <c r="D20" s="65">
        <f>VLOOKUP($A20,'Return Data'!$B$7:$R$2843,10,0)</f>
        <v>12.0253</v>
      </c>
      <c r="E20" s="66">
        <f t="shared" si="0"/>
        <v>23</v>
      </c>
      <c r="F20" s="65">
        <f>VLOOKUP($A20,'Return Data'!$B$7:$R$2843,11,0)</f>
        <v>21.232600000000001</v>
      </c>
      <c r="G20" s="66">
        <f t="shared" si="1"/>
        <v>26</v>
      </c>
      <c r="H20" s="65">
        <f>VLOOKUP($A20,'Return Data'!$B$7:$R$2843,12,0)</f>
        <v>34.477800000000002</v>
      </c>
      <c r="I20" s="66">
        <f t="shared" si="2"/>
        <v>25</v>
      </c>
      <c r="J20" s="65">
        <f>VLOOKUP($A20,'Return Data'!$B$7:$R$2843,13,0)</f>
        <v>59.942700000000002</v>
      </c>
      <c r="K20" s="66">
        <f t="shared" si="3"/>
        <v>25</v>
      </c>
      <c r="L20" s="65">
        <f>VLOOKUP($A20,'Return Data'!$B$7:$R$2843,17,0)</f>
        <v>27.702300000000001</v>
      </c>
      <c r="M20" s="66">
        <f t="shared" si="4"/>
        <v>10</v>
      </c>
      <c r="N20" s="65">
        <f>VLOOKUP($A20,'Return Data'!$B$7:$R$2843,14,0)</f>
        <v>20.1281</v>
      </c>
      <c r="O20" s="66">
        <f t="shared" si="6"/>
        <v>5</v>
      </c>
      <c r="P20" s="65">
        <f>VLOOKUP($A20,'Return Data'!$B$7:$R$2843,15,0)</f>
        <v>15.8012</v>
      </c>
      <c r="Q20" s="66">
        <f t="shared" si="7"/>
        <v>9</v>
      </c>
      <c r="R20" s="65">
        <f>VLOOKUP($A20,'Return Data'!$B$7:$R$2843,16,0)</f>
        <v>19.107900000000001</v>
      </c>
      <c r="S20" s="67">
        <f t="shared" si="5"/>
        <v>8</v>
      </c>
    </row>
    <row r="21" spans="1:19" x14ac:dyDescent="0.3">
      <c r="A21" s="63" t="s">
        <v>923</v>
      </c>
      <c r="B21" s="64">
        <f>VLOOKUP($A21,'Return Data'!$B$7:$R$2843,3,0)</f>
        <v>44462</v>
      </c>
      <c r="C21" s="65">
        <f>VLOOKUP($A21,'Return Data'!$B$7:$R$2843,4,0)</f>
        <v>71.203999999999994</v>
      </c>
      <c r="D21" s="65">
        <f>VLOOKUP($A21,'Return Data'!$B$7:$R$2843,10,0)</f>
        <v>13.9428</v>
      </c>
      <c r="E21" s="66">
        <f t="shared" si="0"/>
        <v>14</v>
      </c>
      <c r="F21" s="65">
        <f>VLOOKUP($A21,'Return Data'!$B$7:$R$2843,11,0)</f>
        <v>24.083400000000001</v>
      </c>
      <c r="G21" s="66">
        <f t="shared" si="1"/>
        <v>21</v>
      </c>
      <c r="H21" s="65">
        <f>VLOOKUP($A21,'Return Data'!$B$7:$R$2843,12,0)</f>
        <v>29.5608</v>
      </c>
      <c r="I21" s="66">
        <f t="shared" si="2"/>
        <v>27</v>
      </c>
      <c r="J21" s="65">
        <f>VLOOKUP($A21,'Return Data'!$B$7:$R$2843,13,0)</f>
        <v>50.042099999999998</v>
      </c>
      <c r="K21" s="66">
        <f t="shared" si="3"/>
        <v>27</v>
      </c>
      <c r="L21" s="65">
        <f>VLOOKUP($A21,'Return Data'!$B$7:$R$2843,17,0)</f>
        <v>23.641999999999999</v>
      </c>
      <c r="M21" s="66">
        <f t="shared" si="4"/>
        <v>23</v>
      </c>
      <c r="N21" s="65">
        <f>VLOOKUP($A21,'Return Data'!$B$7:$R$2843,14,0)</f>
        <v>14.098000000000001</v>
      </c>
      <c r="O21" s="66">
        <f t="shared" si="6"/>
        <v>22</v>
      </c>
      <c r="P21" s="65">
        <f>VLOOKUP($A21,'Return Data'!$B$7:$R$2843,15,0)</f>
        <v>13.361700000000001</v>
      </c>
      <c r="Q21" s="66">
        <f t="shared" si="7"/>
        <v>20</v>
      </c>
      <c r="R21" s="65">
        <f>VLOOKUP($A21,'Return Data'!$B$7:$R$2843,16,0)</f>
        <v>13.6411</v>
      </c>
      <c r="S21" s="67">
        <f t="shared" si="5"/>
        <v>19</v>
      </c>
    </row>
    <row r="22" spans="1:19" x14ac:dyDescent="0.3">
      <c r="A22" s="63" t="s">
        <v>925</v>
      </c>
      <c r="B22" s="64">
        <f>VLOOKUP($A22,'Return Data'!$B$7:$R$2843,3,0)</f>
        <v>44462</v>
      </c>
      <c r="C22" s="65">
        <f>VLOOKUP($A22,'Return Data'!$B$7:$R$2843,4,0)</f>
        <v>24.373200000000001</v>
      </c>
      <c r="D22" s="65">
        <f>VLOOKUP($A22,'Return Data'!$B$7:$R$2843,10,0)</f>
        <v>15.494199999999999</v>
      </c>
      <c r="E22" s="66">
        <f t="shared" si="0"/>
        <v>9</v>
      </c>
      <c r="F22" s="65">
        <f>VLOOKUP($A22,'Return Data'!$B$7:$R$2843,11,0)</f>
        <v>25.883600000000001</v>
      </c>
      <c r="G22" s="66">
        <f t="shared" si="1"/>
        <v>11</v>
      </c>
      <c r="H22" s="65">
        <f>VLOOKUP($A22,'Return Data'!$B$7:$R$2843,12,0)</f>
        <v>34.641500000000001</v>
      </c>
      <c r="I22" s="66">
        <f t="shared" si="2"/>
        <v>24</v>
      </c>
      <c r="J22" s="65">
        <f>VLOOKUP($A22,'Return Data'!$B$7:$R$2843,13,0)</f>
        <v>61.4953</v>
      </c>
      <c r="K22" s="66">
        <f t="shared" si="3"/>
        <v>23</v>
      </c>
      <c r="L22" s="65">
        <f>VLOOKUP($A22,'Return Data'!$B$7:$R$2843,17,0)</f>
        <v>25.432300000000001</v>
      </c>
      <c r="M22" s="66">
        <f t="shared" si="4"/>
        <v>18</v>
      </c>
      <c r="N22" s="65">
        <f>VLOOKUP($A22,'Return Data'!$B$7:$R$2843,14,0)</f>
        <v>18.732500000000002</v>
      </c>
      <c r="O22" s="66">
        <f t="shared" si="6"/>
        <v>12</v>
      </c>
      <c r="P22" s="65">
        <f>VLOOKUP($A22,'Return Data'!$B$7:$R$2843,15,0)</f>
        <v>16.049199999999999</v>
      </c>
      <c r="Q22" s="66">
        <f t="shared" si="7"/>
        <v>6</v>
      </c>
      <c r="R22" s="65">
        <f>VLOOKUP($A22,'Return Data'!$B$7:$R$2843,16,0)</f>
        <v>14.497</v>
      </c>
      <c r="S22" s="67">
        <f t="shared" si="5"/>
        <v>17</v>
      </c>
    </row>
    <row r="23" spans="1:19" x14ac:dyDescent="0.3">
      <c r="A23" s="63" t="s">
        <v>927</v>
      </c>
      <c r="B23" s="64">
        <f>VLOOKUP($A23,'Return Data'!$B$7:$R$2843,3,0)</f>
        <v>44462</v>
      </c>
      <c r="C23" s="65">
        <f>VLOOKUP($A23,'Return Data'!$B$7:$R$2843,4,0)</f>
        <v>16.725300000000001</v>
      </c>
      <c r="D23" s="65">
        <f>VLOOKUP($A23,'Return Data'!$B$7:$R$2843,10,0)</f>
        <v>14.448700000000001</v>
      </c>
      <c r="E23" s="66">
        <f t="shared" si="0"/>
        <v>12</v>
      </c>
      <c r="F23" s="65">
        <f>VLOOKUP($A23,'Return Data'!$B$7:$R$2843,11,0)</f>
        <v>27.5504</v>
      </c>
      <c r="G23" s="66">
        <f t="shared" si="1"/>
        <v>5</v>
      </c>
      <c r="H23" s="65">
        <f>VLOOKUP($A23,'Return Data'!$B$7:$R$2843,12,0)</f>
        <v>45.964100000000002</v>
      </c>
      <c r="I23" s="66">
        <f t="shared" si="2"/>
        <v>2</v>
      </c>
      <c r="J23" s="65">
        <f>VLOOKUP($A23,'Return Data'!$B$7:$R$2843,13,0)</f>
        <v>73.175600000000003</v>
      </c>
      <c r="K23" s="66">
        <f t="shared" si="3"/>
        <v>9</v>
      </c>
      <c r="L23" s="65"/>
      <c r="M23" s="66"/>
      <c r="N23" s="65"/>
      <c r="O23" s="66"/>
      <c r="P23" s="65"/>
      <c r="Q23" s="66"/>
      <c r="R23" s="65">
        <f>VLOOKUP($A23,'Return Data'!$B$7:$R$2843,16,0)</f>
        <v>34.5246</v>
      </c>
      <c r="S23" s="67">
        <f t="shared" si="5"/>
        <v>1</v>
      </c>
    </row>
    <row r="24" spans="1:19" x14ac:dyDescent="0.3">
      <c r="A24" s="63" t="s">
        <v>929</v>
      </c>
      <c r="B24" s="64">
        <f>VLOOKUP($A24,'Return Data'!$B$7:$R$2843,3,0)</f>
        <v>44462</v>
      </c>
      <c r="C24" s="65">
        <f>VLOOKUP($A24,'Return Data'!$B$7:$R$2843,4,0)</f>
        <v>98.497</v>
      </c>
      <c r="D24" s="65">
        <f>VLOOKUP($A24,'Return Data'!$B$7:$R$2843,10,0)</f>
        <v>14.2233</v>
      </c>
      <c r="E24" s="66">
        <f t="shared" si="0"/>
        <v>13</v>
      </c>
      <c r="F24" s="65">
        <f>VLOOKUP($A24,'Return Data'!$B$7:$R$2843,11,0)</f>
        <v>25.288699999999999</v>
      </c>
      <c r="G24" s="66">
        <f t="shared" si="1"/>
        <v>16</v>
      </c>
      <c r="H24" s="65">
        <f>VLOOKUP($A24,'Return Data'!$B$7:$R$2843,12,0)</f>
        <v>43.299599999999998</v>
      </c>
      <c r="I24" s="66">
        <f t="shared" si="2"/>
        <v>9</v>
      </c>
      <c r="J24" s="65">
        <f>VLOOKUP($A24,'Return Data'!$B$7:$R$2843,13,0)</f>
        <v>73.263800000000003</v>
      </c>
      <c r="K24" s="66">
        <f t="shared" si="3"/>
        <v>8</v>
      </c>
      <c r="L24" s="65">
        <f>VLOOKUP($A24,'Return Data'!$B$7:$R$2843,17,0)</f>
        <v>34.5017</v>
      </c>
      <c r="M24" s="66">
        <f t="shared" si="4"/>
        <v>2</v>
      </c>
      <c r="N24" s="65">
        <f>VLOOKUP($A24,'Return Data'!$B$7:$R$2843,14,0)</f>
        <v>25.384599999999999</v>
      </c>
      <c r="O24" s="66">
        <f t="shared" si="6"/>
        <v>1</v>
      </c>
      <c r="P24" s="65">
        <f>VLOOKUP($A24,'Return Data'!$B$7:$R$2843,15,0)</f>
        <v>21.101600000000001</v>
      </c>
      <c r="Q24" s="66">
        <f t="shared" si="7"/>
        <v>1</v>
      </c>
      <c r="R24" s="65">
        <f>VLOOKUP($A24,'Return Data'!$B$7:$R$2843,16,0)</f>
        <v>22.622</v>
      </c>
      <c r="S24" s="67">
        <f t="shared" si="5"/>
        <v>6</v>
      </c>
    </row>
    <row r="25" spans="1:19" x14ac:dyDescent="0.3">
      <c r="A25" s="63" t="s">
        <v>931</v>
      </c>
      <c r="B25" s="64">
        <f>VLOOKUP($A25,'Return Data'!$B$7:$R$2843,3,0)</f>
        <v>44462</v>
      </c>
      <c r="C25" s="65">
        <f>VLOOKUP($A25,'Return Data'!$B$7:$R$2843,4,0)</f>
        <v>16.792000000000002</v>
      </c>
      <c r="D25" s="65">
        <f>VLOOKUP($A25,'Return Data'!$B$7:$R$2843,10,0)</f>
        <v>15.775</v>
      </c>
      <c r="E25" s="66">
        <f t="shared" si="0"/>
        <v>8</v>
      </c>
      <c r="F25" s="65">
        <f>VLOOKUP($A25,'Return Data'!$B$7:$R$2843,11,0)</f>
        <v>26.814399999999999</v>
      </c>
      <c r="G25" s="66">
        <f t="shared" si="1"/>
        <v>8</v>
      </c>
      <c r="H25" s="65">
        <f>VLOOKUP($A25,'Return Data'!$B$7:$R$2843,12,0)</f>
        <v>43.710500000000003</v>
      </c>
      <c r="I25" s="66">
        <f t="shared" si="2"/>
        <v>7</v>
      </c>
      <c r="J25" s="65">
        <f>VLOOKUP($A25,'Return Data'!$B$7:$R$2843,13,0)</f>
        <v>78.482600000000005</v>
      </c>
      <c r="K25" s="66">
        <f t="shared" si="3"/>
        <v>1</v>
      </c>
      <c r="L25" s="65"/>
      <c r="M25" s="66"/>
      <c r="N25" s="65"/>
      <c r="O25" s="66"/>
      <c r="P25" s="65"/>
      <c r="Q25" s="66"/>
      <c r="R25" s="65">
        <f>VLOOKUP($A25,'Return Data'!$B$7:$R$2843,16,0)</f>
        <v>30.681100000000001</v>
      </c>
      <c r="S25" s="67">
        <f t="shared" si="5"/>
        <v>3</v>
      </c>
    </row>
    <row r="26" spans="1:19" x14ac:dyDescent="0.3">
      <c r="A26" s="63" t="s">
        <v>2018</v>
      </c>
      <c r="B26" s="64">
        <f>VLOOKUP($A26,'Return Data'!$B$7:$R$2843,3,0)</f>
        <v>44462</v>
      </c>
      <c r="C26" s="65">
        <f>VLOOKUP($A26,'Return Data'!$B$7:$R$2843,4,0)</f>
        <v>24.1233</v>
      </c>
      <c r="D26" s="65">
        <f>VLOOKUP($A26,'Return Data'!$B$7:$R$2843,10,0)</f>
        <v>16.093499999999999</v>
      </c>
      <c r="E26" s="66">
        <f t="shared" si="0"/>
        <v>6</v>
      </c>
      <c r="F26" s="65">
        <f>VLOOKUP($A26,'Return Data'!$B$7:$R$2843,11,0)</f>
        <v>25.9255</v>
      </c>
      <c r="G26" s="66">
        <f t="shared" si="1"/>
        <v>10</v>
      </c>
      <c r="H26" s="65">
        <f>VLOOKUP($A26,'Return Data'!$B$7:$R$2843,12,0)</f>
        <v>44.456099999999999</v>
      </c>
      <c r="I26" s="66">
        <f t="shared" si="2"/>
        <v>5</v>
      </c>
      <c r="J26" s="65">
        <f>VLOOKUP($A26,'Return Data'!$B$7:$R$2843,13,0)</f>
        <v>65.695700000000002</v>
      </c>
      <c r="K26" s="66">
        <f t="shared" si="3"/>
        <v>19</v>
      </c>
      <c r="L26" s="65">
        <f>VLOOKUP($A26,'Return Data'!$B$7:$R$2843,17,0)</f>
        <v>24.841200000000001</v>
      </c>
      <c r="M26" s="66">
        <f t="shared" si="4"/>
        <v>21</v>
      </c>
      <c r="N26" s="65">
        <f>VLOOKUP($A26,'Return Data'!$B$7:$R$2843,14,0)</f>
        <v>18.672999999999998</v>
      </c>
      <c r="O26" s="66">
        <f t="shared" si="6"/>
        <v>13</v>
      </c>
      <c r="P26" s="65">
        <f>VLOOKUP($A26,'Return Data'!$B$7:$R$2843,15,0)</f>
        <v>14.6731</v>
      </c>
      <c r="Q26" s="66">
        <f t="shared" si="7"/>
        <v>12</v>
      </c>
      <c r="R26" s="65">
        <f>VLOOKUP($A26,'Return Data'!$B$7:$R$2843,16,0)</f>
        <v>16.395800000000001</v>
      </c>
      <c r="S26" s="67">
        <f t="shared" si="5"/>
        <v>14</v>
      </c>
    </row>
    <row r="27" spans="1:19" x14ac:dyDescent="0.3">
      <c r="A27" s="63" t="s">
        <v>932</v>
      </c>
      <c r="B27" s="64">
        <f>VLOOKUP($A27,'Return Data'!$B$7:$R$2843,3,0)</f>
        <v>44462</v>
      </c>
      <c r="C27" s="65">
        <f>VLOOKUP($A27,'Return Data'!$B$7:$R$2843,4,0)</f>
        <v>835.81269999999995</v>
      </c>
      <c r="D27" s="65">
        <f>VLOOKUP($A27,'Return Data'!$B$7:$R$2843,10,0)</f>
        <v>15.972200000000001</v>
      </c>
      <c r="E27" s="66">
        <f t="shared" si="0"/>
        <v>7</v>
      </c>
      <c r="F27" s="65">
        <f>VLOOKUP($A27,'Return Data'!$B$7:$R$2843,11,0)</f>
        <v>24.317599999999999</v>
      </c>
      <c r="G27" s="66">
        <f t="shared" si="1"/>
        <v>19</v>
      </c>
      <c r="H27" s="65">
        <f>VLOOKUP($A27,'Return Data'!$B$7:$R$2843,12,0)</f>
        <v>38.4069</v>
      </c>
      <c r="I27" s="66">
        <f t="shared" si="2"/>
        <v>17</v>
      </c>
      <c r="J27" s="65">
        <f>VLOOKUP($A27,'Return Data'!$B$7:$R$2843,13,0)</f>
        <v>69.662999999999997</v>
      </c>
      <c r="K27" s="66">
        <f t="shared" si="3"/>
        <v>13</v>
      </c>
      <c r="L27" s="65">
        <f>VLOOKUP($A27,'Return Data'!$B$7:$R$2843,17,0)</f>
        <v>26.267700000000001</v>
      </c>
      <c r="M27" s="66">
        <f t="shared" si="4"/>
        <v>16</v>
      </c>
      <c r="N27" s="65">
        <f>VLOOKUP($A27,'Return Data'!$B$7:$R$2843,14,0)</f>
        <v>16.533300000000001</v>
      </c>
      <c r="O27" s="66">
        <f t="shared" si="6"/>
        <v>19</v>
      </c>
      <c r="P27" s="65">
        <f>VLOOKUP($A27,'Return Data'!$B$7:$R$2843,15,0)</f>
        <v>12.3401</v>
      </c>
      <c r="Q27" s="66">
        <f t="shared" si="7"/>
        <v>22</v>
      </c>
      <c r="R27" s="65">
        <f>VLOOKUP($A27,'Return Data'!$B$7:$R$2843,16,0)</f>
        <v>18.574000000000002</v>
      </c>
      <c r="S27" s="67">
        <f t="shared" si="5"/>
        <v>10</v>
      </c>
    </row>
    <row r="28" spans="1:19" x14ac:dyDescent="0.3">
      <c r="A28" s="63" t="s">
        <v>934</v>
      </c>
      <c r="B28" s="64">
        <f>VLOOKUP($A28,'Return Data'!$B$7:$R$2843,3,0)</f>
        <v>44462</v>
      </c>
      <c r="C28" s="65">
        <f>VLOOKUP($A28,'Return Data'!$B$7:$R$2843,4,0)</f>
        <v>180.03</v>
      </c>
      <c r="D28" s="65">
        <f>VLOOKUP($A28,'Return Data'!$B$7:$R$2843,10,0)</f>
        <v>12.9848</v>
      </c>
      <c r="E28" s="66">
        <f t="shared" si="0"/>
        <v>19</v>
      </c>
      <c r="F28" s="65">
        <f>VLOOKUP($A28,'Return Data'!$B$7:$R$2843,11,0)</f>
        <v>25.579000000000001</v>
      </c>
      <c r="G28" s="66">
        <f t="shared" si="1"/>
        <v>13</v>
      </c>
      <c r="H28" s="65">
        <f>VLOOKUP($A28,'Return Data'!$B$7:$R$2843,12,0)</f>
        <v>39.959600000000002</v>
      </c>
      <c r="I28" s="66">
        <f t="shared" si="2"/>
        <v>13</v>
      </c>
      <c r="J28" s="65">
        <f>VLOOKUP($A28,'Return Data'!$B$7:$R$2843,13,0)</f>
        <v>69.663600000000002</v>
      </c>
      <c r="K28" s="66">
        <f t="shared" si="3"/>
        <v>12</v>
      </c>
      <c r="L28" s="65">
        <f>VLOOKUP($A28,'Return Data'!$B$7:$R$2843,17,0)</f>
        <v>32.034799999999997</v>
      </c>
      <c r="M28" s="66">
        <f t="shared" si="4"/>
        <v>5</v>
      </c>
      <c r="N28" s="65">
        <f>VLOOKUP($A28,'Return Data'!$B$7:$R$2843,14,0)</f>
        <v>19.580400000000001</v>
      </c>
      <c r="O28" s="66">
        <f t="shared" si="6"/>
        <v>8</v>
      </c>
      <c r="P28" s="65">
        <f>VLOOKUP($A28,'Return Data'!$B$7:$R$2843,15,0)</f>
        <v>16.843499999999999</v>
      </c>
      <c r="Q28" s="66">
        <f t="shared" si="7"/>
        <v>4</v>
      </c>
      <c r="R28" s="65">
        <f>VLOOKUP($A28,'Return Data'!$B$7:$R$2843,16,0)</f>
        <v>25.178899999999999</v>
      </c>
      <c r="S28" s="67">
        <f t="shared" si="5"/>
        <v>5</v>
      </c>
    </row>
    <row r="29" spans="1:19" x14ac:dyDescent="0.3">
      <c r="A29" s="63" t="s">
        <v>936</v>
      </c>
      <c r="B29" s="64">
        <f>VLOOKUP($A29,'Return Data'!$B$7:$R$2843,3,0)</f>
        <v>44462</v>
      </c>
      <c r="C29" s="65">
        <f>VLOOKUP($A29,'Return Data'!$B$7:$R$2843,4,0)</f>
        <v>65.421300000000002</v>
      </c>
      <c r="D29" s="65">
        <f>VLOOKUP($A29,'Return Data'!$B$7:$R$2843,10,0)</f>
        <v>13.2072</v>
      </c>
      <c r="E29" s="66">
        <f t="shared" si="0"/>
        <v>17</v>
      </c>
      <c r="F29" s="65">
        <f>VLOOKUP($A29,'Return Data'!$B$7:$R$2843,11,0)</f>
        <v>25.310400000000001</v>
      </c>
      <c r="G29" s="66">
        <f t="shared" si="1"/>
        <v>15</v>
      </c>
      <c r="H29" s="65">
        <f>VLOOKUP($A29,'Return Data'!$B$7:$R$2843,12,0)</f>
        <v>36.469499999999996</v>
      </c>
      <c r="I29" s="66">
        <f t="shared" si="2"/>
        <v>20</v>
      </c>
      <c r="J29" s="65">
        <f>VLOOKUP($A29,'Return Data'!$B$7:$R$2843,13,0)</f>
        <v>66.262100000000004</v>
      </c>
      <c r="K29" s="66">
        <f t="shared" si="3"/>
        <v>17</v>
      </c>
      <c r="L29" s="65">
        <f>VLOOKUP($A29,'Return Data'!$B$7:$R$2843,17,0)</f>
        <v>33.1905</v>
      </c>
      <c r="M29" s="66">
        <f t="shared" si="4"/>
        <v>4</v>
      </c>
      <c r="N29" s="65">
        <f>VLOOKUP($A29,'Return Data'!$B$7:$R$2843,14,0)</f>
        <v>20.6798</v>
      </c>
      <c r="O29" s="66">
        <f t="shared" si="6"/>
        <v>3</v>
      </c>
      <c r="P29" s="65">
        <f>VLOOKUP($A29,'Return Data'!$B$7:$R$2843,15,0)</f>
        <v>15.8268</v>
      </c>
      <c r="Q29" s="66">
        <f t="shared" si="7"/>
        <v>8</v>
      </c>
      <c r="R29" s="65">
        <f>VLOOKUP($A29,'Return Data'!$B$7:$R$2843,16,0)</f>
        <v>13.536799999999999</v>
      </c>
      <c r="S29" s="67">
        <f t="shared" si="5"/>
        <v>20</v>
      </c>
    </row>
    <row r="30" spans="1:19" x14ac:dyDescent="0.3">
      <c r="A30" s="63" t="s">
        <v>1905</v>
      </c>
      <c r="B30" s="64">
        <f>VLOOKUP($A30,'Return Data'!$B$7:$R$2843,3,0)</f>
        <v>44462</v>
      </c>
      <c r="C30" s="65">
        <f>VLOOKUP($A30,'Return Data'!$B$7:$R$2843,4,0)</f>
        <v>527.94397230520497</v>
      </c>
      <c r="D30" s="65">
        <f>VLOOKUP($A30,'Return Data'!$B$7:$R$2843,10,0)</f>
        <v>10.337</v>
      </c>
      <c r="E30" s="66">
        <f t="shared" si="0"/>
        <v>27</v>
      </c>
      <c r="F30" s="65">
        <f>VLOOKUP($A30,'Return Data'!$B$7:$R$2843,11,0)</f>
        <v>23.9068</v>
      </c>
      <c r="G30" s="66">
        <f t="shared" si="1"/>
        <v>22</v>
      </c>
      <c r="H30" s="65">
        <f>VLOOKUP($A30,'Return Data'!$B$7:$R$2843,12,0)</f>
        <v>38.362900000000003</v>
      </c>
      <c r="I30" s="66">
        <f t="shared" si="2"/>
        <v>18</v>
      </c>
      <c r="J30" s="65">
        <f>VLOOKUP($A30,'Return Data'!$B$7:$R$2843,13,0)</f>
        <v>69.806299999999993</v>
      </c>
      <c r="K30" s="66">
        <f t="shared" si="3"/>
        <v>11</v>
      </c>
      <c r="L30" s="65">
        <f>VLOOKUP($A30,'Return Data'!$B$7:$R$2843,17,0)</f>
        <v>26.867799999999999</v>
      </c>
      <c r="M30" s="66">
        <f t="shared" si="4"/>
        <v>14</v>
      </c>
      <c r="N30" s="65">
        <f>VLOOKUP($A30,'Return Data'!$B$7:$R$2843,14,0)</f>
        <v>18.8933</v>
      </c>
      <c r="O30" s="66">
        <f t="shared" si="6"/>
        <v>10</v>
      </c>
      <c r="P30" s="65">
        <f>VLOOKUP($A30,'Return Data'!$B$7:$R$2843,15,0)</f>
        <v>14.923500000000001</v>
      </c>
      <c r="Q30" s="66">
        <f t="shared" si="7"/>
        <v>11</v>
      </c>
      <c r="R30" s="65">
        <f>VLOOKUP($A30,'Return Data'!$B$7:$R$2843,16,0)</f>
        <v>14.883900000000001</v>
      </c>
      <c r="S30" s="67">
        <f t="shared" si="5"/>
        <v>16</v>
      </c>
    </row>
    <row r="31" spans="1:19" x14ac:dyDescent="0.3">
      <c r="A31" s="63" t="s">
        <v>938</v>
      </c>
      <c r="B31" s="64">
        <f>VLOOKUP($A31,'Return Data'!$B$7:$R$2843,3,0)</f>
        <v>44462</v>
      </c>
      <c r="C31" s="65">
        <f>VLOOKUP($A31,'Return Data'!$B$7:$R$2843,4,0)</f>
        <v>55.841799999999999</v>
      </c>
      <c r="D31" s="65">
        <f>VLOOKUP($A31,'Return Data'!$B$7:$R$2843,10,0)</f>
        <v>19.9145</v>
      </c>
      <c r="E31" s="66">
        <f t="shared" si="0"/>
        <v>1</v>
      </c>
      <c r="F31" s="65">
        <f>VLOOKUP($A31,'Return Data'!$B$7:$R$2843,11,0)</f>
        <v>26.925599999999999</v>
      </c>
      <c r="G31" s="66">
        <f t="shared" si="1"/>
        <v>6</v>
      </c>
      <c r="H31" s="65">
        <f>VLOOKUP($A31,'Return Data'!$B$7:$R$2843,12,0)</f>
        <v>44.268300000000004</v>
      </c>
      <c r="I31" s="66">
        <f t="shared" si="2"/>
        <v>6</v>
      </c>
      <c r="J31" s="65">
        <f>VLOOKUP($A31,'Return Data'!$B$7:$R$2843,13,0)</f>
        <v>68.629900000000006</v>
      </c>
      <c r="K31" s="66">
        <f t="shared" si="3"/>
        <v>14</v>
      </c>
      <c r="L31" s="65">
        <f>VLOOKUP($A31,'Return Data'!$B$7:$R$2843,17,0)</f>
        <v>25.366499999999998</v>
      </c>
      <c r="M31" s="66">
        <f t="shared" si="4"/>
        <v>19</v>
      </c>
      <c r="N31" s="65">
        <f>VLOOKUP($A31,'Return Data'!$B$7:$R$2843,14,0)</f>
        <v>18.806799999999999</v>
      </c>
      <c r="O31" s="66">
        <f t="shared" si="6"/>
        <v>11</v>
      </c>
      <c r="P31" s="65">
        <f>VLOOKUP($A31,'Return Data'!$B$7:$R$2843,15,0)</f>
        <v>17.311900000000001</v>
      </c>
      <c r="Q31" s="66">
        <f t="shared" si="7"/>
        <v>3</v>
      </c>
      <c r="R31" s="65">
        <f>VLOOKUP($A31,'Return Data'!$B$7:$R$2843,16,0)</f>
        <v>12.5198</v>
      </c>
      <c r="S31" s="67">
        <f t="shared" si="5"/>
        <v>25</v>
      </c>
    </row>
    <row r="32" spans="1:19" x14ac:dyDescent="0.3">
      <c r="A32" s="63" t="s">
        <v>940</v>
      </c>
      <c r="B32" s="64">
        <f>VLOOKUP($A32,'Return Data'!$B$7:$R$2843,3,0)</f>
        <v>44462</v>
      </c>
      <c r="C32" s="65">
        <f>VLOOKUP($A32,'Return Data'!$B$7:$R$2843,4,0)</f>
        <v>332.66739999999999</v>
      </c>
      <c r="D32" s="65">
        <f>VLOOKUP($A32,'Return Data'!$B$7:$R$2843,10,0)</f>
        <v>11.321199999999999</v>
      </c>
      <c r="E32" s="66">
        <f t="shared" si="0"/>
        <v>25</v>
      </c>
      <c r="F32" s="65">
        <f>VLOOKUP($A32,'Return Data'!$B$7:$R$2843,11,0)</f>
        <v>19.049099999999999</v>
      </c>
      <c r="G32" s="66">
        <f t="shared" si="1"/>
        <v>27</v>
      </c>
      <c r="H32" s="65">
        <f>VLOOKUP($A32,'Return Data'!$B$7:$R$2843,12,0)</f>
        <v>34.7851</v>
      </c>
      <c r="I32" s="66">
        <f t="shared" si="2"/>
        <v>23</v>
      </c>
      <c r="J32" s="65">
        <f>VLOOKUP($A32,'Return Data'!$B$7:$R$2843,13,0)</f>
        <v>60.737900000000003</v>
      </c>
      <c r="K32" s="66">
        <f t="shared" si="3"/>
        <v>24</v>
      </c>
      <c r="L32" s="65">
        <f>VLOOKUP($A32,'Return Data'!$B$7:$R$2843,17,0)</f>
        <v>25.4434</v>
      </c>
      <c r="M32" s="66">
        <f t="shared" si="4"/>
        <v>17</v>
      </c>
      <c r="N32" s="65">
        <f>VLOOKUP($A32,'Return Data'!$B$7:$R$2843,14,0)</f>
        <v>20.633800000000001</v>
      </c>
      <c r="O32" s="66">
        <f t="shared" si="6"/>
        <v>4</v>
      </c>
      <c r="P32" s="65">
        <f>VLOOKUP($A32,'Return Data'!$B$7:$R$2843,15,0)</f>
        <v>14.6454</v>
      </c>
      <c r="Q32" s="66">
        <f t="shared" si="7"/>
        <v>14</v>
      </c>
      <c r="R32" s="65">
        <f>VLOOKUP($A32,'Return Data'!$B$7:$R$2843,16,0)</f>
        <v>13.0387</v>
      </c>
      <c r="S32" s="67">
        <f t="shared" si="5"/>
        <v>22</v>
      </c>
    </row>
    <row r="33" spans="1:19" x14ac:dyDescent="0.3">
      <c r="A33" s="63" t="s">
        <v>943</v>
      </c>
      <c r="B33" s="64">
        <f>VLOOKUP($A33,'Return Data'!$B$7:$R$2843,3,0)</f>
        <v>44462</v>
      </c>
      <c r="C33" s="65">
        <f>VLOOKUP($A33,'Return Data'!$B$7:$R$2843,4,0)</f>
        <v>16.809999999999999</v>
      </c>
      <c r="D33" s="65">
        <f>VLOOKUP($A33,'Return Data'!$B$7:$R$2843,10,0)</f>
        <v>17.224499999999999</v>
      </c>
      <c r="E33" s="66">
        <f t="shared" si="0"/>
        <v>3</v>
      </c>
      <c r="F33" s="65">
        <f>VLOOKUP($A33,'Return Data'!$B$7:$R$2843,11,0)</f>
        <v>28.0274</v>
      </c>
      <c r="G33" s="66">
        <f t="shared" si="1"/>
        <v>3</v>
      </c>
      <c r="H33" s="65">
        <f>VLOOKUP($A33,'Return Data'!$B$7:$R$2843,12,0)</f>
        <v>38.4679</v>
      </c>
      <c r="I33" s="66">
        <f t="shared" si="2"/>
        <v>16</v>
      </c>
      <c r="J33" s="65">
        <f>VLOOKUP($A33,'Return Data'!$B$7:$R$2843,13,0)</f>
        <v>64</v>
      </c>
      <c r="K33" s="66">
        <f t="shared" si="3"/>
        <v>20</v>
      </c>
      <c r="L33" s="65"/>
      <c r="M33" s="66"/>
      <c r="N33" s="65"/>
      <c r="O33" s="66"/>
      <c r="P33" s="65"/>
      <c r="Q33" s="66"/>
      <c r="R33" s="65">
        <f>VLOOKUP($A33,'Return Data'!$B$7:$R$2843,16,0)</f>
        <v>33.448999999999998</v>
      </c>
      <c r="S33" s="67">
        <f t="shared" si="5"/>
        <v>2</v>
      </c>
    </row>
    <row r="34" spans="1:19" x14ac:dyDescent="0.3">
      <c r="A34" s="63" t="s">
        <v>945</v>
      </c>
      <c r="B34" s="64">
        <f>VLOOKUP($A34,'Return Data'!$B$7:$R$2843,3,0)</f>
        <v>44462</v>
      </c>
      <c r="C34" s="65">
        <f>VLOOKUP($A34,'Return Data'!$B$7:$R$2843,4,0)</f>
        <v>199.32</v>
      </c>
      <c r="D34" s="65">
        <f>VLOOKUP($A34,'Return Data'!$B$7:$R$2843,10,0)</f>
        <v>12.5557</v>
      </c>
      <c r="E34" s="66">
        <f t="shared" si="0"/>
        <v>21</v>
      </c>
      <c r="F34" s="65">
        <f>VLOOKUP($A34,'Return Data'!$B$7:$R$2843,11,0)</f>
        <v>25.646799999999999</v>
      </c>
      <c r="G34" s="66">
        <f t="shared" si="1"/>
        <v>12</v>
      </c>
      <c r="H34" s="65">
        <f>VLOOKUP($A34,'Return Data'!$B$7:$R$2843,12,0)</f>
        <v>46.461300000000001</v>
      </c>
      <c r="I34" s="66">
        <f t="shared" si="2"/>
        <v>1</v>
      </c>
      <c r="J34" s="65">
        <f>VLOOKUP($A34,'Return Data'!$B$7:$R$2843,13,0)</f>
        <v>75.411100000000005</v>
      </c>
      <c r="K34" s="66">
        <f t="shared" si="3"/>
        <v>5</v>
      </c>
      <c r="L34" s="65">
        <f>VLOOKUP($A34,'Return Data'!$B$7:$R$2843,17,0)</f>
        <v>27.925799999999999</v>
      </c>
      <c r="M34" s="66">
        <f t="shared" si="4"/>
        <v>9</v>
      </c>
      <c r="N34" s="65">
        <f>VLOOKUP($A34,'Return Data'!$B$7:$R$2843,14,0)</f>
        <v>16.8188</v>
      </c>
      <c r="O34" s="66">
        <f t="shared" si="6"/>
        <v>18</v>
      </c>
      <c r="P34" s="65">
        <f>VLOOKUP($A34,'Return Data'!$B$7:$R$2843,15,0)</f>
        <v>13.382999999999999</v>
      </c>
      <c r="Q34" s="66">
        <f t="shared" si="7"/>
        <v>19</v>
      </c>
      <c r="R34" s="65">
        <f>VLOOKUP($A34,'Return Data'!$B$7:$R$2843,16,0)</f>
        <v>13.176399999999999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14.207644444444441</v>
      </c>
      <c r="E36" s="74"/>
      <c r="F36" s="75">
        <f>AVERAGE(F8:F34)</f>
        <v>25.23532592592592</v>
      </c>
      <c r="G36" s="74"/>
      <c r="H36" s="75">
        <f>AVERAGE(H8:H34)</f>
        <v>39.7395</v>
      </c>
      <c r="I36" s="74"/>
      <c r="J36" s="75">
        <f>AVERAGE(J8:J34)</f>
        <v>68.026729629629628</v>
      </c>
      <c r="K36" s="74"/>
      <c r="L36" s="75">
        <f>AVERAGE(L8:L34)</f>
        <v>28.011320833333329</v>
      </c>
      <c r="M36" s="74"/>
      <c r="N36" s="75">
        <f>AVERAGE(N8:N34)</f>
        <v>18.68161818181818</v>
      </c>
      <c r="O36" s="74"/>
      <c r="P36" s="75">
        <f>AVERAGE(P8:P34)</f>
        <v>15.246786363636362</v>
      </c>
      <c r="Q36" s="74"/>
      <c r="R36" s="75">
        <f>AVERAGE(R8:R34)</f>
        <v>18.532355555555558</v>
      </c>
      <c r="S36" s="76"/>
    </row>
    <row r="37" spans="1:19" x14ac:dyDescent="0.3">
      <c r="A37" s="73" t="s">
        <v>28</v>
      </c>
      <c r="B37" s="74"/>
      <c r="C37" s="74"/>
      <c r="D37" s="75">
        <f>MIN(D8:D34)</f>
        <v>10.337</v>
      </c>
      <c r="E37" s="74"/>
      <c r="F37" s="75">
        <f>MIN(F8:F34)</f>
        <v>19.049099999999999</v>
      </c>
      <c r="G37" s="74"/>
      <c r="H37" s="75">
        <f>MIN(H8:H34)</f>
        <v>29.5608</v>
      </c>
      <c r="I37" s="74"/>
      <c r="J37" s="75">
        <f>MIN(J8:J34)</f>
        <v>50.042099999999998</v>
      </c>
      <c r="K37" s="74"/>
      <c r="L37" s="75">
        <f>MIN(L8:L34)</f>
        <v>23.591899999999999</v>
      </c>
      <c r="M37" s="74"/>
      <c r="N37" s="75">
        <f>MIN(N8:N34)</f>
        <v>14.098000000000001</v>
      </c>
      <c r="O37" s="74"/>
      <c r="P37" s="75">
        <f>MIN(P8:P34)</f>
        <v>12.3401</v>
      </c>
      <c r="Q37" s="74"/>
      <c r="R37" s="75">
        <f>MIN(R8:R34)</f>
        <v>12.329499999999999</v>
      </c>
      <c r="S37" s="76"/>
    </row>
    <row r="38" spans="1:19" ht="15" thickBot="1" x14ac:dyDescent="0.35">
      <c r="A38" s="77" t="s">
        <v>29</v>
      </c>
      <c r="B38" s="78"/>
      <c r="C38" s="78"/>
      <c r="D38" s="79">
        <f>MAX(D8:D34)</f>
        <v>19.9145</v>
      </c>
      <c r="E38" s="78"/>
      <c r="F38" s="79">
        <f>MAX(F8:F34)</f>
        <v>30.774000000000001</v>
      </c>
      <c r="G38" s="78"/>
      <c r="H38" s="79">
        <f>MAX(H8:H34)</f>
        <v>46.461300000000001</v>
      </c>
      <c r="I38" s="78"/>
      <c r="J38" s="79">
        <f>MAX(J8:J34)</f>
        <v>78.482600000000005</v>
      </c>
      <c r="K38" s="78"/>
      <c r="L38" s="79">
        <f>MAX(L8:L34)</f>
        <v>35.506100000000004</v>
      </c>
      <c r="M38" s="78"/>
      <c r="N38" s="79">
        <f>MAX(N8:N34)</f>
        <v>25.384599999999999</v>
      </c>
      <c r="O38" s="78"/>
      <c r="P38" s="79">
        <f>MAX(P8:P34)</f>
        <v>21.101600000000001</v>
      </c>
      <c r="Q38" s="78"/>
      <c r="R38" s="79">
        <f>MAX(R8:R34)</f>
        <v>34.5246</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44462</v>
      </c>
      <c r="C8" s="65">
        <f>VLOOKUP($A8,'Return Data'!$B$7:$R$2843,4,0)</f>
        <v>56.93</v>
      </c>
      <c r="D8" s="65">
        <f>VLOOKUP($A8,'Return Data'!$B$7:$R$2843,10,0)</f>
        <v>7.9855999999999998</v>
      </c>
      <c r="E8" s="66">
        <f t="shared" ref="E8:E39" si="0">RANK(D8,D$8:D$71,0)</f>
        <v>62</v>
      </c>
      <c r="F8" s="65">
        <f>VLOOKUP($A8,'Return Data'!$B$7:$R$2843,11,0)</f>
        <v>11.693199999999999</v>
      </c>
      <c r="G8" s="66">
        <f t="shared" ref="G8:G39" si="1">RANK(F8,F$8:F$71,0)</f>
        <v>64</v>
      </c>
      <c r="H8" s="65">
        <f>VLOOKUP($A8,'Return Data'!$B$7:$R$2843,12,0)</f>
        <v>19.726600000000001</v>
      </c>
      <c r="I8" s="66">
        <f t="shared" ref="I8:I39" si="2">RANK(H8,H$8:H$71,0)</f>
        <v>64</v>
      </c>
      <c r="J8" s="65">
        <f>VLOOKUP($A8,'Return Data'!$B$7:$R$2843,13,0)</f>
        <v>38.079099999999997</v>
      </c>
      <c r="K8" s="66">
        <f t="shared" ref="K8:K39" si="3">RANK(J8,J$8:J$71,0)</f>
        <v>64</v>
      </c>
      <c r="L8" s="65">
        <f>VLOOKUP($A8,'Return Data'!$B$7:$R$2843,17,0)</f>
        <v>17.881499999999999</v>
      </c>
      <c r="M8" s="66">
        <f t="shared" ref="M8:M28" si="4">RANK(L8,L$8:L$71,0)</f>
        <v>61</v>
      </c>
      <c r="N8" s="65">
        <f>VLOOKUP($A8,'Return Data'!$B$7:$R$2843,14,0)</f>
        <v>10.622</v>
      </c>
      <c r="O8" s="66">
        <f>RANK(N8,N$8:N$71,0)</f>
        <v>51</v>
      </c>
      <c r="P8" s="65">
        <f>VLOOKUP($A8,'Return Data'!$B$7:$R$2843,15,0)</f>
        <v>12.48</v>
      </c>
      <c r="Q8" s="66">
        <f>RANK(P8,P$8:P$71,0)</f>
        <v>33</v>
      </c>
      <c r="R8" s="65">
        <f>VLOOKUP($A8,'Return Data'!$B$7:$R$2843,16,0)</f>
        <v>16.084299999999999</v>
      </c>
      <c r="S8" s="67">
        <f t="shared" ref="S8:S39" si="5">RANK(R8,R$8:R$71,0)</f>
        <v>36</v>
      </c>
    </row>
    <row r="9" spans="1:20" x14ac:dyDescent="0.3">
      <c r="A9" s="63" t="s">
        <v>164</v>
      </c>
      <c r="B9" s="64">
        <f>VLOOKUP($A9,'Return Data'!$B$7:$R$2843,3,0)</f>
        <v>44462</v>
      </c>
      <c r="C9" s="65">
        <f>VLOOKUP($A9,'Return Data'!$B$7:$R$2843,4,0)</f>
        <v>46.77</v>
      </c>
      <c r="D9" s="65">
        <f>VLOOKUP($A9,'Return Data'!$B$7:$R$2843,10,0)</f>
        <v>8.3391000000000002</v>
      </c>
      <c r="E9" s="66">
        <f t="shared" si="0"/>
        <v>61</v>
      </c>
      <c r="F9" s="65">
        <f>VLOOKUP($A9,'Return Data'!$B$7:$R$2843,11,0)</f>
        <v>12.481999999999999</v>
      </c>
      <c r="G9" s="66">
        <f t="shared" si="1"/>
        <v>63</v>
      </c>
      <c r="H9" s="65">
        <f>VLOOKUP($A9,'Return Data'!$B$7:$R$2843,12,0)</f>
        <v>20.4481</v>
      </c>
      <c r="I9" s="66">
        <f t="shared" si="2"/>
        <v>63</v>
      </c>
      <c r="J9" s="65">
        <f>VLOOKUP($A9,'Return Data'!$B$7:$R$2843,13,0)</f>
        <v>39.113599999999998</v>
      </c>
      <c r="K9" s="66">
        <f t="shared" si="3"/>
        <v>63</v>
      </c>
      <c r="L9" s="65">
        <f>VLOOKUP($A9,'Return Data'!$B$7:$R$2843,17,0)</f>
        <v>19.0749</v>
      </c>
      <c r="M9" s="66">
        <f t="shared" si="4"/>
        <v>59</v>
      </c>
      <c r="N9" s="65">
        <f>VLOOKUP($A9,'Return Data'!$B$7:$R$2843,14,0)</f>
        <v>11.7981</v>
      </c>
      <c r="O9" s="66">
        <f>RANK(N9,N$8:N$71,0)</f>
        <v>50</v>
      </c>
      <c r="P9" s="65">
        <f>VLOOKUP($A9,'Return Data'!$B$7:$R$2843,15,0)</f>
        <v>13.329000000000001</v>
      </c>
      <c r="Q9" s="66">
        <f>RANK(P9,P$8:P$71,0)</f>
        <v>30</v>
      </c>
      <c r="R9" s="65">
        <f>VLOOKUP($A9,'Return Data'!$B$7:$R$2843,16,0)</f>
        <v>16.892299999999999</v>
      </c>
      <c r="S9" s="67">
        <f t="shared" si="5"/>
        <v>29</v>
      </c>
    </row>
    <row r="10" spans="1:20" x14ac:dyDescent="0.3">
      <c r="A10" s="63" t="s">
        <v>165</v>
      </c>
      <c r="B10" s="64">
        <f>VLOOKUP($A10,'Return Data'!$B$7:$R$2843,3,0)</f>
        <v>44462</v>
      </c>
      <c r="C10" s="65">
        <f>VLOOKUP($A10,'Return Data'!$B$7:$R$2843,4,0)</f>
        <v>85.184600000000003</v>
      </c>
      <c r="D10" s="65">
        <f>VLOOKUP($A10,'Return Data'!$B$7:$R$2843,10,0)</f>
        <v>18.084499999999998</v>
      </c>
      <c r="E10" s="66">
        <f t="shared" si="0"/>
        <v>8</v>
      </c>
      <c r="F10" s="65">
        <f>VLOOKUP($A10,'Return Data'!$B$7:$R$2843,11,0)</f>
        <v>26.6646</v>
      </c>
      <c r="G10" s="66">
        <f t="shared" si="1"/>
        <v>17</v>
      </c>
      <c r="H10" s="65">
        <f>VLOOKUP($A10,'Return Data'!$B$7:$R$2843,12,0)</f>
        <v>35.118899999999996</v>
      </c>
      <c r="I10" s="66">
        <f t="shared" si="2"/>
        <v>44</v>
      </c>
      <c r="J10" s="65">
        <f>VLOOKUP($A10,'Return Data'!$B$7:$R$2843,13,0)</f>
        <v>72.666700000000006</v>
      </c>
      <c r="K10" s="66">
        <f t="shared" si="3"/>
        <v>22</v>
      </c>
      <c r="L10" s="65">
        <f>VLOOKUP($A10,'Return Data'!$B$7:$R$2843,17,0)</f>
        <v>28.625900000000001</v>
      </c>
      <c r="M10" s="66">
        <f t="shared" si="4"/>
        <v>26</v>
      </c>
      <c r="N10" s="65">
        <f>VLOOKUP($A10,'Return Data'!$B$7:$R$2843,14,0)</f>
        <v>22.2714</v>
      </c>
      <c r="O10" s="66">
        <f>RANK(N10,N$8:N$71,0)</f>
        <v>12</v>
      </c>
      <c r="P10" s="65">
        <f>VLOOKUP($A10,'Return Data'!$B$7:$R$2843,15,0)</f>
        <v>19.4589</v>
      </c>
      <c r="Q10" s="66">
        <f>RANK(P10,P$8:P$71,0)</f>
        <v>5</v>
      </c>
      <c r="R10" s="65">
        <f>VLOOKUP($A10,'Return Data'!$B$7:$R$2843,16,0)</f>
        <v>22.086600000000001</v>
      </c>
      <c r="S10" s="67">
        <f t="shared" si="5"/>
        <v>8</v>
      </c>
    </row>
    <row r="11" spans="1:20" x14ac:dyDescent="0.3">
      <c r="A11" s="63" t="s">
        <v>166</v>
      </c>
      <c r="B11" s="64">
        <f>VLOOKUP($A11,'Return Data'!$B$7:$R$2843,3,0)</f>
        <v>44462</v>
      </c>
      <c r="C11" s="65">
        <f>VLOOKUP($A11,'Return Data'!$B$7:$R$2843,4,0)</f>
        <v>79.010000000000005</v>
      </c>
      <c r="D11" s="65">
        <f>VLOOKUP($A11,'Return Data'!$B$7:$R$2843,10,0)</f>
        <v>18.296199999999999</v>
      </c>
      <c r="E11" s="66">
        <f t="shared" si="0"/>
        <v>7</v>
      </c>
      <c r="F11" s="65">
        <f>VLOOKUP($A11,'Return Data'!$B$7:$R$2843,11,0)</f>
        <v>26.577999999999999</v>
      </c>
      <c r="G11" s="66">
        <f t="shared" si="1"/>
        <v>19</v>
      </c>
      <c r="H11" s="65">
        <f>VLOOKUP($A11,'Return Data'!$B$7:$R$2843,12,0)</f>
        <v>41.442900000000002</v>
      </c>
      <c r="I11" s="66">
        <f t="shared" si="2"/>
        <v>20</v>
      </c>
      <c r="J11" s="65">
        <f>VLOOKUP($A11,'Return Data'!$B$7:$R$2843,13,0)</f>
        <v>70.170100000000005</v>
      </c>
      <c r="K11" s="66">
        <f t="shared" si="3"/>
        <v>31</v>
      </c>
      <c r="L11" s="65">
        <f>VLOOKUP($A11,'Return Data'!$B$7:$R$2843,17,0)</f>
        <v>29.349</v>
      </c>
      <c r="M11" s="66">
        <f t="shared" si="4"/>
        <v>22</v>
      </c>
      <c r="N11" s="65">
        <f>VLOOKUP($A11,'Return Data'!$B$7:$R$2843,14,0)</f>
        <v>18.637899999999998</v>
      </c>
      <c r="O11" s="66">
        <f>RANK(N11,N$8:N$71,0)</f>
        <v>22</v>
      </c>
      <c r="P11" s="65">
        <f>VLOOKUP($A11,'Return Data'!$B$7:$R$2843,15,0)</f>
        <v>13.9117</v>
      </c>
      <c r="Q11" s="66">
        <f>RANK(P11,P$8:P$71,0)</f>
        <v>27</v>
      </c>
      <c r="R11" s="65">
        <f>VLOOKUP($A11,'Return Data'!$B$7:$R$2843,16,0)</f>
        <v>10.872</v>
      </c>
      <c r="S11" s="67">
        <f t="shared" si="5"/>
        <v>58</v>
      </c>
    </row>
    <row r="12" spans="1:20" x14ac:dyDescent="0.3">
      <c r="A12" s="63" t="s">
        <v>167</v>
      </c>
      <c r="B12" s="64">
        <f>VLOOKUP($A12,'Return Data'!$B$7:$R$2843,3,0)</f>
        <v>44462</v>
      </c>
      <c r="C12" s="65">
        <f>VLOOKUP($A12,'Return Data'!$B$7:$R$2843,4,0)</f>
        <v>65.331999999999994</v>
      </c>
      <c r="D12" s="65">
        <f>VLOOKUP($A12,'Return Data'!$B$7:$R$2843,10,0)</f>
        <v>11.9542</v>
      </c>
      <c r="E12" s="66">
        <f t="shared" si="0"/>
        <v>48</v>
      </c>
      <c r="F12" s="65">
        <f>VLOOKUP($A12,'Return Data'!$B$7:$R$2843,11,0)</f>
        <v>19.0105</v>
      </c>
      <c r="G12" s="66">
        <f t="shared" si="1"/>
        <v>57</v>
      </c>
      <c r="H12" s="65">
        <f>VLOOKUP($A12,'Return Data'!$B$7:$R$2843,12,0)</f>
        <v>29.367699999999999</v>
      </c>
      <c r="I12" s="66">
        <f t="shared" si="2"/>
        <v>57</v>
      </c>
      <c r="J12" s="65">
        <f>VLOOKUP($A12,'Return Data'!$B$7:$R$2843,13,0)</f>
        <v>54.9878</v>
      </c>
      <c r="K12" s="66">
        <f t="shared" si="3"/>
        <v>56</v>
      </c>
      <c r="L12" s="65">
        <f>VLOOKUP($A12,'Return Data'!$B$7:$R$2843,17,0)</f>
        <v>25.289200000000001</v>
      </c>
      <c r="M12" s="66">
        <f t="shared" si="4"/>
        <v>39</v>
      </c>
      <c r="N12" s="65">
        <f>VLOOKUP($A12,'Return Data'!$B$7:$R$2843,14,0)</f>
        <v>20.883900000000001</v>
      </c>
      <c r="O12" s="66">
        <f>RANK(N12,N$8:N$71,0)</f>
        <v>15</v>
      </c>
      <c r="P12" s="65">
        <f>VLOOKUP($A12,'Return Data'!$B$7:$R$2843,15,0)</f>
        <v>15.090199999999999</v>
      </c>
      <c r="Q12" s="66">
        <f>RANK(P12,P$8:P$71,0)</f>
        <v>21</v>
      </c>
      <c r="R12" s="65">
        <f>VLOOKUP($A12,'Return Data'!$B$7:$R$2843,16,0)</f>
        <v>16.651199999999999</v>
      </c>
      <c r="S12" s="67">
        <f t="shared" si="5"/>
        <v>31</v>
      </c>
    </row>
    <row r="13" spans="1:20" x14ac:dyDescent="0.3">
      <c r="A13" s="63" t="s">
        <v>168</v>
      </c>
      <c r="B13" s="64">
        <f>VLOOKUP($A13,'Return Data'!$B$7:$R$2843,3,0)</f>
        <v>44462</v>
      </c>
      <c r="C13" s="65">
        <f>VLOOKUP($A13,'Return Data'!$B$7:$R$2843,4,0)</f>
        <v>18.059999999999999</v>
      </c>
      <c r="D13" s="65">
        <f>VLOOKUP($A13,'Return Data'!$B$7:$R$2843,10,0)</f>
        <v>17.885100000000001</v>
      </c>
      <c r="E13" s="66">
        <f t="shared" si="0"/>
        <v>10</v>
      </c>
      <c r="F13" s="65">
        <f>VLOOKUP($A13,'Return Data'!$B$7:$R$2843,11,0)</f>
        <v>34.675600000000003</v>
      </c>
      <c r="G13" s="66">
        <f t="shared" si="1"/>
        <v>10</v>
      </c>
      <c r="H13" s="65">
        <f>VLOOKUP($A13,'Return Data'!$B$7:$R$2843,12,0)</f>
        <v>50</v>
      </c>
      <c r="I13" s="66">
        <f t="shared" si="2"/>
        <v>10</v>
      </c>
      <c r="J13" s="65">
        <f>VLOOKUP($A13,'Return Data'!$B$7:$R$2843,13,0)</f>
        <v>75.680899999999994</v>
      </c>
      <c r="K13" s="66">
        <f t="shared" si="3"/>
        <v>13</v>
      </c>
      <c r="L13" s="65">
        <f>VLOOKUP($A13,'Return Data'!$B$7:$R$2843,17,0)</f>
        <v>43.595100000000002</v>
      </c>
      <c r="M13" s="66">
        <f t="shared" si="4"/>
        <v>4</v>
      </c>
      <c r="N13" s="65"/>
      <c r="O13" s="66"/>
      <c r="P13" s="65"/>
      <c r="Q13" s="66"/>
      <c r="R13" s="65">
        <f>VLOOKUP($A13,'Return Data'!$B$7:$R$2843,16,0)</f>
        <v>17.874300000000002</v>
      </c>
      <c r="S13" s="67">
        <f t="shared" si="5"/>
        <v>19</v>
      </c>
    </row>
    <row r="14" spans="1:20" x14ac:dyDescent="0.3">
      <c r="A14" s="63" t="s">
        <v>169</v>
      </c>
      <c r="B14" s="64">
        <f>VLOOKUP($A14,'Return Data'!$B$7:$R$2843,3,0)</f>
        <v>44462</v>
      </c>
      <c r="C14" s="65">
        <f>VLOOKUP($A14,'Return Data'!$B$7:$R$2843,4,0)</f>
        <v>21.81</v>
      </c>
      <c r="D14" s="65">
        <f>VLOOKUP($A14,'Return Data'!$B$7:$R$2843,10,0)</f>
        <v>16.382100000000001</v>
      </c>
      <c r="E14" s="66">
        <f t="shared" si="0"/>
        <v>13</v>
      </c>
      <c r="F14" s="65">
        <f>VLOOKUP($A14,'Return Data'!$B$7:$R$2843,11,0)</f>
        <v>33.231499999999997</v>
      </c>
      <c r="G14" s="66">
        <f t="shared" si="1"/>
        <v>11</v>
      </c>
      <c r="H14" s="65">
        <f>VLOOKUP($A14,'Return Data'!$B$7:$R$2843,12,0)</f>
        <v>48.266500000000001</v>
      </c>
      <c r="I14" s="66">
        <f t="shared" si="2"/>
        <v>12</v>
      </c>
      <c r="J14" s="65">
        <f>VLOOKUP($A14,'Return Data'!$B$7:$R$2843,13,0)</f>
        <v>75.462599999999995</v>
      </c>
      <c r="K14" s="66">
        <f t="shared" si="3"/>
        <v>16</v>
      </c>
      <c r="L14" s="65">
        <f>VLOOKUP($A14,'Return Data'!$B$7:$R$2843,17,0)</f>
        <v>39.982999999999997</v>
      </c>
      <c r="M14" s="66">
        <f t="shared" si="4"/>
        <v>6</v>
      </c>
      <c r="N14" s="65"/>
      <c r="O14" s="66"/>
      <c r="P14" s="65"/>
      <c r="Q14" s="66"/>
      <c r="R14" s="65">
        <f>VLOOKUP($A14,'Return Data'!$B$7:$R$2843,16,0)</f>
        <v>30.473600000000001</v>
      </c>
      <c r="S14" s="67">
        <f t="shared" si="5"/>
        <v>2</v>
      </c>
    </row>
    <row r="15" spans="1:20" x14ac:dyDescent="0.3">
      <c r="A15" s="63" t="s">
        <v>170</v>
      </c>
      <c r="B15" s="64">
        <f>VLOOKUP($A15,'Return Data'!$B$7:$R$2843,3,0)</f>
        <v>44462</v>
      </c>
      <c r="C15" s="65">
        <f>VLOOKUP($A15,'Return Data'!$B$7:$R$2843,4,0)</f>
        <v>115.03</v>
      </c>
      <c r="D15" s="65">
        <f>VLOOKUP($A15,'Return Data'!$B$7:$R$2843,10,0)</f>
        <v>17.713899999999999</v>
      </c>
      <c r="E15" s="66">
        <f t="shared" si="0"/>
        <v>11</v>
      </c>
      <c r="F15" s="65">
        <f>VLOOKUP($A15,'Return Data'!$B$7:$R$2843,11,0)</f>
        <v>31.718800000000002</v>
      </c>
      <c r="G15" s="66">
        <f t="shared" si="1"/>
        <v>12</v>
      </c>
      <c r="H15" s="65">
        <f>VLOOKUP($A15,'Return Data'!$B$7:$R$2843,12,0)</f>
        <v>45.6629</v>
      </c>
      <c r="I15" s="66">
        <f t="shared" si="2"/>
        <v>13</v>
      </c>
      <c r="J15" s="65">
        <f>VLOOKUP($A15,'Return Data'!$B$7:$R$2843,13,0)</f>
        <v>75.4041</v>
      </c>
      <c r="K15" s="66">
        <f t="shared" si="3"/>
        <v>17</v>
      </c>
      <c r="L15" s="65">
        <f>VLOOKUP($A15,'Return Data'!$B$7:$R$2843,17,0)</f>
        <v>41.594200000000001</v>
      </c>
      <c r="M15" s="66">
        <f t="shared" si="4"/>
        <v>5</v>
      </c>
      <c r="N15" s="65">
        <f>VLOOKUP($A15,'Return Data'!$B$7:$R$2843,14,0)</f>
        <v>27.307500000000001</v>
      </c>
      <c r="O15" s="66">
        <f t="shared" ref="O15:O23" si="6">RANK(N15,N$8:N$71,0)</f>
        <v>4</v>
      </c>
      <c r="P15" s="65">
        <f>VLOOKUP($A15,'Return Data'!$B$7:$R$2843,15,0)</f>
        <v>21.5061</v>
      </c>
      <c r="Q15" s="66">
        <f t="shared" ref="Q15:Q23" si="7">RANK(P15,P$8:P$71,0)</f>
        <v>3</v>
      </c>
      <c r="R15" s="65">
        <f>VLOOKUP($A15,'Return Data'!$B$7:$R$2843,16,0)</f>
        <v>20.018799999999999</v>
      </c>
      <c r="S15" s="67">
        <f t="shared" si="5"/>
        <v>11</v>
      </c>
    </row>
    <row r="16" spans="1:20" x14ac:dyDescent="0.3">
      <c r="A16" s="63" t="s">
        <v>171</v>
      </c>
      <c r="B16" s="64">
        <f>VLOOKUP($A16,'Return Data'!$B$7:$R$2843,3,0)</f>
        <v>44462</v>
      </c>
      <c r="C16" s="65">
        <f>VLOOKUP($A16,'Return Data'!$B$7:$R$2843,4,0)</f>
        <v>125.02</v>
      </c>
      <c r="D16" s="65">
        <f>VLOOKUP($A16,'Return Data'!$B$7:$R$2843,10,0)</f>
        <v>14.602600000000001</v>
      </c>
      <c r="E16" s="66">
        <f t="shared" si="0"/>
        <v>30</v>
      </c>
      <c r="F16" s="65">
        <f>VLOOKUP($A16,'Return Data'!$B$7:$R$2843,11,0)</f>
        <v>24.633600000000001</v>
      </c>
      <c r="G16" s="66">
        <f t="shared" si="1"/>
        <v>25</v>
      </c>
      <c r="H16" s="65">
        <f>VLOOKUP($A16,'Return Data'!$B$7:$R$2843,12,0)</f>
        <v>39.469000000000001</v>
      </c>
      <c r="I16" s="66">
        <f t="shared" si="2"/>
        <v>28</v>
      </c>
      <c r="J16" s="65">
        <f>VLOOKUP($A16,'Return Data'!$B$7:$R$2843,13,0)</f>
        <v>66.760000000000005</v>
      </c>
      <c r="K16" s="66">
        <f t="shared" si="3"/>
        <v>37</v>
      </c>
      <c r="L16" s="65">
        <f>VLOOKUP($A16,'Return Data'!$B$7:$R$2843,17,0)</f>
        <v>35.080399999999997</v>
      </c>
      <c r="M16" s="66">
        <f t="shared" si="4"/>
        <v>15</v>
      </c>
      <c r="N16" s="65">
        <f>VLOOKUP($A16,'Return Data'!$B$7:$R$2843,14,0)</f>
        <v>24.859200000000001</v>
      </c>
      <c r="O16" s="66">
        <f t="shared" si="6"/>
        <v>6</v>
      </c>
      <c r="P16" s="65">
        <f>VLOOKUP($A16,'Return Data'!$B$7:$R$2843,15,0)</f>
        <v>19.979800000000001</v>
      </c>
      <c r="Q16" s="66">
        <f t="shared" si="7"/>
        <v>4</v>
      </c>
      <c r="R16" s="65">
        <f>VLOOKUP($A16,'Return Data'!$B$7:$R$2843,16,0)</f>
        <v>17.816700000000001</v>
      </c>
      <c r="S16" s="67">
        <f t="shared" si="5"/>
        <v>20</v>
      </c>
    </row>
    <row r="17" spans="1:19" x14ac:dyDescent="0.3">
      <c r="A17" s="63" t="s">
        <v>172</v>
      </c>
      <c r="B17" s="64">
        <f>VLOOKUP($A17,'Return Data'!$B$7:$R$2843,3,0)</f>
        <v>44462</v>
      </c>
      <c r="C17" s="65">
        <f>VLOOKUP($A17,'Return Data'!$B$7:$R$2843,4,0)</f>
        <v>88.14</v>
      </c>
      <c r="D17" s="65">
        <f>VLOOKUP($A17,'Return Data'!$B$7:$R$2843,10,0)</f>
        <v>13.3925</v>
      </c>
      <c r="E17" s="66">
        <f t="shared" si="0"/>
        <v>38</v>
      </c>
      <c r="F17" s="65">
        <f>VLOOKUP($A17,'Return Data'!$B$7:$R$2843,11,0)</f>
        <v>26.716200000000001</v>
      </c>
      <c r="G17" s="66">
        <f t="shared" si="1"/>
        <v>16</v>
      </c>
      <c r="H17" s="65">
        <f>VLOOKUP($A17,'Return Data'!$B$7:$R$2843,12,0)</f>
        <v>43.024000000000001</v>
      </c>
      <c r="I17" s="66">
        <f t="shared" si="2"/>
        <v>17</v>
      </c>
      <c r="J17" s="65">
        <f>VLOOKUP($A17,'Return Data'!$B$7:$R$2843,13,0)</f>
        <v>75.959800000000001</v>
      </c>
      <c r="K17" s="66">
        <f t="shared" si="3"/>
        <v>12</v>
      </c>
      <c r="L17" s="65">
        <f>VLOOKUP($A17,'Return Data'!$B$7:$R$2843,17,0)</f>
        <v>29.542100000000001</v>
      </c>
      <c r="M17" s="66">
        <f t="shared" si="4"/>
        <v>21</v>
      </c>
      <c r="N17" s="65">
        <f>VLOOKUP($A17,'Return Data'!$B$7:$R$2843,14,0)</f>
        <v>22.920999999999999</v>
      </c>
      <c r="O17" s="66">
        <f t="shared" si="6"/>
        <v>9</v>
      </c>
      <c r="P17" s="65">
        <f>VLOOKUP($A17,'Return Data'!$B$7:$R$2843,15,0)</f>
        <v>17.642099999999999</v>
      </c>
      <c r="Q17" s="66">
        <f t="shared" si="7"/>
        <v>9</v>
      </c>
      <c r="R17" s="65">
        <f>VLOOKUP($A17,'Return Data'!$B$7:$R$2843,16,0)</f>
        <v>19.256799999999998</v>
      </c>
      <c r="S17" s="67">
        <f t="shared" si="5"/>
        <v>15</v>
      </c>
    </row>
    <row r="18" spans="1:19" x14ac:dyDescent="0.3">
      <c r="A18" s="63" t="s">
        <v>173</v>
      </c>
      <c r="B18" s="64">
        <f>VLOOKUP($A18,'Return Data'!$B$7:$R$2843,3,0)</f>
        <v>44462</v>
      </c>
      <c r="C18" s="65">
        <f>VLOOKUP($A18,'Return Data'!$B$7:$R$2843,4,0)</f>
        <v>79.09</v>
      </c>
      <c r="D18" s="65">
        <f>VLOOKUP($A18,'Return Data'!$B$7:$R$2843,10,0)</f>
        <v>14.374499999999999</v>
      </c>
      <c r="E18" s="66">
        <f t="shared" si="0"/>
        <v>31</v>
      </c>
      <c r="F18" s="65">
        <f>VLOOKUP($A18,'Return Data'!$B$7:$R$2843,11,0)</f>
        <v>21.620799999999999</v>
      </c>
      <c r="G18" s="66">
        <f t="shared" si="1"/>
        <v>46</v>
      </c>
      <c r="H18" s="65">
        <f>VLOOKUP($A18,'Return Data'!$B$7:$R$2843,12,0)</f>
        <v>34.8508</v>
      </c>
      <c r="I18" s="66">
        <f t="shared" si="2"/>
        <v>47</v>
      </c>
      <c r="J18" s="65">
        <f>VLOOKUP($A18,'Return Data'!$B$7:$R$2843,13,0)</f>
        <v>61.903799999999997</v>
      </c>
      <c r="K18" s="66">
        <f t="shared" si="3"/>
        <v>43</v>
      </c>
      <c r="L18" s="65">
        <f>VLOOKUP($A18,'Return Data'!$B$7:$R$2843,17,0)</f>
        <v>24.872699999999998</v>
      </c>
      <c r="M18" s="66">
        <f t="shared" si="4"/>
        <v>42</v>
      </c>
      <c r="N18" s="65">
        <f>VLOOKUP($A18,'Return Data'!$B$7:$R$2843,14,0)</f>
        <v>18.453199999999999</v>
      </c>
      <c r="O18" s="66">
        <f t="shared" si="6"/>
        <v>25</v>
      </c>
      <c r="P18" s="65">
        <f>VLOOKUP($A18,'Return Data'!$B$7:$R$2843,15,0)</f>
        <v>14.575900000000001</v>
      </c>
      <c r="Q18" s="66">
        <f t="shared" si="7"/>
        <v>23</v>
      </c>
      <c r="R18" s="65">
        <f>VLOOKUP($A18,'Return Data'!$B$7:$R$2843,16,0)</f>
        <v>16.011700000000001</v>
      </c>
      <c r="S18" s="67">
        <f t="shared" si="5"/>
        <v>38</v>
      </c>
    </row>
    <row r="19" spans="1:19" x14ac:dyDescent="0.3">
      <c r="A19" s="63" t="s">
        <v>175</v>
      </c>
      <c r="B19" s="64">
        <f>VLOOKUP($A19,'Return Data'!$B$7:$R$2843,3,0)</f>
        <v>44462</v>
      </c>
      <c r="C19" s="65">
        <f>VLOOKUP($A19,'Return Data'!$B$7:$R$2843,4,0)</f>
        <v>926.61749999999995</v>
      </c>
      <c r="D19" s="65">
        <f>VLOOKUP($A19,'Return Data'!$B$7:$R$2843,10,0)</f>
        <v>11.2605</v>
      </c>
      <c r="E19" s="66">
        <f t="shared" si="0"/>
        <v>51</v>
      </c>
      <c r="F19" s="65">
        <f>VLOOKUP($A19,'Return Data'!$B$7:$R$2843,11,0)</f>
        <v>21.849799999999998</v>
      </c>
      <c r="G19" s="66">
        <f t="shared" si="1"/>
        <v>44</v>
      </c>
      <c r="H19" s="65">
        <f>VLOOKUP($A19,'Return Data'!$B$7:$R$2843,12,0)</f>
        <v>39.841299999999997</v>
      </c>
      <c r="I19" s="66">
        <f t="shared" si="2"/>
        <v>26</v>
      </c>
      <c r="J19" s="65">
        <f>VLOOKUP($A19,'Return Data'!$B$7:$R$2843,13,0)</f>
        <v>75.598100000000002</v>
      </c>
      <c r="K19" s="66">
        <f t="shared" si="3"/>
        <v>14</v>
      </c>
      <c r="L19" s="65">
        <f>VLOOKUP($A19,'Return Data'!$B$7:$R$2843,17,0)</f>
        <v>24.318899999999999</v>
      </c>
      <c r="M19" s="66">
        <f t="shared" si="4"/>
        <v>45</v>
      </c>
      <c r="N19" s="65">
        <f>VLOOKUP($A19,'Return Data'!$B$7:$R$2843,14,0)</f>
        <v>16.363700000000001</v>
      </c>
      <c r="O19" s="66">
        <f t="shared" si="6"/>
        <v>38</v>
      </c>
      <c r="P19" s="65">
        <f>VLOOKUP($A19,'Return Data'!$B$7:$R$2843,15,0)</f>
        <v>13.7889</v>
      </c>
      <c r="Q19" s="66">
        <f t="shared" si="7"/>
        <v>28</v>
      </c>
      <c r="R19" s="65">
        <f>VLOOKUP($A19,'Return Data'!$B$7:$R$2843,16,0)</f>
        <v>16.5867</v>
      </c>
      <c r="S19" s="67">
        <f t="shared" si="5"/>
        <v>33</v>
      </c>
    </row>
    <row r="20" spans="1:19" x14ac:dyDescent="0.3">
      <c r="A20" s="63" t="s">
        <v>176</v>
      </c>
      <c r="B20" s="64">
        <f>VLOOKUP($A20,'Return Data'!$B$7:$R$2843,3,0)</f>
        <v>44462</v>
      </c>
      <c r="C20" s="65">
        <f>VLOOKUP($A20,'Return Data'!$B$7:$R$2843,4,0)</f>
        <v>589.46900000000005</v>
      </c>
      <c r="D20" s="65">
        <f>VLOOKUP($A20,'Return Data'!$B$7:$R$2843,10,0)</f>
        <v>12.4404</v>
      </c>
      <c r="E20" s="66">
        <f t="shared" si="0"/>
        <v>42</v>
      </c>
      <c r="F20" s="65">
        <f>VLOOKUP($A20,'Return Data'!$B$7:$R$2843,11,0)</f>
        <v>23.3245</v>
      </c>
      <c r="G20" s="66">
        <f t="shared" si="1"/>
        <v>37</v>
      </c>
      <c r="H20" s="65">
        <f>VLOOKUP($A20,'Return Data'!$B$7:$R$2843,12,0)</f>
        <v>38.762300000000003</v>
      </c>
      <c r="I20" s="66">
        <f t="shared" si="2"/>
        <v>30</v>
      </c>
      <c r="J20" s="65">
        <f>VLOOKUP($A20,'Return Data'!$B$7:$R$2843,13,0)</f>
        <v>68.563699999999997</v>
      </c>
      <c r="K20" s="66">
        <f t="shared" si="3"/>
        <v>32</v>
      </c>
      <c r="L20" s="65">
        <f>VLOOKUP($A20,'Return Data'!$B$7:$R$2843,17,0)</f>
        <v>25.2608</v>
      </c>
      <c r="M20" s="66">
        <f t="shared" si="4"/>
        <v>40</v>
      </c>
      <c r="N20" s="65">
        <f>VLOOKUP($A20,'Return Data'!$B$7:$R$2843,14,0)</f>
        <v>18.226800000000001</v>
      </c>
      <c r="O20" s="66">
        <f t="shared" si="6"/>
        <v>28</v>
      </c>
      <c r="P20" s="65">
        <f>VLOOKUP($A20,'Return Data'!$B$7:$R$2843,15,0)</f>
        <v>16.4406</v>
      </c>
      <c r="Q20" s="66">
        <f t="shared" si="7"/>
        <v>13</v>
      </c>
      <c r="R20" s="65">
        <f>VLOOKUP($A20,'Return Data'!$B$7:$R$2843,16,0)</f>
        <v>17.253599999999999</v>
      </c>
      <c r="S20" s="67">
        <f t="shared" si="5"/>
        <v>25</v>
      </c>
    </row>
    <row r="21" spans="1:19" x14ac:dyDescent="0.3">
      <c r="A21" s="63" t="s">
        <v>177</v>
      </c>
      <c r="B21" s="64">
        <f>VLOOKUP($A21,'Return Data'!$B$7:$R$2843,3,0)</f>
        <v>44462</v>
      </c>
      <c r="C21" s="65">
        <f>VLOOKUP($A21,'Return Data'!$B$7:$R$2843,4,0)</f>
        <v>773.34799999999996</v>
      </c>
      <c r="D21" s="65">
        <f>VLOOKUP($A21,'Return Data'!$B$7:$R$2843,10,0)</f>
        <v>15.220599999999999</v>
      </c>
      <c r="E21" s="66">
        <f t="shared" si="0"/>
        <v>26</v>
      </c>
      <c r="F21" s="65">
        <f>VLOOKUP($A21,'Return Data'!$B$7:$R$2843,11,0)</f>
        <v>25.324000000000002</v>
      </c>
      <c r="G21" s="66">
        <f t="shared" si="1"/>
        <v>20</v>
      </c>
      <c r="H21" s="65">
        <f>VLOOKUP($A21,'Return Data'!$B$7:$R$2843,12,0)</f>
        <v>38.222999999999999</v>
      </c>
      <c r="I21" s="66">
        <f t="shared" si="2"/>
        <v>33</v>
      </c>
      <c r="J21" s="65">
        <f>VLOOKUP($A21,'Return Data'!$B$7:$R$2843,13,0)</f>
        <v>63.5822</v>
      </c>
      <c r="K21" s="66">
        <f t="shared" si="3"/>
        <v>40</v>
      </c>
      <c r="L21" s="65">
        <f>VLOOKUP($A21,'Return Data'!$B$7:$R$2843,17,0)</f>
        <v>21.2441</v>
      </c>
      <c r="M21" s="66">
        <f t="shared" si="4"/>
        <v>55</v>
      </c>
      <c r="N21" s="65">
        <f>VLOOKUP($A21,'Return Data'!$B$7:$R$2843,14,0)</f>
        <v>13.0747</v>
      </c>
      <c r="O21" s="66">
        <f t="shared" si="6"/>
        <v>47</v>
      </c>
      <c r="P21" s="65">
        <f>VLOOKUP($A21,'Return Data'!$B$7:$R$2843,15,0)</f>
        <v>12.3222</v>
      </c>
      <c r="Q21" s="66">
        <f t="shared" si="7"/>
        <v>35</v>
      </c>
      <c r="R21" s="65">
        <f>VLOOKUP($A21,'Return Data'!$B$7:$R$2843,16,0)</f>
        <v>14.1203</v>
      </c>
      <c r="S21" s="67">
        <f t="shared" si="5"/>
        <v>50</v>
      </c>
    </row>
    <row r="22" spans="1:19" x14ac:dyDescent="0.3">
      <c r="A22" s="63" t="s">
        <v>178</v>
      </c>
      <c r="B22" s="64">
        <f>VLOOKUP($A22,'Return Data'!$B$7:$R$2843,3,0)</f>
        <v>44462</v>
      </c>
      <c r="C22" s="65">
        <f>VLOOKUP($A22,'Return Data'!$B$7:$R$2843,4,0)</f>
        <v>61.089399999999998</v>
      </c>
      <c r="D22" s="65">
        <f>VLOOKUP($A22,'Return Data'!$B$7:$R$2843,10,0)</f>
        <v>15.4803</v>
      </c>
      <c r="E22" s="66">
        <f t="shared" si="0"/>
        <v>19</v>
      </c>
      <c r="F22" s="65">
        <f>VLOOKUP($A22,'Return Data'!$B$7:$R$2843,11,0)</f>
        <v>24.3932</v>
      </c>
      <c r="G22" s="66">
        <f t="shared" si="1"/>
        <v>26</v>
      </c>
      <c r="H22" s="65">
        <f>VLOOKUP($A22,'Return Data'!$B$7:$R$2843,12,0)</f>
        <v>35.690899999999999</v>
      </c>
      <c r="I22" s="66">
        <f t="shared" si="2"/>
        <v>41</v>
      </c>
      <c r="J22" s="65">
        <f>VLOOKUP($A22,'Return Data'!$B$7:$R$2843,13,0)</f>
        <v>66.894999999999996</v>
      </c>
      <c r="K22" s="66">
        <f t="shared" si="3"/>
        <v>36</v>
      </c>
      <c r="L22" s="65">
        <f>VLOOKUP($A22,'Return Data'!$B$7:$R$2843,17,0)</f>
        <v>24.960799999999999</v>
      </c>
      <c r="M22" s="66">
        <f t="shared" si="4"/>
        <v>41</v>
      </c>
      <c r="N22" s="65">
        <f>VLOOKUP($A22,'Return Data'!$B$7:$R$2843,14,0)</f>
        <v>17.733000000000001</v>
      </c>
      <c r="O22" s="66">
        <f t="shared" si="6"/>
        <v>34</v>
      </c>
      <c r="P22" s="65">
        <f>VLOOKUP($A22,'Return Data'!$B$7:$R$2843,15,0)</f>
        <v>14.350199999999999</v>
      </c>
      <c r="Q22" s="66">
        <f t="shared" si="7"/>
        <v>24</v>
      </c>
      <c r="R22" s="65">
        <f>VLOOKUP($A22,'Return Data'!$B$7:$R$2843,16,0)</f>
        <v>15.8085</v>
      </c>
      <c r="S22" s="67">
        <f t="shared" si="5"/>
        <v>41</v>
      </c>
    </row>
    <row r="23" spans="1:19" x14ac:dyDescent="0.3">
      <c r="A23" s="63" t="s">
        <v>179</v>
      </c>
      <c r="B23" s="64">
        <f>VLOOKUP($A23,'Return Data'!$B$7:$R$2843,3,0)</f>
        <v>44462</v>
      </c>
      <c r="C23" s="65">
        <f>VLOOKUP($A23,'Return Data'!$B$7:$R$2843,4,0)</f>
        <v>651.79</v>
      </c>
      <c r="D23" s="65">
        <f>VLOOKUP($A23,'Return Data'!$B$7:$R$2843,10,0)</f>
        <v>16.0822</v>
      </c>
      <c r="E23" s="66">
        <f t="shared" si="0"/>
        <v>15</v>
      </c>
      <c r="F23" s="65">
        <f>VLOOKUP($A23,'Return Data'!$B$7:$R$2843,11,0)</f>
        <v>24.347100000000001</v>
      </c>
      <c r="G23" s="66">
        <f t="shared" si="1"/>
        <v>28</v>
      </c>
      <c r="H23" s="65">
        <f>VLOOKUP($A23,'Return Data'!$B$7:$R$2843,12,0)</f>
        <v>39.740200000000002</v>
      </c>
      <c r="I23" s="66">
        <f t="shared" si="2"/>
        <v>27</v>
      </c>
      <c r="J23" s="65">
        <f>VLOOKUP($A23,'Return Data'!$B$7:$R$2843,13,0)</f>
        <v>72.764899999999997</v>
      </c>
      <c r="K23" s="66">
        <f t="shared" si="3"/>
        <v>21</v>
      </c>
      <c r="L23" s="65">
        <f>VLOOKUP($A23,'Return Data'!$B$7:$R$2843,17,0)</f>
        <v>28.204999999999998</v>
      </c>
      <c r="M23" s="66">
        <f t="shared" si="4"/>
        <v>29</v>
      </c>
      <c r="N23" s="65">
        <f>VLOOKUP($A23,'Return Data'!$B$7:$R$2843,14,0)</f>
        <v>18.1111</v>
      </c>
      <c r="O23" s="66">
        <f t="shared" si="6"/>
        <v>29</v>
      </c>
      <c r="P23" s="65">
        <f>VLOOKUP($A23,'Return Data'!$B$7:$R$2843,15,0)</f>
        <v>15.4757</v>
      </c>
      <c r="Q23" s="66">
        <f t="shared" si="7"/>
        <v>17</v>
      </c>
      <c r="R23" s="65">
        <f>VLOOKUP($A23,'Return Data'!$B$7:$R$2843,16,0)</f>
        <v>17.5322</v>
      </c>
      <c r="S23" s="67">
        <f t="shared" si="5"/>
        <v>22</v>
      </c>
    </row>
    <row r="24" spans="1:19" x14ac:dyDescent="0.3">
      <c r="A24" s="63" t="s">
        <v>180</v>
      </c>
      <c r="B24" s="64">
        <f>VLOOKUP($A24,'Return Data'!$B$7:$R$2843,3,0)</f>
        <v>44462</v>
      </c>
      <c r="C24" s="65">
        <f>VLOOKUP($A24,'Return Data'!$B$7:$R$2843,4,0)</f>
        <v>16.11</v>
      </c>
      <c r="D24" s="65">
        <f>VLOOKUP($A24,'Return Data'!$B$7:$R$2843,10,0)</f>
        <v>9.7410999999999994</v>
      </c>
      <c r="E24" s="66">
        <f t="shared" si="0"/>
        <v>56</v>
      </c>
      <c r="F24" s="65">
        <f>VLOOKUP($A24,'Return Data'!$B$7:$R$2843,11,0)</f>
        <v>17.935600000000001</v>
      </c>
      <c r="G24" s="66">
        <f t="shared" si="1"/>
        <v>58</v>
      </c>
      <c r="H24" s="65">
        <f>VLOOKUP($A24,'Return Data'!$B$7:$R$2843,12,0)</f>
        <v>30.763000000000002</v>
      </c>
      <c r="I24" s="66">
        <f t="shared" si="2"/>
        <v>55</v>
      </c>
      <c r="J24" s="65">
        <f>VLOOKUP($A24,'Return Data'!$B$7:$R$2843,13,0)</f>
        <v>60.298499999999997</v>
      </c>
      <c r="K24" s="66">
        <f t="shared" si="3"/>
        <v>51</v>
      </c>
      <c r="L24" s="65">
        <f>VLOOKUP($A24,'Return Data'!$B$7:$R$2843,17,0)</f>
        <v>18.900300000000001</v>
      </c>
      <c r="M24" s="66">
        <f t="shared" si="4"/>
        <v>60</v>
      </c>
      <c r="N24" s="65"/>
      <c r="O24" s="66"/>
      <c r="P24" s="65"/>
      <c r="Q24" s="66"/>
      <c r="R24" s="65">
        <f>VLOOKUP($A24,'Return Data'!$B$7:$R$2843,16,0)</f>
        <v>14.5657</v>
      </c>
      <c r="S24" s="67">
        <f t="shared" si="5"/>
        <v>48</v>
      </c>
    </row>
    <row r="25" spans="1:19" x14ac:dyDescent="0.3">
      <c r="A25" s="63" t="s">
        <v>181</v>
      </c>
      <c r="B25" s="64">
        <f>VLOOKUP($A25,'Return Data'!$B$7:$R$2843,3,0)</f>
        <v>44462</v>
      </c>
      <c r="C25" s="65">
        <f>VLOOKUP($A25,'Return Data'!$B$7:$R$2843,4,0)</f>
        <v>42.71</v>
      </c>
      <c r="D25" s="65">
        <f>VLOOKUP($A25,'Return Data'!$B$7:$R$2843,10,0)</f>
        <v>15.401199999999999</v>
      </c>
      <c r="E25" s="66">
        <f t="shared" si="0"/>
        <v>21</v>
      </c>
      <c r="F25" s="65">
        <f>VLOOKUP($A25,'Return Data'!$B$7:$R$2843,11,0)</f>
        <v>22.588999999999999</v>
      </c>
      <c r="G25" s="66">
        <f t="shared" si="1"/>
        <v>40</v>
      </c>
      <c r="H25" s="65">
        <f>VLOOKUP($A25,'Return Data'!$B$7:$R$2843,12,0)</f>
        <v>30.651599999999998</v>
      </c>
      <c r="I25" s="66">
        <f t="shared" si="2"/>
        <v>56</v>
      </c>
      <c r="J25" s="65">
        <f>VLOOKUP($A25,'Return Data'!$B$7:$R$2843,13,0)</f>
        <v>57.485300000000002</v>
      </c>
      <c r="K25" s="66">
        <f t="shared" si="3"/>
        <v>52</v>
      </c>
      <c r="L25" s="65">
        <f>VLOOKUP($A25,'Return Data'!$B$7:$R$2843,17,0)</f>
        <v>19.828399999999998</v>
      </c>
      <c r="M25" s="66">
        <f t="shared" si="4"/>
        <v>58</v>
      </c>
      <c r="N25" s="65">
        <f>VLOOKUP($A25,'Return Data'!$B$7:$R$2843,14,0)</f>
        <v>14.2339</v>
      </c>
      <c r="O25" s="66">
        <f>RANK(N25,N$8:N$71,0)</f>
        <v>45</v>
      </c>
      <c r="P25" s="65">
        <f>VLOOKUP($A25,'Return Data'!$B$7:$R$2843,15,0)</f>
        <v>13.407400000000001</v>
      </c>
      <c r="Q25" s="66">
        <f>RANK(P25,P$8:P$71,0)</f>
        <v>29</v>
      </c>
      <c r="R25" s="65">
        <f>VLOOKUP($A25,'Return Data'!$B$7:$R$2843,16,0)</f>
        <v>19.788</v>
      </c>
      <c r="S25" s="67">
        <f t="shared" si="5"/>
        <v>12</v>
      </c>
    </row>
    <row r="26" spans="1:19" x14ac:dyDescent="0.3">
      <c r="A26" s="63" t="s">
        <v>182</v>
      </c>
      <c r="B26" s="64">
        <f>VLOOKUP($A26,'Return Data'!$B$7:$R$2843,3,0)</f>
        <v>44462</v>
      </c>
      <c r="C26" s="65">
        <f>VLOOKUP($A26,'Return Data'!$B$7:$R$2843,4,0)</f>
        <v>104.33</v>
      </c>
      <c r="D26" s="65">
        <f>VLOOKUP($A26,'Return Data'!$B$7:$R$2843,10,0)</f>
        <v>12.5337</v>
      </c>
      <c r="E26" s="66">
        <f t="shared" si="0"/>
        <v>41</v>
      </c>
      <c r="F26" s="65">
        <f>VLOOKUP($A26,'Return Data'!$B$7:$R$2843,11,0)</f>
        <v>27.216200000000001</v>
      </c>
      <c r="G26" s="66">
        <f t="shared" si="1"/>
        <v>13</v>
      </c>
      <c r="H26" s="65">
        <f>VLOOKUP($A26,'Return Data'!$B$7:$R$2843,12,0)</f>
        <v>49.8994</v>
      </c>
      <c r="I26" s="66">
        <f t="shared" si="2"/>
        <v>11</v>
      </c>
      <c r="J26" s="65">
        <f>VLOOKUP($A26,'Return Data'!$B$7:$R$2843,13,0)</f>
        <v>81.569800000000001</v>
      </c>
      <c r="K26" s="66">
        <f t="shared" si="3"/>
        <v>10</v>
      </c>
      <c r="L26" s="65">
        <f>VLOOKUP($A26,'Return Data'!$B$7:$R$2843,17,0)</f>
        <v>32.880800000000001</v>
      </c>
      <c r="M26" s="66">
        <f t="shared" si="4"/>
        <v>18</v>
      </c>
      <c r="N26" s="65">
        <f>VLOOKUP($A26,'Return Data'!$B$7:$R$2843,14,0)</f>
        <v>20.504300000000001</v>
      </c>
      <c r="O26" s="66">
        <f>RANK(N26,N$8:N$71,0)</f>
        <v>17</v>
      </c>
      <c r="P26" s="65">
        <f>VLOOKUP($A26,'Return Data'!$B$7:$R$2843,15,0)</f>
        <v>18.783300000000001</v>
      </c>
      <c r="Q26" s="66">
        <f>RANK(P26,P$8:P$71,0)</f>
        <v>6</v>
      </c>
      <c r="R26" s="65">
        <f>VLOOKUP($A26,'Return Data'!$B$7:$R$2843,16,0)</f>
        <v>19.3218</v>
      </c>
      <c r="S26" s="67">
        <f t="shared" si="5"/>
        <v>14</v>
      </c>
    </row>
    <row r="27" spans="1:19" x14ac:dyDescent="0.3">
      <c r="A27" s="63" t="s">
        <v>183</v>
      </c>
      <c r="B27" s="64">
        <f>VLOOKUP($A27,'Return Data'!$B$7:$R$2843,3,0)</f>
        <v>44462</v>
      </c>
      <c r="C27" s="65">
        <f>VLOOKUP($A27,'Return Data'!$B$7:$R$2843,4,0)</f>
        <v>14.49</v>
      </c>
      <c r="D27" s="65">
        <f>VLOOKUP($A27,'Return Data'!$B$7:$R$2843,10,0)</f>
        <v>12.1517</v>
      </c>
      <c r="E27" s="66">
        <f t="shared" si="0"/>
        <v>45</v>
      </c>
      <c r="F27" s="65">
        <f>VLOOKUP($A27,'Return Data'!$B$7:$R$2843,11,0)</f>
        <v>19.161200000000001</v>
      </c>
      <c r="G27" s="66">
        <f t="shared" si="1"/>
        <v>56</v>
      </c>
      <c r="H27" s="65">
        <f>VLOOKUP($A27,'Return Data'!$B$7:$R$2843,12,0)</f>
        <v>28.343699999999998</v>
      </c>
      <c r="I27" s="66">
        <f t="shared" si="2"/>
        <v>60</v>
      </c>
      <c r="J27" s="65">
        <f>VLOOKUP($A27,'Return Data'!$B$7:$R$2843,13,0)</f>
        <v>54.313099999999999</v>
      </c>
      <c r="K27" s="66">
        <f t="shared" si="3"/>
        <v>57</v>
      </c>
      <c r="L27" s="65">
        <f>VLOOKUP($A27,'Return Data'!$B$7:$R$2843,17,0)</f>
        <v>20.585000000000001</v>
      </c>
      <c r="M27" s="66">
        <f t="shared" si="4"/>
        <v>57</v>
      </c>
      <c r="N27" s="65"/>
      <c r="O27" s="66"/>
      <c r="P27" s="65"/>
      <c r="Q27" s="66"/>
      <c r="R27" s="65">
        <f>VLOOKUP($A27,'Return Data'!$B$7:$R$2843,16,0)</f>
        <v>10.4255</v>
      </c>
      <c r="S27" s="67">
        <f t="shared" si="5"/>
        <v>61</v>
      </c>
    </row>
    <row r="28" spans="1:19" x14ac:dyDescent="0.3">
      <c r="A28" s="63" t="s">
        <v>184</v>
      </c>
      <c r="B28" s="64">
        <f>VLOOKUP($A28,'Return Data'!$B$7:$R$2843,3,0)</f>
        <v>44462</v>
      </c>
      <c r="C28" s="65">
        <f>VLOOKUP($A28,'Return Data'!$B$7:$R$2843,4,0)</f>
        <v>94.46</v>
      </c>
      <c r="D28" s="65">
        <f>VLOOKUP($A28,'Return Data'!$B$7:$R$2843,10,0)</f>
        <v>13.972</v>
      </c>
      <c r="E28" s="66">
        <f t="shared" si="0"/>
        <v>34</v>
      </c>
      <c r="F28" s="65">
        <f>VLOOKUP($A28,'Return Data'!$B$7:$R$2843,11,0)</f>
        <v>24.142499999999998</v>
      </c>
      <c r="G28" s="66">
        <f t="shared" si="1"/>
        <v>32</v>
      </c>
      <c r="H28" s="65">
        <f>VLOOKUP($A28,'Return Data'!$B$7:$R$2843,12,0)</f>
        <v>36.246899999999997</v>
      </c>
      <c r="I28" s="66">
        <f t="shared" si="2"/>
        <v>40</v>
      </c>
      <c r="J28" s="65">
        <f>VLOOKUP($A28,'Return Data'!$B$7:$R$2843,13,0)</f>
        <v>61.718899999999998</v>
      </c>
      <c r="K28" s="66">
        <f t="shared" si="3"/>
        <v>44</v>
      </c>
      <c r="L28" s="65">
        <f>VLOOKUP($A28,'Return Data'!$B$7:$R$2843,17,0)</f>
        <v>29.152200000000001</v>
      </c>
      <c r="M28" s="66">
        <f t="shared" si="4"/>
        <v>24</v>
      </c>
      <c r="N28" s="65">
        <f>VLOOKUP($A28,'Return Data'!$B$7:$R$2843,14,0)</f>
        <v>19.834199999999999</v>
      </c>
      <c r="O28" s="66">
        <f>RANK(N28,N$8:N$71,0)</f>
        <v>21</v>
      </c>
      <c r="P28" s="65">
        <f>VLOOKUP($A28,'Return Data'!$B$7:$R$2843,15,0)</f>
        <v>17.858000000000001</v>
      </c>
      <c r="Q28" s="66">
        <f>RANK(P28,P$8:P$71,0)</f>
        <v>8</v>
      </c>
      <c r="R28" s="65">
        <f>VLOOKUP($A28,'Return Data'!$B$7:$R$2843,16,0)</f>
        <v>19.637599999999999</v>
      </c>
      <c r="S28" s="67">
        <f t="shared" si="5"/>
        <v>13</v>
      </c>
    </row>
    <row r="29" spans="1:19" x14ac:dyDescent="0.3">
      <c r="A29" s="63" t="s">
        <v>185</v>
      </c>
      <c r="B29" s="64">
        <f>VLOOKUP($A29,'Return Data'!$B$7:$R$2843,3,0)</f>
        <v>44462</v>
      </c>
      <c r="C29" s="65">
        <f>VLOOKUP($A29,'Return Data'!$B$7:$R$2843,4,0)</f>
        <v>15.638400000000001</v>
      </c>
      <c r="D29" s="65">
        <f>VLOOKUP($A29,'Return Data'!$B$7:$R$2843,10,0)</f>
        <v>5.9741999999999997</v>
      </c>
      <c r="E29" s="66">
        <f t="shared" si="0"/>
        <v>64</v>
      </c>
      <c r="F29" s="65">
        <f>VLOOKUP($A29,'Return Data'!$B$7:$R$2843,11,0)</f>
        <v>17.918900000000001</v>
      </c>
      <c r="G29" s="66">
        <f t="shared" si="1"/>
        <v>59</v>
      </c>
      <c r="H29" s="65">
        <f>VLOOKUP($A29,'Return Data'!$B$7:$R$2843,12,0)</f>
        <v>33.290100000000002</v>
      </c>
      <c r="I29" s="66">
        <f t="shared" si="2"/>
        <v>50</v>
      </c>
      <c r="J29" s="65">
        <f>VLOOKUP($A29,'Return Data'!$B$7:$R$2843,13,0)</f>
        <v>56.271500000000003</v>
      </c>
      <c r="K29" s="66">
        <f t="shared" si="3"/>
        <v>54</v>
      </c>
      <c r="L29" s="65"/>
      <c r="M29" s="66"/>
      <c r="N29" s="65"/>
      <c r="O29" s="66"/>
      <c r="P29" s="65"/>
      <c r="Q29" s="66"/>
      <c r="R29" s="65">
        <f>VLOOKUP($A29,'Return Data'!$B$7:$R$2843,16,0)</f>
        <v>26.0076</v>
      </c>
      <c r="S29" s="67">
        <f t="shared" si="5"/>
        <v>5</v>
      </c>
    </row>
    <row r="30" spans="1:19" x14ac:dyDescent="0.3">
      <c r="A30" s="63" t="s">
        <v>186</v>
      </c>
      <c r="B30" s="64">
        <f>VLOOKUP($A30,'Return Data'!$B$7:$R$2843,3,0)</f>
        <v>44462</v>
      </c>
      <c r="C30" s="65">
        <f>VLOOKUP($A30,'Return Data'!$B$7:$R$2843,4,0)</f>
        <v>31.832899999999999</v>
      </c>
      <c r="D30" s="65">
        <f>VLOOKUP($A30,'Return Data'!$B$7:$R$2843,10,0)</f>
        <v>16.560099999999998</v>
      </c>
      <c r="E30" s="66">
        <f t="shared" si="0"/>
        <v>12</v>
      </c>
      <c r="F30" s="65">
        <f>VLOOKUP($A30,'Return Data'!$B$7:$R$2843,11,0)</f>
        <v>25.1052</v>
      </c>
      <c r="G30" s="66">
        <f t="shared" si="1"/>
        <v>22</v>
      </c>
      <c r="H30" s="65">
        <f>VLOOKUP($A30,'Return Data'!$B$7:$R$2843,12,0)</f>
        <v>37.752299999999998</v>
      </c>
      <c r="I30" s="66">
        <f t="shared" si="2"/>
        <v>34</v>
      </c>
      <c r="J30" s="65">
        <f>VLOOKUP($A30,'Return Data'!$B$7:$R$2843,13,0)</f>
        <v>73.929400000000001</v>
      </c>
      <c r="K30" s="66">
        <f t="shared" si="3"/>
        <v>19</v>
      </c>
      <c r="L30" s="65">
        <f>VLOOKUP($A30,'Return Data'!$B$7:$R$2843,17,0)</f>
        <v>27.216699999999999</v>
      </c>
      <c r="M30" s="66">
        <f t="shared" ref="M30:M38" si="8">RANK(L30,L$8:L$71,0)</f>
        <v>34</v>
      </c>
      <c r="N30" s="65">
        <f>VLOOKUP($A30,'Return Data'!$B$7:$R$2843,14,0)</f>
        <v>22.5503</v>
      </c>
      <c r="O30" s="66">
        <f t="shared" ref="O30:O38" si="9">RANK(N30,N$8:N$71,0)</f>
        <v>11</v>
      </c>
      <c r="P30" s="65">
        <f>VLOOKUP($A30,'Return Data'!$B$7:$R$2843,15,0)</f>
        <v>18.219200000000001</v>
      </c>
      <c r="Q30" s="66">
        <f>RANK(P30,P$8:P$71,0)</f>
        <v>7</v>
      </c>
      <c r="R30" s="65">
        <f>VLOOKUP($A30,'Return Data'!$B$7:$R$2843,16,0)</f>
        <v>18.6602</v>
      </c>
      <c r="S30" s="67">
        <f t="shared" si="5"/>
        <v>17</v>
      </c>
    </row>
    <row r="31" spans="1:19" x14ac:dyDescent="0.3">
      <c r="A31" s="63" t="s">
        <v>187</v>
      </c>
      <c r="B31" s="64">
        <f>VLOOKUP($A31,'Return Data'!$B$7:$R$2843,3,0)</f>
        <v>44462</v>
      </c>
      <c r="C31" s="65">
        <f>VLOOKUP($A31,'Return Data'!$B$7:$R$2843,4,0)</f>
        <v>79.376000000000005</v>
      </c>
      <c r="D31" s="65">
        <f>VLOOKUP($A31,'Return Data'!$B$7:$R$2843,10,0)</f>
        <v>11.2051</v>
      </c>
      <c r="E31" s="66">
        <f t="shared" si="0"/>
        <v>52</v>
      </c>
      <c r="F31" s="65">
        <f>VLOOKUP($A31,'Return Data'!$B$7:$R$2843,11,0)</f>
        <v>21.552199999999999</v>
      </c>
      <c r="G31" s="66">
        <f t="shared" si="1"/>
        <v>47</v>
      </c>
      <c r="H31" s="65">
        <f>VLOOKUP($A31,'Return Data'!$B$7:$R$2843,12,0)</f>
        <v>36.277200000000001</v>
      </c>
      <c r="I31" s="66">
        <f t="shared" si="2"/>
        <v>39</v>
      </c>
      <c r="J31" s="65">
        <f>VLOOKUP($A31,'Return Data'!$B$7:$R$2843,13,0)</f>
        <v>62.659100000000002</v>
      </c>
      <c r="K31" s="66">
        <f t="shared" si="3"/>
        <v>41</v>
      </c>
      <c r="L31" s="65">
        <f>VLOOKUP($A31,'Return Data'!$B$7:$R$2843,17,0)</f>
        <v>27.5124</v>
      </c>
      <c r="M31" s="66">
        <f t="shared" si="8"/>
        <v>32</v>
      </c>
      <c r="N31" s="65">
        <f>VLOOKUP($A31,'Return Data'!$B$7:$R$2843,14,0)</f>
        <v>20.821200000000001</v>
      </c>
      <c r="O31" s="66">
        <f t="shared" si="9"/>
        <v>16</v>
      </c>
      <c r="P31" s="65">
        <f>VLOOKUP($A31,'Return Data'!$B$7:$R$2843,15,0)</f>
        <v>16.8736</v>
      </c>
      <c r="Q31" s="66">
        <f>RANK(P31,P$8:P$71,0)</f>
        <v>11</v>
      </c>
      <c r="R31" s="65">
        <f>VLOOKUP($A31,'Return Data'!$B$7:$R$2843,16,0)</f>
        <v>16.887699999999999</v>
      </c>
      <c r="S31" s="67">
        <f t="shared" si="5"/>
        <v>30</v>
      </c>
    </row>
    <row r="32" spans="1:19" x14ac:dyDescent="0.3">
      <c r="A32" s="63" t="s">
        <v>188</v>
      </c>
      <c r="B32" s="64">
        <f>VLOOKUP($A32,'Return Data'!$B$7:$R$2843,3,0)</f>
        <v>44462</v>
      </c>
      <c r="C32" s="65">
        <f>VLOOKUP($A32,'Return Data'!$B$7:$R$2843,4,0)</f>
        <v>85.614999999999995</v>
      </c>
      <c r="D32" s="65">
        <f>VLOOKUP($A32,'Return Data'!$B$7:$R$2843,10,0)</f>
        <v>11.3329</v>
      </c>
      <c r="E32" s="66">
        <f t="shared" si="0"/>
        <v>50</v>
      </c>
      <c r="F32" s="65">
        <f>VLOOKUP($A32,'Return Data'!$B$7:$R$2843,11,0)</f>
        <v>21.0688</v>
      </c>
      <c r="G32" s="66">
        <f t="shared" si="1"/>
        <v>50</v>
      </c>
      <c r="H32" s="65">
        <f>VLOOKUP($A32,'Return Data'!$B$7:$R$2843,12,0)</f>
        <v>32.209600000000002</v>
      </c>
      <c r="I32" s="66">
        <f t="shared" si="2"/>
        <v>53</v>
      </c>
      <c r="J32" s="65">
        <f>VLOOKUP($A32,'Return Data'!$B$7:$R$2843,13,0)</f>
        <v>57.1783</v>
      </c>
      <c r="K32" s="66">
        <f t="shared" si="3"/>
        <v>53</v>
      </c>
      <c r="L32" s="65">
        <f>VLOOKUP($A32,'Return Data'!$B$7:$R$2843,17,0)</f>
        <v>24.052499999999998</v>
      </c>
      <c r="M32" s="66">
        <f t="shared" si="8"/>
        <v>47</v>
      </c>
      <c r="N32" s="65">
        <f>VLOOKUP($A32,'Return Data'!$B$7:$R$2843,14,0)</f>
        <v>14.4696</v>
      </c>
      <c r="O32" s="66">
        <f t="shared" si="9"/>
        <v>44</v>
      </c>
      <c r="P32" s="65">
        <f>VLOOKUP($A32,'Return Data'!$B$7:$R$2843,15,0)</f>
        <v>14.3225</v>
      </c>
      <c r="Q32" s="66">
        <f>RANK(P32,P$8:P$71,0)</f>
        <v>25</v>
      </c>
      <c r="R32" s="65">
        <f>VLOOKUP($A32,'Return Data'!$B$7:$R$2843,16,0)</f>
        <v>15.8725</v>
      </c>
      <c r="S32" s="67">
        <f t="shared" si="5"/>
        <v>40</v>
      </c>
    </row>
    <row r="33" spans="1:19" x14ac:dyDescent="0.3">
      <c r="A33" s="63" t="s">
        <v>189</v>
      </c>
      <c r="B33" s="64">
        <f>VLOOKUP($A33,'Return Data'!$B$7:$R$2843,3,0)</f>
        <v>44462</v>
      </c>
      <c r="C33" s="65">
        <f>VLOOKUP($A33,'Return Data'!$B$7:$R$2843,4,0)</f>
        <v>111.407</v>
      </c>
      <c r="D33" s="65">
        <f>VLOOKUP($A33,'Return Data'!$B$7:$R$2843,10,0)</f>
        <v>15.282500000000001</v>
      </c>
      <c r="E33" s="66">
        <f t="shared" si="0"/>
        <v>24</v>
      </c>
      <c r="F33" s="65">
        <f>VLOOKUP($A33,'Return Data'!$B$7:$R$2843,11,0)</f>
        <v>25.2441</v>
      </c>
      <c r="G33" s="66">
        <f t="shared" si="1"/>
        <v>21</v>
      </c>
      <c r="H33" s="65">
        <f>VLOOKUP($A33,'Return Data'!$B$7:$R$2843,12,0)</f>
        <v>32.325099999999999</v>
      </c>
      <c r="I33" s="66">
        <f t="shared" si="2"/>
        <v>52</v>
      </c>
      <c r="J33" s="65">
        <f>VLOOKUP($A33,'Return Data'!$B$7:$R$2843,13,0)</f>
        <v>61.128799999999998</v>
      </c>
      <c r="K33" s="66">
        <f t="shared" si="3"/>
        <v>47</v>
      </c>
      <c r="L33" s="65">
        <f>VLOOKUP($A33,'Return Data'!$B$7:$R$2843,17,0)</f>
        <v>22.062200000000001</v>
      </c>
      <c r="M33" s="66">
        <f t="shared" si="8"/>
        <v>52</v>
      </c>
      <c r="N33" s="65">
        <f>VLOOKUP($A33,'Return Data'!$B$7:$R$2843,14,0)</f>
        <v>17.945499999999999</v>
      </c>
      <c r="O33" s="66">
        <f t="shared" si="9"/>
        <v>31</v>
      </c>
      <c r="P33" s="65">
        <f>VLOOKUP($A33,'Return Data'!$B$7:$R$2843,15,0)</f>
        <v>15.4665</v>
      </c>
      <c r="Q33" s="66">
        <f>RANK(P33,P$8:P$71,0)</f>
        <v>18</v>
      </c>
      <c r="R33" s="65">
        <f>VLOOKUP($A33,'Return Data'!$B$7:$R$2843,16,0)</f>
        <v>16.213999999999999</v>
      </c>
      <c r="S33" s="67">
        <f t="shared" si="5"/>
        <v>35</v>
      </c>
    </row>
    <row r="34" spans="1:19" x14ac:dyDescent="0.3">
      <c r="A34" s="63" t="s">
        <v>434</v>
      </c>
      <c r="B34" s="64">
        <f>VLOOKUP($A34,'Return Data'!$B$7:$R$2843,3,0)</f>
        <v>44462</v>
      </c>
      <c r="C34" s="65">
        <f>VLOOKUP($A34,'Return Data'!$B$7:$R$2843,4,0)</f>
        <v>20.834700000000002</v>
      </c>
      <c r="D34" s="65">
        <f>VLOOKUP($A34,'Return Data'!$B$7:$R$2843,10,0)</f>
        <v>14.6067</v>
      </c>
      <c r="E34" s="66">
        <f t="shared" si="0"/>
        <v>29</v>
      </c>
      <c r="F34" s="65">
        <f>VLOOKUP($A34,'Return Data'!$B$7:$R$2843,11,0)</f>
        <v>27.206800000000001</v>
      </c>
      <c r="G34" s="66">
        <f t="shared" si="1"/>
        <v>14</v>
      </c>
      <c r="H34" s="65">
        <f>VLOOKUP($A34,'Return Data'!$B$7:$R$2843,12,0)</f>
        <v>44.688400000000001</v>
      </c>
      <c r="I34" s="66">
        <f t="shared" si="2"/>
        <v>14</v>
      </c>
      <c r="J34" s="65">
        <f>VLOOKUP($A34,'Return Data'!$B$7:$R$2843,13,0)</f>
        <v>75.569900000000004</v>
      </c>
      <c r="K34" s="66">
        <f t="shared" si="3"/>
        <v>15</v>
      </c>
      <c r="L34" s="65">
        <f>VLOOKUP($A34,'Return Data'!$B$7:$R$2843,17,0)</f>
        <v>29.0307</v>
      </c>
      <c r="M34" s="66">
        <f t="shared" si="8"/>
        <v>25</v>
      </c>
      <c r="N34" s="65">
        <f>VLOOKUP($A34,'Return Data'!$B$7:$R$2843,14,0)</f>
        <v>20.013100000000001</v>
      </c>
      <c r="O34" s="66">
        <f t="shared" si="9"/>
        <v>18</v>
      </c>
      <c r="P34" s="65"/>
      <c r="Q34" s="66"/>
      <c r="R34" s="65">
        <f>VLOOKUP($A34,'Return Data'!$B$7:$R$2843,16,0)</f>
        <v>16.0398</v>
      </c>
      <c r="S34" s="67">
        <f t="shared" si="5"/>
        <v>37</v>
      </c>
    </row>
    <row r="35" spans="1:19" x14ac:dyDescent="0.3">
      <c r="A35" s="63" t="s">
        <v>191</v>
      </c>
      <c r="B35" s="64">
        <f>VLOOKUP($A35,'Return Data'!$B$7:$R$2843,3,0)</f>
        <v>44462</v>
      </c>
      <c r="C35" s="65">
        <f>VLOOKUP($A35,'Return Data'!$B$7:$R$2843,4,0)</f>
        <v>34.154000000000003</v>
      </c>
      <c r="D35" s="65">
        <f>VLOOKUP($A35,'Return Data'!$B$7:$R$2843,10,0)</f>
        <v>13.4496</v>
      </c>
      <c r="E35" s="66">
        <f t="shared" si="0"/>
        <v>37</v>
      </c>
      <c r="F35" s="65">
        <f>VLOOKUP($A35,'Return Data'!$B$7:$R$2843,11,0)</f>
        <v>23.993500000000001</v>
      </c>
      <c r="G35" s="66">
        <f t="shared" si="1"/>
        <v>33</v>
      </c>
      <c r="H35" s="65">
        <f>VLOOKUP($A35,'Return Data'!$B$7:$R$2843,12,0)</f>
        <v>41.389299999999999</v>
      </c>
      <c r="I35" s="66">
        <f t="shared" si="2"/>
        <v>21</v>
      </c>
      <c r="J35" s="65">
        <f>VLOOKUP($A35,'Return Data'!$B$7:$R$2843,13,0)</f>
        <v>71.309600000000003</v>
      </c>
      <c r="K35" s="66">
        <f t="shared" si="3"/>
        <v>27</v>
      </c>
      <c r="L35" s="65">
        <f>VLOOKUP($A35,'Return Data'!$B$7:$R$2843,17,0)</f>
        <v>33.8583</v>
      </c>
      <c r="M35" s="66">
        <f t="shared" si="8"/>
        <v>17</v>
      </c>
      <c r="N35" s="65">
        <f>VLOOKUP($A35,'Return Data'!$B$7:$R$2843,14,0)</f>
        <v>25.161799999999999</v>
      </c>
      <c r="O35" s="66">
        <f t="shared" si="9"/>
        <v>5</v>
      </c>
      <c r="P35" s="65"/>
      <c r="Q35" s="66"/>
      <c r="R35" s="65">
        <f>VLOOKUP($A35,'Return Data'!$B$7:$R$2843,16,0)</f>
        <v>23.849499999999999</v>
      </c>
      <c r="S35" s="67">
        <f t="shared" si="5"/>
        <v>6</v>
      </c>
    </row>
    <row r="36" spans="1:19" x14ac:dyDescent="0.3">
      <c r="A36" s="63" t="s">
        <v>192</v>
      </c>
      <c r="B36" s="64">
        <f>VLOOKUP($A36,'Return Data'!$B$7:$R$2843,3,0)</f>
        <v>44462</v>
      </c>
      <c r="C36" s="65">
        <f>VLOOKUP($A36,'Return Data'!$B$7:$R$2843,4,0)</f>
        <v>30.048999999999999</v>
      </c>
      <c r="D36" s="65">
        <f>VLOOKUP($A36,'Return Data'!$B$7:$R$2843,10,0)</f>
        <v>14.0596</v>
      </c>
      <c r="E36" s="66">
        <f t="shared" si="0"/>
        <v>33</v>
      </c>
      <c r="F36" s="65">
        <f>VLOOKUP($A36,'Return Data'!$B$7:$R$2843,11,0)</f>
        <v>24.790800000000001</v>
      </c>
      <c r="G36" s="66">
        <f t="shared" si="1"/>
        <v>24</v>
      </c>
      <c r="H36" s="65">
        <f>VLOOKUP($A36,'Return Data'!$B$7:$R$2843,12,0)</f>
        <v>40.158499999999997</v>
      </c>
      <c r="I36" s="66">
        <f t="shared" si="2"/>
        <v>25</v>
      </c>
      <c r="J36" s="65">
        <f>VLOOKUP($A36,'Return Data'!$B$7:$R$2843,13,0)</f>
        <v>75.394900000000007</v>
      </c>
      <c r="K36" s="66">
        <f t="shared" si="3"/>
        <v>18</v>
      </c>
      <c r="L36" s="65">
        <f>VLOOKUP($A36,'Return Data'!$B$7:$R$2843,17,0)</f>
        <v>24.8108</v>
      </c>
      <c r="M36" s="66">
        <f t="shared" si="8"/>
        <v>43</v>
      </c>
      <c r="N36" s="65">
        <f>VLOOKUP($A36,'Return Data'!$B$7:$R$2843,14,0)</f>
        <v>18.265799999999999</v>
      </c>
      <c r="O36" s="66">
        <f t="shared" si="9"/>
        <v>27</v>
      </c>
      <c r="P36" s="65">
        <f>VLOOKUP($A36,'Return Data'!$B$7:$R$2843,15,0)</f>
        <v>17.290099999999999</v>
      </c>
      <c r="Q36" s="66">
        <f>RANK(P36,P$8:P$71,0)</f>
        <v>10</v>
      </c>
      <c r="R36" s="65">
        <f>VLOOKUP($A36,'Return Data'!$B$7:$R$2843,16,0)</f>
        <v>17.914400000000001</v>
      </c>
      <c r="S36" s="67">
        <f t="shared" si="5"/>
        <v>18</v>
      </c>
    </row>
    <row r="37" spans="1:19" x14ac:dyDescent="0.3">
      <c r="A37" s="81" t="s">
        <v>2013</v>
      </c>
      <c r="B37" s="64">
        <f>VLOOKUP($A37,'Return Data'!$B$7:$R$2843,3,0)</f>
        <v>44462</v>
      </c>
      <c r="C37" s="65">
        <f>VLOOKUP($A37,'Return Data'!$B$7:$R$2843,4,0)</f>
        <v>22.5594</v>
      </c>
      <c r="D37" s="65">
        <f>VLOOKUP($A37,'Return Data'!$B$7:$R$2843,10,0)</f>
        <v>11.8369</v>
      </c>
      <c r="E37" s="66">
        <f t="shared" si="0"/>
        <v>49</v>
      </c>
      <c r="F37" s="65">
        <f>VLOOKUP($A37,'Return Data'!$B$7:$R$2843,11,0)</f>
        <v>19.8489</v>
      </c>
      <c r="G37" s="66">
        <f t="shared" si="1"/>
        <v>55</v>
      </c>
      <c r="H37" s="65">
        <f>VLOOKUP($A37,'Return Data'!$B$7:$R$2843,12,0)</f>
        <v>31.5962</v>
      </c>
      <c r="I37" s="66">
        <f t="shared" si="2"/>
        <v>54</v>
      </c>
      <c r="J37" s="65">
        <f>VLOOKUP($A37,'Return Data'!$B$7:$R$2843,13,0)</f>
        <v>53.936500000000002</v>
      </c>
      <c r="K37" s="66">
        <f t="shared" si="3"/>
        <v>58</v>
      </c>
      <c r="L37" s="65">
        <f>VLOOKUP($A37,'Return Data'!$B$7:$R$2843,17,0)</f>
        <v>20.7607</v>
      </c>
      <c r="M37" s="66">
        <f t="shared" si="8"/>
        <v>56</v>
      </c>
      <c r="N37" s="65">
        <f>VLOOKUP($A37,'Return Data'!$B$7:$R$2843,14,0)</f>
        <v>16.1037</v>
      </c>
      <c r="O37" s="66">
        <f t="shared" si="9"/>
        <v>40</v>
      </c>
      <c r="P37" s="65"/>
      <c r="Q37" s="66"/>
      <c r="R37" s="65">
        <f>VLOOKUP($A37,'Return Data'!$B$7:$R$2843,16,0)</f>
        <v>15.235900000000001</v>
      </c>
      <c r="S37" s="67">
        <f t="shared" si="5"/>
        <v>44</v>
      </c>
    </row>
    <row r="38" spans="1:19" x14ac:dyDescent="0.3">
      <c r="A38" s="63" t="s">
        <v>193</v>
      </c>
      <c r="B38" s="64">
        <f>VLOOKUP($A38,'Return Data'!$B$7:$R$2843,3,0)</f>
        <v>44462</v>
      </c>
      <c r="C38" s="65">
        <f>VLOOKUP($A38,'Return Data'!$B$7:$R$2843,4,0)</f>
        <v>82.996099999999998</v>
      </c>
      <c r="D38" s="65">
        <f>VLOOKUP($A38,'Return Data'!$B$7:$R$2843,10,0)</f>
        <v>15.7791</v>
      </c>
      <c r="E38" s="66">
        <f t="shared" si="0"/>
        <v>18</v>
      </c>
      <c r="F38" s="65">
        <f>VLOOKUP($A38,'Return Data'!$B$7:$R$2843,11,0)</f>
        <v>24.201599999999999</v>
      </c>
      <c r="G38" s="66">
        <f t="shared" si="1"/>
        <v>31</v>
      </c>
      <c r="H38" s="65">
        <f>VLOOKUP($A38,'Return Data'!$B$7:$R$2843,12,0)</f>
        <v>44.655299999999997</v>
      </c>
      <c r="I38" s="66">
        <f t="shared" si="2"/>
        <v>15</v>
      </c>
      <c r="J38" s="65">
        <f>VLOOKUP($A38,'Return Data'!$B$7:$R$2843,13,0)</f>
        <v>77.6203</v>
      </c>
      <c r="K38" s="66">
        <f t="shared" si="3"/>
        <v>11</v>
      </c>
      <c r="L38" s="65">
        <f>VLOOKUP($A38,'Return Data'!$B$7:$R$2843,17,0)</f>
        <v>22.707799999999999</v>
      </c>
      <c r="M38" s="66">
        <f t="shared" si="8"/>
        <v>51</v>
      </c>
      <c r="N38" s="65">
        <f>VLOOKUP($A38,'Return Data'!$B$7:$R$2843,14,0)</f>
        <v>12.1159</v>
      </c>
      <c r="O38" s="66">
        <f t="shared" si="9"/>
        <v>49</v>
      </c>
      <c r="P38" s="65">
        <f>VLOOKUP($A38,'Return Data'!$B$7:$R$2843,15,0)</f>
        <v>9.7698</v>
      </c>
      <c r="Q38" s="66">
        <f>RANK(P38,P$8:P$71,0)</f>
        <v>37</v>
      </c>
      <c r="R38" s="65">
        <f>VLOOKUP($A38,'Return Data'!$B$7:$R$2843,16,0)</f>
        <v>14.839</v>
      </c>
      <c r="S38" s="67">
        <f t="shared" si="5"/>
        <v>46</v>
      </c>
    </row>
    <row r="39" spans="1:19" x14ac:dyDescent="0.3">
      <c r="A39" s="63" t="s">
        <v>194</v>
      </c>
      <c r="B39" s="64">
        <f>VLOOKUP($A39,'Return Data'!$B$7:$R$2843,3,0)</f>
        <v>44462</v>
      </c>
      <c r="C39" s="65">
        <f>VLOOKUP($A39,'Return Data'!$B$7:$R$2843,4,0)</f>
        <v>19.145099999999999</v>
      </c>
      <c r="D39" s="65">
        <f>VLOOKUP($A39,'Return Data'!$B$7:$R$2843,10,0)</f>
        <v>17.980799999999999</v>
      </c>
      <c r="E39" s="66">
        <f t="shared" si="0"/>
        <v>9</v>
      </c>
      <c r="F39" s="65">
        <f>VLOOKUP($A39,'Return Data'!$B$7:$R$2843,11,0)</f>
        <v>26.7409</v>
      </c>
      <c r="G39" s="66">
        <f t="shared" si="1"/>
        <v>15</v>
      </c>
      <c r="H39" s="65">
        <f>VLOOKUP($A39,'Return Data'!$B$7:$R$2843,12,0)</f>
        <v>38.470700000000001</v>
      </c>
      <c r="I39" s="66">
        <f t="shared" si="2"/>
        <v>32</v>
      </c>
      <c r="J39" s="65">
        <f>VLOOKUP($A39,'Return Data'!$B$7:$R$2843,13,0)</f>
        <v>55.997500000000002</v>
      </c>
      <c r="K39" s="66">
        <f t="shared" si="3"/>
        <v>55</v>
      </c>
      <c r="L39" s="65"/>
      <c r="M39" s="66"/>
      <c r="N39" s="65"/>
      <c r="O39" s="66"/>
      <c r="P39" s="65"/>
      <c r="Q39" s="66"/>
      <c r="R39" s="65">
        <f>VLOOKUP($A39,'Return Data'!$B$7:$R$2843,16,0)</f>
        <v>34.892800000000001</v>
      </c>
      <c r="S39" s="67">
        <f t="shared" si="5"/>
        <v>1</v>
      </c>
    </row>
    <row r="40" spans="1:19" x14ac:dyDescent="0.3">
      <c r="A40" s="63" t="s">
        <v>195</v>
      </c>
      <c r="B40" s="64">
        <f>VLOOKUP($A40,'Return Data'!$B$7:$R$2843,3,0)</f>
        <v>44462</v>
      </c>
      <c r="C40" s="65">
        <f>VLOOKUP($A40,'Return Data'!$B$7:$R$2843,4,0)</f>
        <v>25.03</v>
      </c>
      <c r="D40" s="65">
        <f>VLOOKUP($A40,'Return Data'!$B$7:$R$2843,10,0)</f>
        <v>12.0914</v>
      </c>
      <c r="E40" s="66">
        <f t="shared" ref="E40:E71" si="10">RANK(D40,D$8:D$71,0)</f>
        <v>47</v>
      </c>
      <c r="F40" s="65">
        <f>VLOOKUP($A40,'Return Data'!$B$7:$R$2843,11,0)</f>
        <v>25.024999999999999</v>
      </c>
      <c r="G40" s="66">
        <f t="shared" ref="G40:G71" si="11">RANK(F40,F$8:F$71,0)</f>
        <v>23</v>
      </c>
      <c r="H40" s="65">
        <f>VLOOKUP($A40,'Return Data'!$B$7:$R$2843,12,0)</f>
        <v>38.747199999999999</v>
      </c>
      <c r="I40" s="66">
        <f t="shared" ref="I40:I71" si="12">RANK(H40,H$8:H$71,0)</f>
        <v>31</v>
      </c>
      <c r="J40" s="65">
        <f>VLOOKUP($A40,'Return Data'!$B$7:$R$2843,13,0)</f>
        <v>70.388000000000005</v>
      </c>
      <c r="K40" s="66">
        <f t="shared" ref="K40:K71" si="13">RANK(J40,J$8:J$71,0)</f>
        <v>30</v>
      </c>
      <c r="L40" s="65">
        <f>VLOOKUP($A40,'Return Data'!$B$7:$R$2843,17,0)</f>
        <v>28.533999999999999</v>
      </c>
      <c r="M40" s="66">
        <f t="shared" ref="M40:M52" si="14">RANK(L40,L$8:L$71,0)</f>
        <v>27</v>
      </c>
      <c r="N40" s="65">
        <f>VLOOKUP($A40,'Return Data'!$B$7:$R$2843,14,0)</f>
        <v>19.981400000000001</v>
      </c>
      <c r="O40" s="66">
        <f t="shared" ref="O40:O49" si="15">RANK(N40,N$8:N$71,0)</f>
        <v>19</v>
      </c>
      <c r="P40" s="65"/>
      <c r="Q40" s="66"/>
      <c r="R40" s="65">
        <f>VLOOKUP($A40,'Return Data'!$B$7:$R$2843,16,0)</f>
        <v>17.1737</v>
      </c>
      <c r="S40" s="67">
        <f t="shared" ref="S40:S71" si="16">RANK(R40,R$8:R$71,0)</f>
        <v>28</v>
      </c>
    </row>
    <row r="41" spans="1:19" x14ac:dyDescent="0.3">
      <c r="A41" s="63" t="s">
        <v>196</v>
      </c>
      <c r="B41" s="64">
        <f>VLOOKUP($A41,'Return Data'!$B$7:$R$2843,3,0)</f>
        <v>44462</v>
      </c>
      <c r="C41" s="65">
        <f>VLOOKUP($A41,'Return Data'!$B$7:$R$2843,4,0)</f>
        <v>320.10000000000002</v>
      </c>
      <c r="D41" s="65">
        <f>VLOOKUP($A41,'Return Data'!$B$7:$R$2843,10,0)</f>
        <v>13.8903</v>
      </c>
      <c r="E41" s="66">
        <f t="shared" si="10"/>
        <v>35</v>
      </c>
      <c r="F41" s="65">
        <f>VLOOKUP($A41,'Return Data'!$B$7:$R$2843,11,0)</f>
        <v>24.354099999999999</v>
      </c>
      <c r="G41" s="66">
        <f t="shared" si="11"/>
        <v>27</v>
      </c>
      <c r="H41" s="65">
        <f>VLOOKUP($A41,'Return Data'!$B$7:$R$2843,12,0)</f>
        <v>36.882599999999996</v>
      </c>
      <c r="I41" s="66">
        <f t="shared" si="12"/>
        <v>37</v>
      </c>
      <c r="J41" s="65">
        <f>VLOOKUP($A41,'Return Data'!$B$7:$R$2843,13,0)</f>
        <v>68.066800000000001</v>
      </c>
      <c r="K41" s="66">
        <f t="shared" si="13"/>
        <v>33</v>
      </c>
      <c r="L41" s="65">
        <f>VLOOKUP($A41,'Return Data'!$B$7:$R$2843,17,0)</f>
        <v>27.6419</v>
      </c>
      <c r="M41" s="66">
        <f t="shared" si="14"/>
        <v>31</v>
      </c>
      <c r="N41" s="65">
        <f>VLOOKUP($A41,'Return Data'!$B$7:$R$2843,14,0)</f>
        <v>16.337900000000001</v>
      </c>
      <c r="O41" s="66">
        <f t="shared" si="15"/>
        <v>39</v>
      </c>
      <c r="P41" s="65">
        <f>VLOOKUP($A41,'Return Data'!$B$7:$R$2843,15,0)</f>
        <v>12.796799999999999</v>
      </c>
      <c r="Q41" s="66">
        <f t="shared" ref="Q41:Q47" si="17">RANK(P41,P$8:P$71,0)</f>
        <v>32</v>
      </c>
      <c r="R41" s="65">
        <f>VLOOKUP($A41,'Return Data'!$B$7:$R$2843,16,0)</f>
        <v>14.0138</v>
      </c>
      <c r="S41" s="67">
        <f t="shared" si="16"/>
        <v>52</v>
      </c>
    </row>
    <row r="42" spans="1:19" x14ac:dyDescent="0.3">
      <c r="A42" s="63" t="s">
        <v>197</v>
      </c>
      <c r="B42" s="64">
        <f>VLOOKUP($A42,'Return Data'!$B$7:$R$2843,3,0)</f>
        <v>44462</v>
      </c>
      <c r="C42" s="65">
        <f>VLOOKUP($A42,'Return Data'!$B$7:$R$2843,4,0)</f>
        <v>342.63</v>
      </c>
      <c r="D42" s="65">
        <f>VLOOKUP($A42,'Return Data'!$B$7:$R$2843,10,0)</f>
        <v>13.747400000000001</v>
      </c>
      <c r="E42" s="66">
        <f t="shared" si="10"/>
        <v>36</v>
      </c>
      <c r="F42" s="65">
        <f>VLOOKUP($A42,'Return Data'!$B$7:$R$2843,11,0)</f>
        <v>24.2944</v>
      </c>
      <c r="G42" s="66">
        <f t="shared" si="11"/>
        <v>29</v>
      </c>
      <c r="H42" s="65">
        <f>VLOOKUP($A42,'Return Data'!$B$7:$R$2843,12,0)</f>
        <v>36.789400000000001</v>
      </c>
      <c r="I42" s="66">
        <f t="shared" si="12"/>
        <v>38</v>
      </c>
      <c r="J42" s="65">
        <f>VLOOKUP($A42,'Return Data'!$B$7:$R$2843,13,0)</f>
        <v>67.635400000000004</v>
      </c>
      <c r="K42" s="66">
        <f t="shared" si="13"/>
        <v>35</v>
      </c>
      <c r="L42" s="65">
        <f>VLOOKUP($A42,'Return Data'!$B$7:$R$2843,17,0)</f>
        <v>27.860600000000002</v>
      </c>
      <c r="M42" s="66">
        <f t="shared" si="14"/>
        <v>30</v>
      </c>
      <c r="N42" s="65">
        <f>VLOOKUP($A42,'Return Data'!$B$7:$R$2843,14,0)</f>
        <v>16.726800000000001</v>
      </c>
      <c r="O42" s="66">
        <f t="shared" si="15"/>
        <v>37</v>
      </c>
      <c r="P42" s="65">
        <f>VLOOKUP($A42,'Return Data'!$B$7:$R$2843,15,0)</f>
        <v>15.3271</v>
      </c>
      <c r="Q42" s="66">
        <f t="shared" si="17"/>
        <v>20</v>
      </c>
      <c r="R42" s="65">
        <f>VLOOKUP($A42,'Return Data'!$B$7:$R$2843,16,0)</f>
        <v>17.201599999999999</v>
      </c>
      <c r="S42" s="67">
        <f t="shared" si="16"/>
        <v>26</v>
      </c>
    </row>
    <row r="43" spans="1:19" x14ac:dyDescent="0.3">
      <c r="A43" s="63" t="s">
        <v>198</v>
      </c>
      <c r="B43" s="64">
        <f>VLOOKUP($A43,'Return Data'!$B$7:$R$2843,3,0)</f>
        <v>44462</v>
      </c>
      <c r="C43" s="65">
        <f>VLOOKUP($A43,'Return Data'!$B$7:$R$2843,4,0)</f>
        <v>229.7867</v>
      </c>
      <c r="D43" s="65">
        <f>VLOOKUP($A43,'Return Data'!$B$7:$R$2843,10,0)</f>
        <v>12.321400000000001</v>
      </c>
      <c r="E43" s="66">
        <f t="shared" si="10"/>
        <v>43</v>
      </c>
      <c r="F43" s="65">
        <f>VLOOKUP($A43,'Return Data'!$B$7:$R$2843,11,0)</f>
        <v>37.701700000000002</v>
      </c>
      <c r="G43" s="66">
        <f t="shared" si="11"/>
        <v>8</v>
      </c>
      <c r="H43" s="65">
        <f>VLOOKUP($A43,'Return Data'!$B$7:$R$2843,12,0)</f>
        <v>62.719700000000003</v>
      </c>
      <c r="I43" s="66">
        <f t="shared" si="12"/>
        <v>7</v>
      </c>
      <c r="J43" s="65">
        <f>VLOOKUP($A43,'Return Data'!$B$7:$R$2843,13,0)</f>
        <v>96.874799999999993</v>
      </c>
      <c r="K43" s="66">
        <f t="shared" si="13"/>
        <v>8</v>
      </c>
      <c r="L43" s="65">
        <f>VLOOKUP($A43,'Return Data'!$B$7:$R$2843,17,0)</f>
        <v>56.989199999999997</v>
      </c>
      <c r="M43" s="66">
        <f t="shared" si="14"/>
        <v>1</v>
      </c>
      <c r="N43" s="65">
        <f>VLOOKUP($A43,'Return Data'!$B$7:$R$2843,14,0)</f>
        <v>34.317</v>
      </c>
      <c r="O43" s="66">
        <f t="shared" si="15"/>
        <v>2</v>
      </c>
      <c r="P43" s="65">
        <f>VLOOKUP($A43,'Return Data'!$B$7:$R$2843,15,0)</f>
        <v>24.9725</v>
      </c>
      <c r="Q43" s="66">
        <f t="shared" si="17"/>
        <v>2</v>
      </c>
      <c r="R43" s="65">
        <f>VLOOKUP($A43,'Return Data'!$B$7:$R$2843,16,0)</f>
        <v>22.514900000000001</v>
      </c>
      <c r="S43" s="67">
        <f t="shared" si="16"/>
        <v>7</v>
      </c>
    </row>
    <row r="44" spans="1:19" x14ac:dyDescent="0.3">
      <c r="A44" s="63" t="s">
        <v>199</v>
      </c>
      <c r="B44" s="64">
        <f>VLOOKUP($A44,'Return Data'!$B$7:$R$2843,3,0)</f>
        <v>44462</v>
      </c>
      <c r="C44" s="65">
        <f>VLOOKUP($A44,'Return Data'!$B$7:$R$2843,4,0)</f>
        <v>78.11</v>
      </c>
      <c r="D44" s="65">
        <f>VLOOKUP($A44,'Return Data'!$B$7:$R$2843,10,0)</f>
        <v>8.6974999999999998</v>
      </c>
      <c r="E44" s="66">
        <f t="shared" si="10"/>
        <v>58</v>
      </c>
      <c r="F44" s="65">
        <f>VLOOKUP($A44,'Return Data'!$B$7:$R$2843,11,0)</f>
        <v>17.458600000000001</v>
      </c>
      <c r="G44" s="66">
        <f t="shared" si="11"/>
        <v>60</v>
      </c>
      <c r="H44" s="65">
        <f>VLOOKUP($A44,'Return Data'!$B$7:$R$2843,12,0)</f>
        <v>32.479599999999998</v>
      </c>
      <c r="I44" s="66">
        <f t="shared" si="12"/>
        <v>51</v>
      </c>
      <c r="J44" s="65">
        <f>VLOOKUP($A44,'Return Data'!$B$7:$R$2843,13,0)</f>
        <v>61.451000000000001</v>
      </c>
      <c r="K44" s="66">
        <f t="shared" si="13"/>
        <v>46</v>
      </c>
      <c r="L44" s="65">
        <f>VLOOKUP($A44,'Return Data'!$B$7:$R$2843,17,0)</f>
        <v>21.815300000000001</v>
      </c>
      <c r="M44" s="66">
        <f t="shared" si="14"/>
        <v>54</v>
      </c>
      <c r="N44" s="65">
        <f>VLOOKUP($A44,'Return Data'!$B$7:$R$2843,14,0)</f>
        <v>12.8682</v>
      </c>
      <c r="O44" s="66">
        <f t="shared" si="15"/>
        <v>48</v>
      </c>
      <c r="P44" s="65">
        <f>VLOOKUP($A44,'Return Data'!$B$7:$R$2843,15,0)</f>
        <v>11.3583</v>
      </c>
      <c r="Q44" s="66">
        <f t="shared" si="17"/>
        <v>36</v>
      </c>
      <c r="R44" s="65">
        <f>VLOOKUP($A44,'Return Data'!$B$7:$R$2843,16,0)</f>
        <v>17.480899999999998</v>
      </c>
      <c r="S44" s="67">
        <f t="shared" si="16"/>
        <v>24</v>
      </c>
    </row>
    <row r="45" spans="1:19" x14ac:dyDescent="0.3">
      <c r="A45" s="63" t="s">
        <v>370</v>
      </c>
      <c r="B45" s="64">
        <f>VLOOKUP($A45,'Return Data'!$B$7:$R$2843,3,0)</f>
        <v>44462</v>
      </c>
      <c r="C45" s="65">
        <f>VLOOKUP($A45,'Return Data'!$B$7:$R$2843,4,0)</f>
        <v>234.0412</v>
      </c>
      <c r="D45" s="65">
        <f>VLOOKUP($A45,'Return Data'!$B$7:$R$2843,10,0)</f>
        <v>11.0097</v>
      </c>
      <c r="E45" s="66">
        <f t="shared" si="10"/>
        <v>53</v>
      </c>
      <c r="F45" s="65">
        <f>VLOOKUP($A45,'Return Data'!$B$7:$R$2843,11,0)</f>
        <v>21.9785</v>
      </c>
      <c r="G45" s="66">
        <f t="shared" si="11"/>
        <v>43</v>
      </c>
      <c r="H45" s="65">
        <f>VLOOKUP($A45,'Return Data'!$B$7:$R$2843,12,0)</f>
        <v>34.688299999999998</v>
      </c>
      <c r="I45" s="66">
        <f t="shared" si="12"/>
        <v>48</v>
      </c>
      <c r="J45" s="65">
        <f>VLOOKUP($A45,'Return Data'!$B$7:$R$2843,13,0)</f>
        <v>60.38</v>
      </c>
      <c r="K45" s="66">
        <f t="shared" si="13"/>
        <v>50</v>
      </c>
      <c r="L45" s="65">
        <f>VLOOKUP($A45,'Return Data'!$B$7:$R$2843,17,0)</f>
        <v>26.901</v>
      </c>
      <c r="M45" s="66">
        <f t="shared" si="14"/>
        <v>36</v>
      </c>
      <c r="N45" s="65">
        <f>VLOOKUP($A45,'Return Data'!$B$7:$R$2843,14,0)</f>
        <v>17.456199999999999</v>
      </c>
      <c r="O45" s="66">
        <f t="shared" si="15"/>
        <v>35</v>
      </c>
      <c r="P45" s="65">
        <f>VLOOKUP($A45,'Return Data'!$B$7:$R$2843,15,0)</f>
        <v>13.3078</v>
      </c>
      <c r="Q45" s="66">
        <f t="shared" si="17"/>
        <v>31</v>
      </c>
      <c r="R45" s="65">
        <f>VLOOKUP($A45,'Return Data'!$B$7:$R$2843,16,0)</f>
        <v>15.2921</v>
      </c>
      <c r="S45" s="67">
        <f t="shared" si="16"/>
        <v>43</v>
      </c>
    </row>
    <row r="46" spans="1:19" x14ac:dyDescent="0.3">
      <c r="A46" s="63" t="s">
        <v>201</v>
      </c>
      <c r="B46" s="64">
        <f>VLOOKUP($A46,'Return Data'!$B$7:$R$2843,3,0)</f>
        <v>44462</v>
      </c>
      <c r="C46" s="65">
        <f>VLOOKUP($A46,'Return Data'!$B$7:$R$2843,4,0)</f>
        <v>24.569800000000001</v>
      </c>
      <c r="D46" s="65">
        <f>VLOOKUP($A46,'Return Data'!$B$7:$R$2843,10,0)</f>
        <v>15.345800000000001</v>
      </c>
      <c r="E46" s="66">
        <f t="shared" si="10"/>
        <v>22</v>
      </c>
      <c r="F46" s="65">
        <f>VLOOKUP($A46,'Return Data'!$B$7:$R$2843,11,0)</f>
        <v>23.281700000000001</v>
      </c>
      <c r="G46" s="66">
        <f t="shared" si="11"/>
        <v>38</v>
      </c>
      <c r="H46" s="65">
        <f>VLOOKUP($A46,'Return Data'!$B$7:$R$2843,12,0)</f>
        <v>40.791499999999999</v>
      </c>
      <c r="I46" s="66">
        <f t="shared" si="12"/>
        <v>23</v>
      </c>
      <c r="J46" s="65">
        <f>VLOOKUP($A46,'Return Data'!$B$7:$R$2843,13,0)</f>
        <v>71.483400000000003</v>
      </c>
      <c r="K46" s="66">
        <f t="shared" si="13"/>
        <v>25</v>
      </c>
      <c r="L46" s="65">
        <f>VLOOKUP($A46,'Return Data'!$B$7:$R$2843,17,0)</f>
        <v>34.539400000000001</v>
      </c>
      <c r="M46" s="66">
        <f t="shared" si="14"/>
        <v>16</v>
      </c>
      <c r="N46" s="65">
        <f>VLOOKUP($A46,'Return Data'!$B$7:$R$2843,14,0)</f>
        <v>22.704799999999999</v>
      </c>
      <c r="O46" s="66">
        <f t="shared" si="15"/>
        <v>10</v>
      </c>
      <c r="P46" s="65">
        <f>VLOOKUP($A46,'Return Data'!$B$7:$R$2843,15,0)</f>
        <v>15.381500000000001</v>
      </c>
      <c r="Q46" s="66">
        <f t="shared" si="17"/>
        <v>19</v>
      </c>
      <c r="R46" s="65">
        <f>VLOOKUP($A46,'Return Data'!$B$7:$R$2843,16,0)</f>
        <v>14.611000000000001</v>
      </c>
      <c r="S46" s="67">
        <f t="shared" si="16"/>
        <v>47</v>
      </c>
    </row>
    <row r="47" spans="1:19" x14ac:dyDescent="0.3">
      <c r="A47" s="63" t="s">
        <v>202</v>
      </c>
      <c r="B47" s="64">
        <f>VLOOKUP($A47,'Return Data'!$B$7:$R$2843,3,0)</f>
        <v>44462</v>
      </c>
      <c r="C47" s="65">
        <f>VLOOKUP($A47,'Return Data'!$B$7:$R$2843,4,0)</f>
        <v>26.125499999999999</v>
      </c>
      <c r="D47" s="65">
        <f>VLOOKUP($A47,'Return Data'!$B$7:$R$2843,10,0)</f>
        <v>15.832800000000001</v>
      </c>
      <c r="E47" s="66">
        <f t="shared" si="10"/>
        <v>17</v>
      </c>
      <c r="F47" s="65">
        <f>VLOOKUP($A47,'Return Data'!$B$7:$R$2843,11,0)</f>
        <v>23.912700000000001</v>
      </c>
      <c r="G47" s="66">
        <f t="shared" si="11"/>
        <v>34</v>
      </c>
      <c r="H47" s="65">
        <f>VLOOKUP($A47,'Return Data'!$B$7:$R$2843,12,0)</f>
        <v>40.886099999999999</v>
      </c>
      <c r="I47" s="66">
        <f t="shared" si="12"/>
        <v>22</v>
      </c>
      <c r="J47" s="65">
        <f>VLOOKUP($A47,'Return Data'!$B$7:$R$2843,13,0)</f>
        <v>71.459800000000001</v>
      </c>
      <c r="K47" s="66">
        <f t="shared" si="13"/>
        <v>26</v>
      </c>
      <c r="L47" s="65">
        <f>VLOOKUP($A47,'Return Data'!$B$7:$R$2843,17,0)</f>
        <v>36.484000000000002</v>
      </c>
      <c r="M47" s="66">
        <f t="shared" si="14"/>
        <v>10</v>
      </c>
      <c r="N47" s="65">
        <f>VLOOKUP($A47,'Return Data'!$B$7:$R$2843,14,0)</f>
        <v>24.7</v>
      </c>
      <c r="O47" s="66">
        <f t="shared" si="15"/>
        <v>7</v>
      </c>
      <c r="P47" s="65">
        <f>VLOOKUP($A47,'Return Data'!$B$7:$R$2843,15,0)</f>
        <v>16.799199999999999</v>
      </c>
      <c r="Q47" s="66">
        <f t="shared" si="17"/>
        <v>12</v>
      </c>
      <c r="R47" s="65">
        <f>VLOOKUP($A47,'Return Data'!$B$7:$R$2843,16,0)</f>
        <v>15.917899999999999</v>
      </c>
      <c r="S47" s="67">
        <f t="shared" si="16"/>
        <v>39</v>
      </c>
    </row>
    <row r="48" spans="1:19" x14ac:dyDescent="0.3">
      <c r="A48" s="63" t="s">
        <v>203</v>
      </c>
      <c r="B48" s="64">
        <f>VLOOKUP($A48,'Return Data'!$B$7:$R$2843,3,0)</f>
        <v>44462</v>
      </c>
      <c r="C48" s="65">
        <f>VLOOKUP($A48,'Return Data'!$B$7:$R$2843,4,0)</f>
        <v>25.686</v>
      </c>
      <c r="D48" s="65">
        <f>VLOOKUP($A48,'Return Data'!$B$7:$R$2843,10,0)</f>
        <v>15.2567</v>
      </c>
      <c r="E48" s="66">
        <f t="shared" si="10"/>
        <v>25</v>
      </c>
      <c r="F48" s="65">
        <f>VLOOKUP($A48,'Return Data'!$B$7:$R$2843,11,0)</f>
        <v>23.332699999999999</v>
      </c>
      <c r="G48" s="66">
        <f t="shared" si="11"/>
        <v>36</v>
      </c>
      <c r="H48" s="65">
        <f>VLOOKUP($A48,'Return Data'!$B$7:$R$2843,12,0)</f>
        <v>40.737499999999997</v>
      </c>
      <c r="I48" s="66">
        <f t="shared" si="12"/>
        <v>24</v>
      </c>
      <c r="J48" s="65">
        <f>VLOOKUP($A48,'Return Data'!$B$7:$R$2843,13,0)</f>
        <v>71.880499999999998</v>
      </c>
      <c r="K48" s="66">
        <f t="shared" si="13"/>
        <v>24</v>
      </c>
      <c r="L48" s="65">
        <f>VLOOKUP($A48,'Return Data'!$B$7:$R$2843,17,0)</f>
        <v>35.9953</v>
      </c>
      <c r="M48" s="66">
        <f t="shared" si="14"/>
        <v>12</v>
      </c>
      <c r="N48" s="65">
        <f>VLOOKUP($A48,'Return Data'!$B$7:$R$2843,14,0)</f>
        <v>24.4697</v>
      </c>
      <c r="O48" s="66">
        <f t="shared" si="15"/>
        <v>8</v>
      </c>
      <c r="P48" s="65"/>
      <c r="Q48" s="66"/>
      <c r="R48" s="65">
        <f>VLOOKUP($A48,'Return Data'!$B$7:$R$2843,16,0)</f>
        <v>18.7668</v>
      </c>
      <c r="S48" s="67">
        <f t="shared" si="16"/>
        <v>16</v>
      </c>
    </row>
    <row r="49" spans="1:19" x14ac:dyDescent="0.3">
      <c r="A49" s="63" t="s">
        <v>204</v>
      </c>
      <c r="B49" s="64">
        <f>VLOOKUP($A49,'Return Data'!$B$7:$R$2843,3,0)</f>
        <v>44462</v>
      </c>
      <c r="C49" s="65">
        <f>VLOOKUP($A49,'Return Data'!$B$7:$R$2843,4,0)</f>
        <v>30.729399999999998</v>
      </c>
      <c r="D49" s="65">
        <f>VLOOKUP($A49,'Return Data'!$B$7:$R$2843,10,0)</f>
        <v>23.428100000000001</v>
      </c>
      <c r="E49" s="66">
        <f t="shared" si="10"/>
        <v>1</v>
      </c>
      <c r="F49" s="65">
        <f>VLOOKUP($A49,'Return Data'!$B$7:$R$2843,11,0)</f>
        <v>45.137599999999999</v>
      </c>
      <c r="G49" s="66">
        <f t="shared" si="11"/>
        <v>5</v>
      </c>
      <c r="H49" s="65">
        <f>VLOOKUP($A49,'Return Data'!$B$7:$R$2843,12,0)</f>
        <v>63.251899999999999</v>
      </c>
      <c r="I49" s="66">
        <f t="shared" si="12"/>
        <v>6</v>
      </c>
      <c r="J49" s="65">
        <f>VLOOKUP($A49,'Return Data'!$B$7:$R$2843,13,0)</f>
        <v>102.6644</v>
      </c>
      <c r="K49" s="66">
        <f t="shared" si="13"/>
        <v>5</v>
      </c>
      <c r="L49" s="65">
        <f>VLOOKUP($A49,'Return Data'!$B$7:$R$2843,17,0)</f>
        <v>49.419499999999999</v>
      </c>
      <c r="M49" s="66">
        <f t="shared" si="14"/>
        <v>3</v>
      </c>
      <c r="N49" s="65">
        <f>VLOOKUP($A49,'Return Data'!$B$7:$R$2843,14,0)</f>
        <v>33.148600000000002</v>
      </c>
      <c r="O49" s="66">
        <f t="shared" si="15"/>
        <v>3</v>
      </c>
      <c r="P49" s="65"/>
      <c r="Q49" s="66"/>
      <c r="R49" s="65">
        <f>VLOOKUP($A49,'Return Data'!$B$7:$R$2843,16,0)</f>
        <v>28.442699999999999</v>
      </c>
      <c r="S49" s="67">
        <f t="shared" si="16"/>
        <v>3</v>
      </c>
    </row>
    <row r="50" spans="1:19" x14ac:dyDescent="0.3">
      <c r="A50" s="63" t="s">
        <v>205</v>
      </c>
      <c r="B50" s="64">
        <f>VLOOKUP($A50,'Return Data'!$B$7:$R$2843,3,0)</f>
        <v>44462</v>
      </c>
      <c r="C50" s="65">
        <f>VLOOKUP($A50,'Return Data'!$B$7:$R$2843,4,0)</f>
        <v>16.616499999999998</v>
      </c>
      <c r="D50" s="65">
        <f>VLOOKUP($A50,'Return Data'!$B$7:$R$2843,10,0)</f>
        <v>12.9468</v>
      </c>
      <c r="E50" s="66">
        <f t="shared" si="10"/>
        <v>39</v>
      </c>
      <c r="F50" s="65">
        <f>VLOOKUP($A50,'Return Data'!$B$7:$R$2843,11,0)</f>
        <v>22.034800000000001</v>
      </c>
      <c r="G50" s="66">
        <f t="shared" si="11"/>
        <v>42</v>
      </c>
      <c r="H50" s="65">
        <f>VLOOKUP($A50,'Return Data'!$B$7:$R$2843,12,0)</f>
        <v>35.441499999999998</v>
      </c>
      <c r="I50" s="66">
        <f t="shared" si="12"/>
        <v>43</v>
      </c>
      <c r="J50" s="65">
        <f>VLOOKUP($A50,'Return Data'!$B$7:$R$2843,13,0)</f>
        <v>60.839599999999997</v>
      </c>
      <c r="K50" s="66">
        <f t="shared" si="13"/>
        <v>48</v>
      </c>
      <c r="L50" s="65">
        <f>VLOOKUP($A50,'Return Data'!$B$7:$R$2843,17,0)</f>
        <v>25.8415</v>
      </c>
      <c r="M50" s="66">
        <f t="shared" si="14"/>
        <v>37</v>
      </c>
      <c r="N50" s="65"/>
      <c r="O50" s="66"/>
      <c r="P50" s="65"/>
      <c r="Q50" s="66"/>
      <c r="R50" s="65">
        <f>VLOOKUP($A50,'Return Data'!$B$7:$R$2843,16,0)</f>
        <v>15.634</v>
      </c>
      <c r="S50" s="67">
        <f t="shared" si="16"/>
        <v>42</v>
      </c>
    </row>
    <row r="51" spans="1:19" x14ac:dyDescent="0.3">
      <c r="A51" s="63" t="s">
        <v>206</v>
      </c>
      <c r="B51" s="64">
        <f>VLOOKUP($A51,'Return Data'!$B$7:$R$2843,3,0)</f>
        <v>44462</v>
      </c>
      <c r="C51" s="65">
        <f>VLOOKUP($A51,'Return Data'!$B$7:$R$2843,4,0)</f>
        <v>18.1053</v>
      </c>
      <c r="D51" s="65">
        <f>VLOOKUP($A51,'Return Data'!$B$7:$R$2843,10,0)</f>
        <v>12.7628</v>
      </c>
      <c r="E51" s="66">
        <f t="shared" si="10"/>
        <v>40</v>
      </c>
      <c r="F51" s="65">
        <f>VLOOKUP($A51,'Return Data'!$B$7:$R$2843,11,0)</f>
        <v>22.957899999999999</v>
      </c>
      <c r="G51" s="66">
        <f t="shared" si="11"/>
        <v>39</v>
      </c>
      <c r="H51" s="65">
        <f>VLOOKUP($A51,'Return Data'!$B$7:$R$2843,12,0)</f>
        <v>34.9148</v>
      </c>
      <c r="I51" s="66">
        <f t="shared" si="12"/>
        <v>46</v>
      </c>
      <c r="J51" s="65">
        <f>VLOOKUP($A51,'Return Data'!$B$7:$R$2843,13,0)</f>
        <v>66.586600000000004</v>
      </c>
      <c r="K51" s="66">
        <f t="shared" si="13"/>
        <v>38</v>
      </c>
      <c r="L51" s="65">
        <f>VLOOKUP($A51,'Return Data'!$B$7:$R$2843,17,0)</f>
        <v>28.477399999999999</v>
      </c>
      <c r="M51" s="66">
        <f t="shared" si="14"/>
        <v>28</v>
      </c>
      <c r="N51" s="65"/>
      <c r="O51" s="66"/>
      <c r="P51" s="65"/>
      <c r="Q51" s="66"/>
      <c r="R51" s="65">
        <f>VLOOKUP($A51,'Return Data'!$B$7:$R$2843,16,0)</f>
        <v>20.459499999999998</v>
      </c>
      <c r="S51" s="67">
        <f t="shared" si="16"/>
        <v>10</v>
      </c>
    </row>
    <row r="52" spans="1:19" x14ac:dyDescent="0.3">
      <c r="A52" s="63" t="s">
        <v>207</v>
      </c>
      <c r="B52" s="64">
        <f>VLOOKUP($A52,'Return Data'!$B$7:$R$2843,3,0)</f>
        <v>44462</v>
      </c>
      <c r="C52" s="65">
        <f>VLOOKUP($A52,'Return Data'!$B$7:$R$2843,4,0)</f>
        <v>60.611899999999999</v>
      </c>
      <c r="D52" s="65">
        <f>VLOOKUP($A52,'Return Data'!$B$7:$R$2843,10,0)</f>
        <v>19.703800000000001</v>
      </c>
      <c r="E52" s="66">
        <f t="shared" si="10"/>
        <v>3</v>
      </c>
      <c r="F52" s="65">
        <f>VLOOKUP($A52,'Return Data'!$B$7:$R$2843,11,0)</f>
        <v>36.2286</v>
      </c>
      <c r="G52" s="66">
        <f t="shared" si="11"/>
        <v>9</v>
      </c>
      <c r="H52" s="65">
        <f>VLOOKUP($A52,'Return Data'!$B$7:$R$2843,12,0)</f>
        <v>56.404499999999999</v>
      </c>
      <c r="I52" s="66">
        <f t="shared" si="12"/>
        <v>9</v>
      </c>
      <c r="J52" s="65">
        <f>VLOOKUP($A52,'Return Data'!$B$7:$R$2843,13,0)</f>
        <v>82.587400000000002</v>
      </c>
      <c r="K52" s="66">
        <f t="shared" si="13"/>
        <v>9</v>
      </c>
      <c r="L52" s="65">
        <f>VLOOKUP($A52,'Return Data'!$B$7:$R$2843,17,0)</f>
        <v>50.099200000000003</v>
      </c>
      <c r="M52" s="66">
        <f t="shared" si="14"/>
        <v>2</v>
      </c>
      <c r="N52" s="65">
        <f>VLOOKUP($A52,'Return Data'!$B$7:$R$2843,14,0)</f>
        <v>37.204500000000003</v>
      </c>
      <c r="O52" s="66">
        <f>RANK(N52,N$8:N$71,0)</f>
        <v>1</v>
      </c>
      <c r="P52" s="65">
        <f>VLOOKUP($A52,'Return Data'!$B$7:$R$2843,15,0)</f>
        <v>26.1374</v>
      </c>
      <c r="Q52" s="66">
        <f>RANK(P52,P$8:P$71,0)</f>
        <v>1</v>
      </c>
      <c r="R52" s="65">
        <f>VLOOKUP($A52,'Return Data'!$B$7:$R$2843,16,0)</f>
        <v>27.173999999999999</v>
      </c>
      <c r="S52" s="67">
        <f t="shared" si="16"/>
        <v>4</v>
      </c>
    </row>
    <row r="53" spans="1:19" x14ac:dyDescent="0.3">
      <c r="A53" s="63" t="s">
        <v>208</v>
      </c>
      <c r="B53" s="64">
        <f>VLOOKUP($A53,'Return Data'!$B$7:$R$2843,3,0)</f>
        <v>44462</v>
      </c>
      <c r="C53" s="65">
        <f>VLOOKUP($A53,'Return Data'!$B$7:$R$2843,4,0)</f>
        <v>16.768699999999999</v>
      </c>
      <c r="D53" s="65">
        <f>VLOOKUP($A53,'Return Data'!$B$7:$R$2843,10,0)</f>
        <v>14.922599999999999</v>
      </c>
      <c r="E53" s="66">
        <f t="shared" si="10"/>
        <v>28</v>
      </c>
      <c r="F53" s="65">
        <f>VLOOKUP($A53,'Return Data'!$B$7:$R$2843,11,0)</f>
        <v>21.503499999999999</v>
      </c>
      <c r="G53" s="66">
        <f t="shared" si="11"/>
        <v>48</v>
      </c>
      <c r="H53" s="65">
        <f>VLOOKUP($A53,'Return Data'!$B$7:$R$2843,12,0)</f>
        <v>27.683700000000002</v>
      </c>
      <c r="I53" s="66">
        <f t="shared" si="12"/>
        <v>61</v>
      </c>
      <c r="J53" s="65">
        <f>VLOOKUP($A53,'Return Data'!$B$7:$R$2843,13,0)</f>
        <v>50.078299999999999</v>
      </c>
      <c r="K53" s="66">
        <f t="shared" si="13"/>
        <v>61</v>
      </c>
      <c r="L53" s="65"/>
      <c r="M53" s="66"/>
      <c r="N53" s="65"/>
      <c r="O53" s="66"/>
      <c r="P53" s="65"/>
      <c r="Q53" s="66"/>
      <c r="R53" s="65">
        <f>VLOOKUP($A53,'Return Data'!$B$7:$R$2843,16,0)</f>
        <v>21.423500000000001</v>
      </c>
      <c r="S53" s="67">
        <f t="shared" si="16"/>
        <v>9</v>
      </c>
    </row>
    <row r="54" spans="1:19" x14ac:dyDescent="0.3">
      <c r="A54" s="63" t="s">
        <v>209</v>
      </c>
      <c r="B54" s="64">
        <f>VLOOKUP($A54,'Return Data'!$B$7:$R$2843,3,0)</f>
        <v>44462</v>
      </c>
      <c r="C54" s="65">
        <f>VLOOKUP($A54,'Return Data'!$B$7:$R$2843,4,0)</f>
        <v>155.08330000000001</v>
      </c>
      <c r="D54" s="65">
        <f>VLOOKUP($A54,'Return Data'!$B$7:$R$2843,10,0)</f>
        <v>15.078900000000001</v>
      </c>
      <c r="E54" s="66">
        <f t="shared" si="10"/>
        <v>27</v>
      </c>
      <c r="F54" s="65">
        <f>VLOOKUP($A54,'Return Data'!$B$7:$R$2843,11,0)</f>
        <v>23.407399999999999</v>
      </c>
      <c r="G54" s="66">
        <f t="shared" si="11"/>
        <v>35</v>
      </c>
      <c r="H54" s="65">
        <f>VLOOKUP($A54,'Return Data'!$B$7:$R$2843,12,0)</f>
        <v>37.295200000000001</v>
      </c>
      <c r="I54" s="66">
        <f t="shared" si="12"/>
        <v>35</v>
      </c>
      <c r="J54" s="65">
        <f>VLOOKUP($A54,'Return Data'!$B$7:$R$2843,13,0)</f>
        <v>63.676000000000002</v>
      </c>
      <c r="K54" s="66">
        <f t="shared" si="13"/>
        <v>39</v>
      </c>
      <c r="L54" s="65">
        <f>VLOOKUP($A54,'Return Data'!$B$7:$R$2843,17,0)</f>
        <v>22.747800000000002</v>
      </c>
      <c r="M54" s="66">
        <f t="shared" ref="M54:M71" si="18">RANK(L54,L$8:L$71,0)</f>
        <v>50</v>
      </c>
      <c r="N54" s="65">
        <f>VLOOKUP($A54,'Return Data'!$B$7:$R$2843,14,0)</f>
        <v>15.039300000000001</v>
      </c>
      <c r="O54" s="66">
        <f t="shared" ref="O54:O60" si="19">RANK(N54,N$8:N$71,0)</f>
        <v>43</v>
      </c>
      <c r="P54" s="65">
        <f>VLOOKUP($A54,'Return Data'!$B$7:$R$2843,15,0)</f>
        <v>12.3919</v>
      </c>
      <c r="Q54" s="66">
        <f>RANK(P54,P$8:P$71,0)</f>
        <v>34</v>
      </c>
      <c r="R54" s="65">
        <f>VLOOKUP($A54,'Return Data'!$B$7:$R$2843,16,0)</f>
        <v>14.1915</v>
      </c>
      <c r="S54" s="67">
        <f t="shared" si="16"/>
        <v>49</v>
      </c>
    </row>
    <row r="55" spans="1:19" x14ac:dyDescent="0.3">
      <c r="A55" s="63" t="s">
        <v>210</v>
      </c>
      <c r="B55" s="64">
        <f>VLOOKUP($A55,'Return Data'!$B$7:$R$2843,3,0)</f>
        <v>44462</v>
      </c>
      <c r="C55" s="65">
        <f>VLOOKUP($A55,'Return Data'!$B$7:$R$2843,4,0)</f>
        <v>18.2286</v>
      </c>
      <c r="D55" s="65">
        <f>VLOOKUP($A55,'Return Data'!$B$7:$R$2843,10,0)</f>
        <v>18.708200000000001</v>
      </c>
      <c r="E55" s="66">
        <f t="shared" si="10"/>
        <v>6</v>
      </c>
      <c r="F55" s="65">
        <f>VLOOKUP($A55,'Return Data'!$B$7:$R$2843,11,0)</f>
        <v>46.8249</v>
      </c>
      <c r="G55" s="66">
        <f t="shared" si="11"/>
        <v>4</v>
      </c>
      <c r="H55" s="65">
        <f>VLOOKUP($A55,'Return Data'!$B$7:$R$2843,12,0)</f>
        <v>69.008700000000005</v>
      </c>
      <c r="I55" s="66">
        <f t="shared" si="12"/>
        <v>4</v>
      </c>
      <c r="J55" s="65">
        <f>VLOOKUP($A55,'Return Data'!$B$7:$R$2843,13,0)</f>
        <v>107.3175</v>
      </c>
      <c r="K55" s="66">
        <f t="shared" si="13"/>
        <v>4</v>
      </c>
      <c r="L55" s="65">
        <f>VLOOKUP($A55,'Return Data'!$B$7:$R$2843,17,0)</f>
        <v>36.3262</v>
      </c>
      <c r="M55" s="66">
        <f t="shared" si="18"/>
        <v>11</v>
      </c>
      <c r="N55" s="65">
        <f>VLOOKUP($A55,'Return Data'!$B$7:$R$2843,14,0)</f>
        <v>17.997199999999999</v>
      </c>
      <c r="O55" s="66">
        <f t="shared" si="19"/>
        <v>30</v>
      </c>
      <c r="P55" s="65"/>
      <c r="Q55" s="66"/>
      <c r="R55" s="65">
        <f>VLOOKUP($A55,'Return Data'!$B$7:$R$2843,16,0)</f>
        <v>13.180400000000001</v>
      </c>
      <c r="S55" s="67">
        <f t="shared" si="16"/>
        <v>53</v>
      </c>
    </row>
    <row r="56" spans="1:19" x14ac:dyDescent="0.3">
      <c r="A56" s="63" t="s">
        <v>211</v>
      </c>
      <c r="B56" s="64">
        <f>VLOOKUP($A56,'Return Data'!$B$7:$R$2843,3,0)</f>
        <v>44462</v>
      </c>
      <c r="C56" s="65">
        <f>VLOOKUP($A56,'Return Data'!$B$7:$R$2843,4,0)</f>
        <v>15.6622</v>
      </c>
      <c r="D56" s="65">
        <f>VLOOKUP($A56,'Return Data'!$B$7:$R$2843,10,0)</f>
        <v>19.536000000000001</v>
      </c>
      <c r="E56" s="66">
        <f t="shared" si="10"/>
        <v>4</v>
      </c>
      <c r="F56" s="65">
        <f>VLOOKUP($A56,'Return Data'!$B$7:$R$2843,11,0)</f>
        <v>47.137500000000003</v>
      </c>
      <c r="G56" s="66">
        <f t="shared" si="11"/>
        <v>3</v>
      </c>
      <c r="H56" s="65">
        <f>VLOOKUP($A56,'Return Data'!$B$7:$R$2843,12,0)</f>
        <v>71.300799999999995</v>
      </c>
      <c r="I56" s="66">
        <f t="shared" si="12"/>
        <v>3</v>
      </c>
      <c r="J56" s="65">
        <f>VLOOKUP($A56,'Return Data'!$B$7:$R$2843,13,0)</f>
        <v>109.3038</v>
      </c>
      <c r="K56" s="66">
        <f t="shared" si="13"/>
        <v>3</v>
      </c>
      <c r="L56" s="65">
        <f>VLOOKUP($A56,'Return Data'!$B$7:$R$2843,17,0)</f>
        <v>37.123399999999997</v>
      </c>
      <c r="M56" s="66">
        <f t="shared" si="18"/>
        <v>9</v>
      </c>
      <c r="N56" s="65">
        <f>VLOOKUP($A56,'Return Data'!$B$7:$R$2843,14,0)</f>
        <v>18.3688</v>
      </c>
      <c r="O56" s="66">
        <f t="shared" si="19"/>
        <v>26</v>
      </c>
      <c r="P56" s="65"/>
      <c r="Q56" s="66"/>
      <c r="R56" s="65">
        <f>VLOOKUP($A56,'Return Data'!$B$7:$R$2843,16,0)</f>
        <v>10.474299999999999</v>
      </c>
      <c r="S56" s="67">
        <f t="shared" si="16"/>
        <v>60</v>
      </c>
    </row>
    <row r="57" spans="1:19" x14ac:dyDescent="0.3">
      <c r="A57" s="63" t="s">
        <v>212</v>
      </c>
      <c r="B57" s="64">
        <f>VLOOKUP($A57,'Return Data'!$B$7:$R$2843,3,0)</f>
        <v>44462</v>
      </c>
      <c r="C57" s="65">
        <f>VLOOKUP($A57,'Return Data'!$B$7:$R$2843,4,0)</f>
        <v>15.6294</v>
      </c>
      <c r="D57" s="65">
        <f>VLOOKUP($A57,'Return Data'!$B$7:$R$2843,10,0)</f>
        <v>19.412299999999998</v>
      </c>
      <c r="E57" s="66">
        <f t="shared" si="10"/>
        <v>5</v>
      </c>
      <c r="F57" s="65">
        <f>VLOOKUP($A57,'Return Data'!$B$7:$R$2843,11,0)</f>
        <v>49.119799999999998</v>
      </c>
      <c r="G57" s="66">
        <f t="shared" si="11"/>
        <v>2</v>
      </c>
      <c r="H57" s="65">
        <f>VLOOKUP($A57,'Return Data'!$B$7:$R$2843,12,0)</f>
        <v>73.990600000000001</v>
      </c>
      <c r="I57" s="66">
        <f t="shared" si="12"/>
        <v>2</v>
      </c>
      <c r="J57" s="65">
        <f>VLOOKUP($A57,'Return Data'!$B$7:$R$2843,13,0)</f>
        <v>114.8991</v>
      </c>
      <c r="K57" s="66">
        <f t="shared" si="13"/>
        <v>2</v>
      </c>
      <c r="L57" s="65">
        <f>VLOOKUP($A57,'Return Data'!$B$7:$R$2843,17,0)</f>
        <v>39.213799999999999</v>
      </c>
      <c r="M57" s="66">
        <f t="shared" si="18"/>
        <v>7</v>
      </c>
      <c r="N57" s="65">
        <f>VLOOKUP($A57,'Return Data'!$B$7:$R$2843,14,0)</f>
        <v>18.534600000000001</v>
      </c>
      <c r="O57" s="66">
        <f t="shared" si="19"/>
        <v>24</v>
      </c>
      <c r="P57" s="65"/>
      <c r="Q57" s="66"/>
      <c r="R57" s="65">
        <f>VLOOKUP($A57,'Return Data'!$B$7:$R$2843,16,0)</f>
        <v>11.1571</v>
      </c>
      <c r="S57" s="67">
        <f t="shared" si="16"/>
        <v>57</v>
      </c>
    </row>
    <row r="58" spans="1:19" x14ac:dyDescent="0.3">
      <c r="A58" s="63" t="s">
        <v>213</v>
      </c>
      <c r="B58" s="64">
        <f>VLOOKUP($A58,'Return Data'!$B$7:$R$2843,3,0)</f>
        <v>44462</v>
      </c>
      <c r="C58" s="65">
        <f>VLOOKUP($A58,'Return Data'!$B$7:$R$2843,4,0)</f>
        <v>14.938000000000001</v>
      </c>
      <c r="D58" s="65">
        <f>VLOOKUP($A58,'Return Data'!$B$7:$R$2843,10,0)</f>
        <v>20.488099999999999</v>
      </c>
      <c r="E58" s="66">
        <f t="shared" si="10"/>
        <v>2</v>
      </c>
      <c r="F58" s="65">
        <f>VLOOKUP($A58,'Return Data'!$B$7:$R$2843,11,0)</f>
        <v>52.604500000000002</v>
      </c>
      <c r="G58" s="66">
        <f t="shared" si="11"/>
        <v>1</v>
      </c>
      <c r="H58" s="65">
        <f>VLOOKUP($A58,'Return Data'!$B$7:$R$2843,12,0)</f>
        <v>77.729699999999994</v>
      </c>
      <c r="I58" s="66">
        <f t="shared" si="12"/>
        <v>1</v>
      </c>
      <c r="J58" s="65">
        <f>VLOOKUP($A58,'Return Data'!$B$7:$R$2843,13,0)</f>
        <v>118.6027</v>
      </c>
      <c r="K58" s="66">
        <f t="shared" si="13"/>
        <v>1</v>
      </c>
      <c r="L58" s="65">
        <f>VLOOKUP($A58,'Return Data'!$B$7:$R$2843,17,0)</f>
        <v>39.1053</v>
      </c>
      <c r="M58" s="66">
        <f t="shared" si="18"/>
        <v>8</v>
      </c>
      <c r="N58" s="65">
        <f>VLOOKUP($A58,'Return Data'!$B$7:$R$2843,14,0)</f>
        <v>18.593399999999999</v>
      </c>
      <c r="O58" s="66">
        <f t="shared" si="19"/>
        <v>23</v>
      </c>
      <c r="P58" s="65"/>
      <c r="Q58" s="66"/>
      <c r="R58" s="65">
        <f>VLOOKUP($A58,'Return Data'!$B$7:$R$2843,16,0)</f>
        <v>10.584099999999999</v>
      </c>
      <c r="S58" s="67">
        <f t="shared" si="16"/>
        <v>59</v>
      </c>
    </row>
    <row r="59" spans="1:19" x14ac:dyDescent="0.3">
      <c r="A59" s="63" t="s">
        <v>214</v>
      </c>
      <c r="B59" s="64">
        <f>VLOOKUP($A59,'Return Data'!$B$7:$R$2843,3,0)</f>
        <v>44462</v>
      </c>
      <c r="C59" s="65">
        <f>VLOOKUP($A59,'Return Data'!$B$7:$R$2843,4,0)</f>
        <v>21.980899999999998</v>
      </c>
      <c r="D59" s="65">
        <f>VLOOKUP($A59,'Return Data'!$B$7:$R$2843,10,0)</f>
        <v>12.2729</v>
      </c>
      <c r="E59" s="66">
        <f t="shared" si="10"/>
        <v>44</v>
      </c>
      <c r="F59" s="65">
        <f>VLOOKUP($A59,'Return Data'!$B$7:$R$2843,11,0)</f>
        <v>22.087599999999998</v>
      </c>
      <c r="G59" s="66">
        <f t="shared" si="11"/>
        <v>41</v>
      </c>
      <c r="H59" s="65">
        <f>VLOOKUP($A59,'Return Data'!$B$7:$R$2843,12,0)</f>
        <v>35.571599999999997</v>
      </c>
      <c r="I59" s="66">
        <f t="shared" si="12"/>
        <v>42</v>
      </c>
      <c r="J59" s="65">
        <f>VLOOKUP($A59,'Return Data'!$B$7:$R$2843,13,0)</f>
        <v>61.936199999999999</v>
      </c>
      <c r="K59" s="66">
        <f t="shared" si="13"/>
        <v>42</v>
      </c>
      <c r="L59" s="65">
        <f>VLOOKUP($A59,'Return Data'!$B$7:$R$2843,17,0)</f>
        <v>27.1313</v>
      </c>
      <c r="M59" s="66">
        <f t="shared" si="18"/>
        <v>35</v>
      </c>
      <c r="N59" s="65">
        <f>VLOOKUP($A59,'Return Data'!$B$7:$R$2843,14,0)</f>
        <v>17.07</v>
      </c>
      <c r="O59" s="66">
        <f t="shared" si="19"/>
        <v>36</v>
      </c>
      <c r="P59" s="65">
        <f>VLOOKUP($A59,'Return Data'!$B$7:$R$2843,15,0)</f>
        <v>14.2302</v>
      </c>
      <c r="Q59" s="66">
        <f>RANK(P59,P$8:P$71,0)</f>
        <v>26</v>
      </c>
      <c r="R59" s="65">
        <f>VLOOKUP($A59,'Return Data'!$B$7:$R$2843,16,0)</f>
        <v>12.878500000000001</v>
      </c>
      <c r="S59" s="67">
        <f t="shared" si="16"/>
        <v>54</v>
      </c>
    </row>
    <row r="60" spans="1:19" x14ac:dyDescent="0.3">
      <c r="A60" s="63" t="s">
        <v>215</v>
      </c>
      <c r="B60" s="64">
        <f>VLOOKUP($A60,'Return Data'!$B$7:$R$2843,3,0)</f>
        <v>44462</v>
      </c>
      <c r="C60" s="65">
        <f>VLOOKUP($A60,'Return Data'!$B$7:$R$2843,4,0)</f>
        <v>23.964400000000001</v>
      </c>
      <c r="D60" s="65">
        <f>VLOOKUP($A60,'Return Data'!$B$7:$R$2843,10,0)</f>
        <v>12.1068</v>
      </c>
      <c r="E60" s="66">
        <f t="shared" si="10"/>
        <v>46</v>
      </c>
      <c r="F60" s="65">
        <f>VLOOKUP($A60,'Return Data'!$B$7:$R$2843,11,0)</f>
        <v>21.710999999999999</v>
      </c>
      <c r="G60" s="66">
        <f t="shared" si="11"/>
        <v>45</v>
      </c>
      <c r="H60" s="65">
        <f>VLOOKUP($A60,'Return Data'!$B$7:$R$2843,12,0)</f>
        <v>35.0411</v>
      </c>
      <c r="I60" s="66">
        <f t="shared" si="12"/>
        <v>45</v>
      </c>
      <c r="J60" s="65">
        <f>VLOOKUP($A60,'Return Data'!$B$7:$R$2843,13,0)</f>
        <v>60.596699999999998</v>
      </c>
      <c r="K60" s="66">
        <f t="shared" si="13"/>
        <v>49</v>
      </c>
      <c r="L60" s="65">
        <f>VLOOKUP($A60,'Return Data'!$B$7:$R$2843,17,0)</f>
        <v>27.437999999999999</v>
      </c>
      <c r="M60" s="66">
        <f t="shared" si="18"/>
        <v>33</v>
      </c>
      <c r="N60" s="65">
        <f>VLOOKUP($A60,'Return Data'!$B$7:$R$2843,14,0)</f>
        <v>17.748100000000001</v>
      </c>
      <c r="O60" s="66">
        <f t="shared" si="19"/>
        <v>33</v>
      </c>
      <c r="P60" s="65"/>
      <c r="Q60" s="66"/>
      <c r="R60" s="65">
        <f>VLOOKUP($A60,'Return Data'!$B$7:$R$2843,16,0)</f>
        <v>17.181100000000001</v>
      </c>
      <c r="S60" s="67">
        <f t="shared" si="16"/>
        <v>27</v>
      </c>
    </row>
    <row r="61" spans="1:19" x14ac:dyDescent="0.3">
      <c r="A61" s="63" t="s">
        <v>216</v>
      </c>
      <c r="B61" s="64">
        <f>VLOOKUP($A61,'Return Data'!$B$7:$R$2843,3,0)</f>
        <v>44462</v>
      </c>
      <c r="C61" s="65">
        <f>VLOOKUP($A61,'Return Data'!$B$7:$R$2843,4,0)</f>
        <v>14.8673</v>
      </c>
      <c r="D61" s="65">
        <f>VLOOKUP($A61,'Return Data'!$B$7:$R$2843,10,0)</f>
        <v>15.872</v>
      </c>
      <c r="E61" s="66">
        <f t="shared" si="10"/>
        <v>16</v>
      </c>
      <c r="F61" s="65">
        <f>VLOOKUP($A61,'Return Data'!$B$7:$R$2843,11,0)</f>
        <v>42.817500000000003</v>
      </c>
      <c r="G61" s="66">
        <f t="shared" si="11"/>
        <v>6</v>
      </c>
      <c r="H61" s="65">
        <f>VLOOKUP($A61,'Return Data'!$B$7:$R$2843,12,0)</f>
        <v>64.116299999999995</v>
      </c>
      <c r="I61" s="66">
        <f t="shared" si="12"/>
        <v>5</v>
      </c>
      <c r="J61" s="65">
        <f>VLOOKUP($A61,'Return Data'!$B$7:$R$2843,13,0)</f>
        <v>102.2679</v>
      </c>
      <c r="K61" s="66">
        <f t="shared" si="13"/>
        <v>6</v>
      </c>
      <c r="L61" s="65">
        <f>VLOOKUP($A61,'Return Data'!$B$7:$R$2843,17,0)</f>
        <v>35.127000000000002</v>
      </c>
      <c r="M61" s="66">
        <f t="shared" si="18"/>
        <v>13</v>
      </c>
      <c r="N61" s="65"/>
      <c r="O61" s="66"/>
      <c r="P61" s="65"/>
      <c r="Q61" s="66"/>
      <c r="R61" s="65">
        <f>VLOOKUP($A61,'Return Data'!$B$7:$R$2843,16,0)</f>
        <v>12.022600000000001</v>
      </c>
      <c r="S61" s="67">
        <f t="shared" si="16"/>
        <v>55</v>
      </c>
    </row>
    <row r="62" spans="1:19" x14ac:dyDescent="0.3">
      <c r="A62" s="63" t="s">
        <v>217</v>
      </c>
      <c r="B62" s="64">
        <f>VLOOKUP($A62,'Return Data'!$B$7:$R$2843,3,0)</f>
        <v>44462</v>
      </c>
      <c r="C62" s="65">
        <f>VLOOKUP($A62,'Return Data'!$B$7:$R$2843,4,0)</f>
        <v>17.0017</v>
      </c>
      <c r="D62" s="65">
        <f>VLOOKUP($A62,'Return Data'!$B$7:$R$2843,10,0)</f>
        <v>15.437900000000001</v>
      </c>
      <c r="E62" s="66">
        <f t="shared" si="10"/>
        <v>20</v>
      </c>
      <c r="F62" s="65">
        <f>VLOOKUP($A62,'Return Data'!$B$7:$R$2843,11,0)</f>
        <v>41.6218</v>
      </c>
      <c r="G62" s="66">
        <f t="shared" si="11"/>
        <v>7</v>
      </c>
      <c r="H62" s="65">
        <f>VLOOKUP($A62,'Return Data'!$B$7:$R$2843,12,0)</f>
        <v>62.700400000000002</v>
      </c>
      <c r="I62" s="66">
        <f t="shared" si="12"/>
        <v>8</v>
      </c>
      <c r="J62" s="65">
        <f>VLOOKUP($A62,'Return Data'!$B$7:$R$2843,13,0)</f>
        <v>101.2274</v>
      </c>
      <c r="K62" s="66">
        <f t="shared" si="13"/>
        <v>7</v>
      </c>
      <c r="L62" s="65">
        <f>VLOOKUP($A62,'Return Data'!$B$7:$R$2843,17,0)</f>
        <v>35.082599999999999</v>
      </c>
      <c r="M62" s="66">
        <f t="shared" si="18"/>
        <v>14</v>
      </c>
      <c r="N62" s="65"/>
      <c r="O62" s="66"/>
      <c r="P62" s="65"/>
      <c r="Q62" s="66"/>
      <c r="R62" s="65">
        <f>VLOOKUP($A62,'Return Data'!$B$7:$R$2843,16,0)</f>
        <v>17.808299999999999</v>
      </c>
      <c r="S62" s="67">
        <f t="shared" si="16"/>
        <v>21</v>
      </c>
    </row>
    <row r="63" spans="1:19" x14ac:dyDescent="0.3">
      <c r="A63" s="63" t="s">
        <v>218</v>
      </c>
      <c r="B63" s="64">
        <f>VLOOKUP($A63,'Return Data'!$B$7:$R$2843,3,0)</f>
        <v>44462</v>
      </c>
      <c r="C63" s="65">
        <f>VLOOKUP($A63,'Return Data'!$B$7:$R$2843,4,0)</f>
        <v>30.643599999999999</v>
      </c>
      <c r="D63" s="65">
        <f>VLOOKUP($A63,'Return Data'!$B$7:$R$2843,10,0)</f>
        <v>14.350300000000001</v>
      </c>
      <c r="E63" s="66">
        <f t="shared" si="10"/>
        <v>32</v>
      </c>
      <c r="F63" s="65">
        <f>VLOOKUP($A63,'Return Data'!$B$7:$R$2843,11,0)</f>
        <v>20.4937</v>
      </c>
      <c r="G63" s="66">
        <f t="shared" si="11"/>
        <v>52</v>
      </c>
      <c r="H63" s="65">
        <f>VLOOKUP($A63,'Return Data'!$B$7:$R$2843,12,0)</f>
        <v>34.684100000000001</v>
      </c>
      <c r="I63" s="66">
        <f t="shared" si="12"/>
        <v>49</v>
      </c>
      <c r="J63" s="65">
        <f>VLOOKUP($A63,'Return Data'!$B$7:$R$2843,13,0)</f>
        <v>61.454599999999999</v>
      </c>
      <c r="K63" s="66">
        <f t="shared" si="13"/>
        <v>45</v>
      </c>
      <c r="L63" s="65">
        <f>VLOOKUP($A63,'Return Data'!$B$7:$R$2843,17,0)</f>
        <v>24.331299999999999</v>
      </c>
      <c r="M63" s="66">
        <f t="shared" si="18"/>
        <v>44</v>
      </c>
      <c r="N63" s="65">
        <f>VLOOKUP($A63,'Return Data'!$B$7:$R$2843,14,0)</f>
        <v>19.8932</v>
      </c>
      <c r="O63" s="66">
        <f t="shared" ref="O63:O68" si="20">RANK(N63,N$8:N$71,0)</f>
        <v>20</v>
      </c>
      <c r="P63" s="65">
        <f>VLOOKUP($A63,'Return Data'!$B$7:$R$2843,15,0)</f>
        <v>16.3156</v>
      </c>
      <c r="Q63" s="66">
        <f>RANK(P63,P$8:P$71,0)</f>
        <v>15</v>
      </c>
      <c r="R63" s="65">
        <f>VLOOKUP($A63,'Return Data'!$B$7:$R$2843,16,0)</f>
        <v>17.4817</v>
      </c>
      <c r="S63" s="67">
        <f t="shared" si="16"/>
        <v>23</v>
      </c>
    </row>
    <row r="64" spans="1:19" x14ac:dyDescent="0.3">
      <c r="A64" s="63" t="s">
        <v>219</v>
      </c>
      <c r="B64" s="64">
        <f>VLOOKUP($A64,'Return Data'!$B$7:$R$2843,3,0)</f>
        <v>44462</v>
      </c>
      <c r="C64" s="65">
        <f>VLOOKUP($A64,'Return Data'!$B$7:$R$2843,4,0)</f>
        <v>122.36</v>
      </c>
      <c r="D64" s="65">
        <f>VLOOKUP($A64,'Return Data'!$B$7:$R$2843,10,0)</f>
        <v>10.443199999999999</v>
      </c>
      <c r="E64" s="66">
        <f t="shared" si="10"/>
        <v>54</v>
      </c>
      <c r="F64" s="65">
        <f>VLOOKUP($A64,'Return Data'!$B$7:$R$2843,11,0)</f>
        <v>20.208300000000001</v>
      </c>
      <c r="G64" s="66">
        <f t="shared" si="11"/>
        <v>53</v>
      </c>
      <c r="H64" s="65">
        <f>VLOOKUP($A64,'Return Data'!$B$7:$R$2843,12,0)</f>
        <v>27.524799999999999</v>
      </c>
      <c r="I64" s="66">
        <f t="shared" si="12"/>
        <v>62</v>
      </c>
      <c r="J64" s="65">
        <f>VLOOKUP($A64,'Return Data'!$B$7:$R$2843,13,0)</f>
        <v>48.495100000000001</v>
      </c>
      <c r="K64" s="66">
        <f t="shared" si="13"/>
        <v>62</v>
      </c>
      <c r="L64" s="65">
        <f>VLOOKUP($A64,'Return Data'!$B$7:$R$2843,17,0)</f>
        <v>21.995799999999999</v>
      </c>
      <c r="M64" s="66">
        <f t="shared" si="18"/>
        <v>53</v>
      </c>
      <c r="N64" s="65">
        <f>VLOOKUP($A64,'Return Data'!$B$7:$R$2843,14,0)</f>
        <v>14.1892</v>
      </c>
      <c r="O64" s="66">
        <f t="shared" si="20"/>
        <v>46</v>
      </c>
      <c r="P64" s="65">
        <f>VLOOKUP($A64,'Return Data'!$B$7:$R$2843,15,0)</f>
        <v>14.8424</v>
      </c>
      <c r="Q64" s="66">
        <f>RANK(P64,P$8:P$71,0)</f>
        <v>22</v>
      </c>
      <c r="R64" s="65">
        <f>VLOOKUP($A64,'Return Data'!$B$7:$R$2843,16,0)</f>
        <v>14.095499999999999</v>
      </c>
      <c r="S64" s="67">
        <f t="shared" si="16"/>
        <v>51</v>
      </c>
    </row>
    <row r="65" spans="1:19" x14ac:dyDescent="0.3">
      <c r="A65" s="63" t="s">
        <v>220</v>
      </c>
      <c r="B65" s="64">
        <f>VLOOKUP($A65,'Return Data'!$B$7:$R$2843,3,0)</f>
        <v>44462</v>
      </c>
      <c r="C65" s="65">
        <f>VLOOKUP($A65,'Return Data'!$B$7:$R$2843,4,0)</f>
        <v>44.32</v>
      </c>
      <c r="D65" s="65">
        <f>VLOOKUP($A65,'Return Data'!$B$7:$R$2843,10,0)</f>
        <v>16.112100000000002</v>
      </c>
      <c r="E65" s="66">
        <f t="shared" si="10"/>
        <v>14</v>
      </c>
      <c r="F65" s="65">
        <f>VLOOKUP($A65,'Return Data'!$B$7:$R$2843,11,0)</f>
        <v>26.628599999999999</v>
      </c>
      <c r="G65" s="66">
        <f t="shared" si="11"/>
        <v>18</v>
      </c>
      <c r="H65" s="65">
        <f>VLOOKUP($A65,'Return Data'!$B$7:$R$2843,12,0)</f>
        <v>39.414900000000003</v>
      </c>
      <c r="I65" s="66">
        <f t="shared" si="12"/>
        <v>29</v>
      </c>
      <c r="J65" s="65">
        <f>VLOOKUP($A65,'Return Data'!$B$7:$R$2843,13,0)</f>
        <v>67.942400000000006</v>
      </c>
      <c r="K65" s="66">
        <f t="shared" si="13"/>
        <v>34</v>
      </c>
      <c r="L65" s="65">
        <f>VLOOKUP($A65,'Return Data'!$B$7:$R$2843,17,0)</f>
        <v>31.322800000000001</v>
      </c>
      <c r="M65" s="66">
        <f t="shared" si="18"/>
        <v>19</v>
      </c>
      <c r="N65" s="65">
        <f>VLOOKUP($A65,'Return Data'!$B$7:$R$2843,14,0)</f>
        <v>21.337299999999999</v>
      </c>
      <c r="O65" s="66">
        <f t="shared" si="20"/>
        <v>13</v>
      </c>
      <c r="P65" s="65">
        <f>VLOOKUP($A65,'Return Data'!$B$7:$R$2843,15,0)</f>
        <v>15.5145</v>
      </c>
      <c r="Q65" s="66">
        <f>RANK(P65,P$8:P$71,0)</f>
        <v>16</v>
      </c>
      <c r="R65" s="65">
        <f>VLOOKUP($A65,'Return Data'!$B$7:$R$2843,16,0)</f>
        <v>14.95</v>
      </c>
      <c r="S65" s="67">
        <f t="shared" si="16"/>
        <v>45</v>
      </c>
    </row>
    <row r="66" spans="1:19" x14ac:dyDescent="0.3">
      <c r="A66" s="63" t="s">
        <v>221</v>
      </c>
      <c r="B66" s="64">
        <f>VLOOKUP($A66,'Return Data'!$B$7:$R$2843,3,0)</f>
        <v>44462</v>
      </c>
      <c r="C66" s="65">
        <f>VLOOKUP($A66,'Return Data'!$B$7:$R$2843,4,0)</f>
        <v>23.238299999999999</v>
      </c>
      <c r="D66" s="65">
        <f>VLOOKUP($A66,'Return Data'!$B$7:$R$2843,10,0)</f>
        <v>9.8177000000000003</v>
      </c>
      <c r="E66" s="66">
        <f t="shared" si="10"/>
        <v>55</v>
      </c>
      <c r="F66" s="65">
        <f>VLOOKUP($A66,'Return Data'!$B$7:$R$2843,11,0)</f>
        <v>21.111699999999999</v>
      </c>
      <c r="G66" s="66">
        <f t="shared" si="11"/>
        <v>49</v>
      </c>
      <c r="H66" s="65">
        <f>VLOOKUP($A66,'Return Data'!$B$7:$R$2843,12,0)</f>
        <v>43.435699999999997</v>
      </c>
      <c r="I66" s="66">
        <f t="shared" si="12"/>
        <v>16</v>
      </c>
      <c r="J66" s="65">
        <f>VLOOKUP($A66,'Return Data'!$B$7:$R$2843,13,0)</f>
        <v>70.985500000000002</v>
      </c>
      <c r="K66" s="66">
        <f t="shared" si="13"/>
        <v>28</v>
      </c>
      <c r="L66" s="65">
        <f>VLOOKUP($A66,'Return Data'!$B$7:$R$2843,17,0)</f>
        <v>29.163900000000002</v>
      </c>
      <c r="M66" s="66">
        <f t="shared" si="18"/>
        <v>23</v>
      </c>
      <c r="N66" s="65">
        <f>VLOOKUP($A66,'Return Data'!$B$7:$R$2843,14,0)</f>
        <v>17.9193</v>
      </c>
      <c r="O66" s="66">
        <f t="shared" si="20"/>
        <v>32</v>
      </c>
      <c r="P66" s="65"/>
      <c r="Q66" s="66"/>
      <c r="R66" s="65">
        <f>VLOOKUP($A66,'Return Data'!$B$7:$R$2843,16,0)</f>
        <v>16.609000000000002</v>
      </c>
      <c r="S66" s="67">
        <f t="shared" si="16"/>
        <v>32</v>
      </c>
    </row>
    <row r="67" spans="1:19" x14ac:dyDescent="0.3">
      <c r="A67" s="63" t="s">
        <v>222</v>
      </c>
      <c r="B67" s="64">
        <f>VLOOKUP($A67,'Return Data'!$B$7:$R$2843,3,0)</f>
        <v>44462</v>
      </c>
      <c r="C67" s="65">
        <f>VLOOKUP($A67,'Return Data'!$B$7:$R$2843,4,0)</f>
        <v>16.459099999999999</v>
      </c>
      <c r="D67" s="65">
        <f>VLOOKUP($A67,'Return Data'!$B$7:$R$2843,10,0)</f>
        <v>7.4661999999999997</v>
      </c>
      <c r="E67" s="66">
        <f t="shared" si="10"/>
        <v>63</v>
      </c>
      <c r="F67" s="65">
        <f>VLOOKUP($A67,'Return Data'!$B$7:$R$2843,11,0)</f>
        <v>20.058800000000002</v>
      </c>
      <c r="G67" s="66">
        <f t="shared" si="11"/>
        <v>54</v>
      </c>
      <c r="H67" s="65">
        <f>VLOOKUP($A67,'Return Data'!$B$7:$R$2843,12,0)</f>
        <v>42.033299999999997</v>
      </c>
      <c r="I67" s="66">
        <f t="shared" si="12"/>
        <v>19</v>
      </c>
      <c r="J67" s="65">
        <f>VLOOKUP($A67,'Return Data'!$B$7:$R$2843,13,0)</f>
        <v>73.188100000000006</v>
      </c>
      <c r="K67" s="66">
        <f t="shared" si="13"/>
        <v>20</v>
      </c>
      <c r="L67" s="65">
        <f>VLOOKUP($A67,'Return Data'!$B$7:$R$2843,17,0)</f>
        <v>24.311399999999999</v>
      </c>
      <c r="M67" s="66">
        <f t="shared" si="18"/>
        <v>46</v>
      </c>
      <c r="N67" s="65">
        <f>VLOOKUP($A67,'Return Data'!$B$7:$R$2843,14,0)</f>
        <v>15.574400000000001</v>
      </c>
      <c r="O67" s="66">
        <f t="shared" si="20"/>
        <v>42</v>
      </c>
      <c r="P67" s="65"/>
      <c r="Q67" s="66"/>
      <c r="R67" s="65">
        <f>VLOOKUP($A67,'Return Data'!$B$7:$R$2843,16,0)</f>
        <v>11.277900000000001</v>
      </c>
      <c r="S67" s="67">
        <f t="shared" si="16"/>
        <v>56</v>
      </c>
    </row>
    <row r="68" spans="1:19" x14ac:dyDescent="0.3">
      <c r="A68" s="63" t="s">
        <v>223</v>
      </c>
      <c r="B68" s="64">
        <f>VLOOKUP($A68,'Return Data'!$B$7:$R$2843,3,0)</f>
        <v>44462</v>
      </c>
      <c r="C68" s="65">
        <f>VLOOKUP($A68,'Return Data'!$B$7:$R$2843,4,0)</f>
        <v>15.4405</v>
      </c>
      <c r="D68" s="65">
        <f>VLOOKUP($A68,'Return Data'!$B$7:$R$2843,10,0)</f>
        <v>8.4016000000000002</v>
      </c>
      <c r="E68" s="66">
        <f t="shared" si="10"/>
        <v>60</v>
      </c>
      <c r="F68" s="65">
        <f>VLOOKUP($A68,'Return Data'!$B$7:$R$2843,11,0)</f>
        <v>20.6676</v>
      </c>
      <c r="G68" s="66">
        <f t="shared" si="11"/>
        <v>51</v>
      </c>
      <c r="H68" s="65">
        <f>VLOOKUP($A68,'Return Data'!$B$7:$R$2843,12,0)</f>
        <v>42.361199999999997</v>
      </c>
      <c r="I68" s="66">
        <f t="shared" si="12"/>
        <v>18</v>
      </c>
      <c r="J68" s="65">
        <f>VLOOKUP($A68,'Return Data'!$B$7:$R$2843,13,0)</f>
        <v>72.515699999999995</v>
      </c>
      <c r="K68" s="66">
        <f t="shared" si="13"/>
        <v>23</v>
      </c>
      <c r="L68" s="65">
        <f>VLOOKUP($A68,'Return Data'!$B$7:$R$2843,17,0)</f>
        <v>25.361699999999999</v>
      </c>
      <c r="M68" s="66">
        <f t="shared" si="18"/>
        <v>38</v>
      </c>
      <c r="N68" s="65">
        <f>VLOOKUP($A68,'Return Data'!$B$7:$R$2843,14,0)</f>
        <v>15.9108</v>
      </c>
      <c r="O68" s="66">
        <f t="shared" si="20"/>
        <v>41</v>
      </c>
      <c r="P68" s="65"/>
      <c r="Q68" s="66"/>
      <c r="R68" s="65">
        <f>VLOOKUP($A68,'Return Data'!$B$7:$R$2843,16,0)</f>
        <v>10.1576</v>
      </c>
      <c r="S68" s="67">
        <f t="shared" si="16"/>
        <v>62</v>
      </c>
    </row>
    <row r="69" spans="1:19" x14ac:dyDescent="0.3">
      <c r="A69" s="63" t="s">
        <v>224</v>
      </c>
      <c r="B69" s="64">
        <f>VLOOKUP($A69,'Return Data'!$B$7:$R$2843,3,0)</f>
        <v>44462</v>
      </c>
      <c r="C69" s="65">
        <f>VLOOKUP($A69,'Return Data'!$B$7:$R$2843,4,0)</f>
        <v>12.7148</v>
      </c>
      <c r="D69" s="65">
        <f>VLOOKUP($A69,'Return Data'!$B$7:$R$2843,10,0)</f>
        <v>8.8754000000000008</v>
      </c>
      <c r="E69" s="66">
        <f t="shared" si="10"/>
        <v>57</v>
      </c>
      <c r="F69" s="65">
        <f>VLOOKUP($A69,'Return Data'!$B$7:$R$2843,11,0)</f>
        <v>15.0421</v>
      </c>
      <c r="G69" s="66">
        <f t="shared" si="11"/>
        <v>61</v>
      </c>
      <c r="H69" s="65">
        <f>VLOOKUP($A69,'Return Data'!$B$7:$R$2843,12,0)</f>
        <v>29.321899999999999</v>
      </c>
      <c r="I69" s="66">
        <f t="shared" si="12"/>
        <v>58</v>
      </c>
      <c r="J69" s="65">
        <f>VLOOKUP($A69,'Return Data'!$B$7:$R$2843,13,0)</f>
        <v>52.185600000000001</v>
      </c>
      <c r="K69" s="66">
        <f t="shared" si="13"/>
        <v>59</v>
      </c>
      <c r="L69" s="65">
        <f>VLOOKUP($A69,'Return Data'!$B$7:$R$2843,17,0)</f>
        <v>23.7057</v>
      </c>
      <c r="M69" s="66">
        <f t="shared" si="18"/>
        <v>49</v>
      </c>
      <c r="N69" s="65"/>
      <c r="O69" s="66"/>
      <c r="P69" s="65"/>
      <c r="Q69" s="66"/>
      <c r="R69" s="65">
        <f>VLOOKUP($A69,'Return Data'!$B$7:$R$2843,16,0)</f>
        <v>6.7401999999999997</v>
      </c>
      <c r="S69" s="67">
        <f t="shared" si="16"/>
        <v>64</v>
      </c>
    </row>
    <row r="70" spans="1:19" x14ac:dyDescent="0.3">
      <c r="A70" s="63" t="s">
        <v>225</v>
      </c>
      <c r="B70" s="64">
        <f>VLOOKUP($A70,'Return Data'!$B$7:$R$2843,3,0)</f>
        <v>44462</v>
      </c>
      <c r="C70" s="65">
        <f>VLOOKUP($A70,'Return Data'!$B$7:$R$2843,4,0)</f>
        <v>13.178699999999999</v>
      </c>
      <c r="D70" s="65">
        <f>VLOOKUP($A70,'Return Data'!$B$7:$R$2843,10,0)</f>
        <v>8.5426000000000002</v>
      </c>
      <c r="E70" s="66">
        <f t="shared" si="10"/>
        <v>59</v>
      </c>
      <c r="F70" s="65">
        <f>VLOOKUP($A70,'Return Data'!$B$7:$R$2843,11,0)</f>
        <v>14.9132</v>
      </c>
      <c r="G70" s="66">
        <f t="shared" si="11"/>
        <v>62</v>
      </c>
      <c r="H70" s="65">
        <f>VLOOKUP($A70,'Return Data'!$B$7:$R$2843,12,0)</f>
        <v>28.347300000000001</v>
      </c>
      <c r="I70" s="66">
        <f t="shared" si="12"/>
        <v>59</v>
      </c>
      <c r="J70" s="65">
        <f>VLOOKUP($A70,'Return Data'!$B$7:$R$2843,13,0)</f>
        <v>50.886200000000002</v>
      </c>
      <c r="K70" s="66">
        <f t="shared" si="13"/>
        <v>60</v>
      </c>
      <c r="L70" s="65">
        <f>VLOOKUP($A70,'Return Data'!$B$7:$R$2843,17,0)</f>
        <v>23.810400000000001</v>
      </c>
      <c r="M70" s="66">
        <f t="shared" si="18"/>
        <v>48</v>
      </c>
      <c r="N70" s="65"/>
      <c r="O70" s="66"/>
      <c r="P70" s="65"/>
      <c r="Q70" s="66"/>
      <c r="R70" s="65">
        <f>VLOOKUP($A70,'Return Data'!$B$7:$R$2843,16,0)</f>
        <v>8.2155000000000005</v>
      </c>
      <c r="S70" s="67">
        <f t="shared" si="16"/>
        <v>63</v>
      </c>
    </row>
    <row r="71" spans="1:19" x14ac:dyDescent="0.3">
      <c r="A71" s="63" t="s">
        <v>226</v>
      </c>
      <c r="B71" s="64">
        <f>VLOOKUP($A71,'Return Data'!$B$7:$R$2843,3,0)</f>
        <v>44462</v>
      </c>
      <c r="C71" s="65">
        <f>VLOOKUP($A71,'Return Data'!$B$7:$R$2843,4,0)</f>
        <v>157.79750000000001</v>
      </c>
      <c r="D71" s="65">
        <f>VLOOKUP($A71,'Return Data'!$B$7:$R$2843,10,0)</f>
        <v>15.3131</v>
      </c>
      <c r="E71" s="66">
        <f t="shared" si="10"/>
        <v>23</v>
      </c>
      <c r="F71" s="65">
        <f>VLOOKUP($A71,'Return Data'!$B$7:$R$2843,11,0)</f>
        <v>24.209099999999999</v>
      </c>
      <c r="G71" s="66">
        <f t="shared" si="11"/>
        <v>30</v>
      </c>
      <c r="H71" s="65">
        <f>VLOOKUP($A71,'Return Data'!$B$7:$R$2843,12,0)</f>
        <v>36.958300000000001</v>
      </c>
      <c r="I71" s="66">
        <f t="shared" si="12"/>
        <v>36</v>
      </c>
      <c r="J71" s="65">
        <f>VLOOKUP($A71,'Return Data'!$B$7:$R$2843,13,0)</f>
        <v>70.968900000000005</v>
      </c>
      <c r="K71" s="66">
        <f t="shared" si="13"/>
        <v>29</v>
      </c>
      <c r="L71" s="65">
        <f>VLOOKUP($A71,'Return Data'!$B$7:$R$2843,17,0)</f>
        <v>31.114100000000001</v>
      </c>
      <c r="M71" s="66">
        <f t="shared" si="18"/>
        <v>20</v>
      </c>
      <c r="N71" s="65">
        <f>VLOOKUP($A71,'Return Data'!$B$7:$R$2843,14,0)</f>
        <v>21.037800000000001</v>
      </c>
      <c r="O71" s="66">
        <f>RANK(N71,N$8:N$71,0)</f>
        <v>14</v>
      </c>
      <c r="P71" s="65">
        <f>VLOOKUP($A71,'Return Data'!$B$7:$R$2843,15,0)</f>
        <v>16.413799999999998</v>
      </c>
      <c r="Q71" s="66">
        <f>RANK(P71,P$8:P$71,0)</f>
        <v>14</v>
      </c>
      <c r="R71" s="65">
        <f>VLOOKUP($A71,'Return Data'!$B$7:$R$2843,16,0)</f>
        <v>16.222899999999999</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13.930529687500002</v>
      </c>
      <c r="E73" s="74"/>
      <c r="F73" s="75">
        <f>AVERAGE(F8:F71)</f>
        <v>25.888226562500002</v>
      </c>
      <c r="G73" s="74"/>
      <c r="H73" s="75">
        <f>AVERAGE(H8:H71)</f>
        <v>40.962603125000008</v>
      </c>
      <c r="I73" s="74"/>
      <c r="J73" s="75">
        <f>AVERAGE(J8:J71)</f>
        <v>70.32498750000002</v>
      </c>
      <c r="K73" s="74"/>
      <c r="L73" s="75">
        <f>AVERAGE(L8:L71)</f>
        <v>29.463068852459013</v>
      </c>
      <c r="M73" s="74"/>
      <c r="N73" s="75">
        <f>AVERAGE(N8:N71)</f>
        <v>19.459045098039219</v>
      </c>
      <c r="O73" s="74"/>
      <c r="P73" s="75">
        <f>AVERAGE(P8:P71)</f>
        <v>15.895424324324326</v>
      </c>
      <c r="Q73" s="74"/>
      <c r="R73" s="75">
        <f>AVERAGE(R8:R71)</f>
        <v>16.981659375000003</v>
      </c>
      <c r="S73" s="76"/>
    </row>
    <row r="74" spans="1:19" x14ac:dyDescent="0.3">
      <c r="A74" s="73" t="s">
        <v>28</v>
      </c>
      <c r="B74" s="74"/>
      <c r="C74" s="74"/>
      <c r="D74" s="75">
        <f>MIN(D8:D71)</f>
        <v>5.9741999999999997</v>
      </c>
      <c r="E74" s="74"/>
      <c r="F74" s="75">
        <f>MIN(F8:F71)</f>
        <v>11.693199999999999</v>
      </c>
      <c r="G74" s="74"/>
      <c r="H74" s="75">
        <f>MIN(H8:H71)</f>
        <v>19.726600000000001</v>
      </c>
      <c r="I74" s="74"/>
      <c r="J74" s="75">
        <f>MIN(J8:J71)</f>
        <v>38.079099999999997</v>
      </c>
      <c r="K74" s="74"/>
      <c r="L74" s="75">
        <f>MIN(L8:L71)</f>
        <v>17.881499999999999</v>
      </c>
      <c r="M74" s="74"/>
      <c r="N74" s="75">
        <f>MIN(N8:N71)</f>
        <v>10.622</v>
      </c>
      <c r="O74" s="74"/>
      <c r="P74" s="75">
        <f>MIN(P8:P71)</f>
        <v>9.7698</v>
      </c>
      <c r="Q74" s="74"/>
      <c r="R74" s="75">
        <f>MIN(R8:R71)</f>
        <v>6.7401999999999997</v>
      </c>
      <c r="S74" s="76"/>
    </row>
    <row r="75" spans="1:19" ht="15" thickBot="1" x14ac:dyDescent="0.35">
      <c r="A75" s="77" t="s">
        <v>29</v>
      </c>
      <c r="B75" s="78"/>
      <c r="C75" s="78"/>
      <c r="D75" s="79">
        <f>MAX(D8:D71)</f>
        <v>23.428100000000001</v>
      </c>
      <c r="E75" s="78"/>
      <c r="F75" s="79">
        <f>MAX(F8:F71)</f>
        <v>52.604500000000002</v>
      </c>
      <c r="G75" s="78"/>
      <c r="H75" s="79">
        <f>MAX(H8:H71)</f>
        <v>77.729699999999994</v>
      </c>
      <c r="I75" s="78"/>
      <c r="J75" s="79">
        <f>MAX(J8:J71)</f>
        <v>118.6027</v>
      </c>
      <c r="K75" s="78"/>
      <c r="L75" s="79">
        <f>MAX(L8:L71)</f>
        <v>56.989199999999997</v>
      </c>
      <c r="M75" s="78"/>
      <c r="N75" s="79">
        <f>MAX(N8:N71)</f>
        <v>37.204500000000003</v>
      </c>
      <c r="O75" s="78"/>
      <c r="P75" s="79">
        <f>MAX(P8:P71)</f>
        <v>26.1374</v>
      </c>
      <c r="Q75" s="78"/>
      <c r="R75" s="79">
        <f>MAX(R8:R71)</f>
        <v>34.892800000000001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44462</v>
      </c>
      <c r="C8" s="65">
        <f>VLOOKUP($A8,'Return Data'!$B$7:$R$2843,4,0)</f>
        <v>52.61</v>
      </c>
      <c r="D8" s="65">
        <f>VLOOKUP($A8,'Return Data'!$B$7:$R$2843,10,0)</f>
        <v>7.8074000000000003</v>
      </c>
      <c r="E8" s="66">
        <f t="shared" ref="E8:E39" si="0">RANK(D8,D$8:D$73,0)</f>
        <v>64</v>
      </c>
      <c r="F8" s="65">
        <f>VLOOKUP($A8,'Return Data'!$B$7:$R$2843,11,0)</f>
        <v>11.320399999999999</v>
      </c>
      <c r="G8" s="66">
        <f t="shared" ref="G8:G39" si="1">RANK(F8,F$8:F$73,0)</f>
        <v>66</v>
      </c>
      <c r="H8" s="65">
        <f>VLOOKUP($A8,'Return Data'!$B$7:$R$2843,12,0)</f>
        <v>19.161899999999999</v>
      </c>
      <c r="I8" s="66">
        <f t="shared" ref="I8:I39" si="2">RANK(H8,H$8:H$73,0)</f>
        <v>66</v>
      </c>
      <c r="J8" s="65">
        <f>VLOOKUP($A8,'Return Data'!$B$7:$R$2843,13,0)</f>
        <v>37.183799999999998</v>
      </c>
      <c r="K8" s="66">
        <f t="shared" ref="K8:K39" si="3">RANK(J8,J$8:J$73,0)</f>
        <v>66</v>
      </c>
      <c r="L8" s="65">
        <f>VLOOKUP($A8,'Return Data'!$B$7:$R$2843,17,0)</f>
        <v>17.115400000000001</v>
      </c>
      <c r="M8" s="66">
        <f t="shared" ref="M8:M28" si="4">RANK(L8,L$8:L$73,0)</f>
        <v>63</v>
      </c>
      <c r="N8" s="65">
        <f>VLOOKUP($A8,'Return Data'!$B$7:$R$2843,14,0)</f>
        <v>9.8574999999999999</v>
      </c>
      <c r="O8" s="66">
        <f>RANK(N8,N$8:N$73,0)</f>
        <v>52</v>
      </c>
      <c r="P8" s="65">
        <f>VLOOKUP($A8,'Return Data'!$B$7:$R$2843,15,0)</f>
        <v>11.5063</v>
      </c>
      <c r="Q8" s="66">
        <f>RANK(P8,P$8:P$73,0)</f>
        <v>37</v>
      </c>
      <c r="R8" s="65">
        <f>VLOOKUP($A8,'Return Data'!$B$7:$R$2843,16,0)</f>
        <v>11.7182</v>
      </c>
      <c r="S8" s="67">
        <f t="shared" ref="S8:S39" si="5">RANK(R8,R$8:R$73,0)</f>
        <v>53</v>
      </c>
    </row>
    <row r="9" spans="1:20" x14ac:dyDescent="0.3">
      <c r="A9" s="63" t="s">
        <v>267</v>
      </c>
      <c r="B9" s="64">
        <f>VLOOKUP($A9,'Return Data'!$B$7:$R$2843,3,0)</f>
        <v>44462</v>
      </c>
      <c r="C9" s="65">
        <f>VLOOKUP($A9,'Return Data'!$B$7:$R$2843,4,0)</f>
        <v>43.17</v>
      </c>
      <c r="D9" s="65">
        <f>VLOOKUP($A9,'Return Data'!$B$7:$R$2843,10,0)</f>
        <v>8.0870999999999995</v>
      </c>
      <c r="E9" s="66">
        <f t="shared" si="0"/>
        <v>63</v>
      </c>
      <c r="F9" s="65">
        <f>VLOOKUP($A9,'Return Data'!$B$7:$R$2843,11,0)</f>
        <v>12.013500000000001</v>
      </c>
      <c r="G9" s="66">
        <f t="shared" si="1"/>
        <v>65</v>
      </c>
      <c r="H9" s="65">
        <f>VLOOKUP($A9,'Return Data'!$B$7:$R$2843,12,0)</f>
        <v>19.683900000000001</v>
      </c>
      <c r="I9" s="66">
        <f t="shared" si="2"/>
        <v>65</v>
      </c>
      <c r="J9" s="65">
        <f>VLOOKUP($A9,'Return Data'!$B$7:$R$2843,13,0)</f>
        <v>37.923299999999998</v>
      </c>
      <c r="K9" s="66">
        <f t="shared" si="3"/>
        <v>65</v>
      </c>
      <c r="L9" s="65">
        <f>VLOOKUP($A9,'Return Data'!$B$7:$R$2843,17,0)</f>
        <v>17.980899999999998</v>
      </c>
      <c r="M9" s="66">
        <f t="shared" si="4"/>
        <v>61</v>
      </c>
      <c r="N9" s="65">
        <f>VLOOKUP($A9,'Return Data'!$B$7:$R$2843,14,0)</f>
        <v>10.730399999999999</v>
      </c>
      <c r="O9" s="66">
        <f>RANK(N9,N$8:N$73,0)</f>
        <v>51</v>
      </c>
      <c r="P9" s="65">
        <f>VLOOKUP($A9,'Return Data'!$B$7:$R$2843,15,0)</f>
        <v>12.1913</v>
      </c>
      <c r="Q9" s="66">
        <f>RANK(P9,P$8:P$73,0)</f>
        <v>33</v>
      </c>
      <c r="R9" s="65">
        <f>VLOOKUP($A9,'Return Data'!$B$7:$R$2843,16,0)</f>
        <v>11.499000000000001</v>
      </c>
      <c r="S9" s="67">
        <f t="shared" si="5"/>
        <v>54</v>
      </c>
    </row>
    <row r="10" spans="1:20" x14ac:dyDescent="0.3">
      <c r="A10" s="63" t="s">
        <v>268</v>
      </c>
      <c r="B10" s="64">
        <f>VLOOKUP($A10,'Return Data'!$B$7:$R$2843,3,0)</f>
        <v>44462</v>
      </c>
      <c r="C10" s="65">
        <f>VLOOKUP($A10,'Return Data'!$B$7:$R$2843,4,0)</f>
        <v>77.695800000000006</v>
      </c>
      <c r="D10" s="65">
        <f>VLOOKUP($A10,'Return Data'!$B$7:$R$2843,10,0)</f>
        <v>17.842700000000001</v>
      </c>
      <c r="E10" s="66">
        <f t="shared" si="0"/>
        <v>9</v>
      </c>
      <c r="F10" s="65">
        <f>VLOOKUP($A10,'Return Data'!$B$7:$R$2843,11,0)</f>
        <v>26.122199999999999</v>
      </c>
      <c r="G10" s="66">
        <f t="shared" si="1"/>
        <v>19</v>
      </c>
      <c r="H10" s="65">
        <f>VLOOKUP($A10,'Return Data'!$B$7:$R$2843,12,0)</f>
        <v>34.246200000000002</v>
      </c>
      <c r="I10" s="66">
        <f t="shared" si="2"/>
        <v>48</v>
      </c>
      <c r="J10" s="65">
        <f>VLOOKUP($A10,'Return Data'!$B$7:$R$2843,13,0)</f>
        <v>71.185500000000005</v>
      </c>
      <c r="K10" s="66">
        <f t="shared" si="3"/>
        <v>24</v>
      </c>
      <c r="L10" s="65">
        <f>VLOOKUP($A10,'Return Data'!$B$7:$R$2843,17,0)</f>
        <v>27.5703</v>
      </c>
      <c r="M10" s="66">
        <f t="shared" si="4"/>
        <v>27</v>
      </c>
      <c r="N10" s="65">
        <f>VLOOKUP($A10,'Return Data'!$B$7:$R$2843,14,0)</f>
        <v>21.205500000000001</v>
      </c>
      <c r="O10" s="66">
        <f>RANK(N10,N$8:N$73,0)</f>
        <v>13</v>
      </c>
      <c r="P10" s="65">
        <f>VLOOKUP($A10,'Return Data'!$B$7:$R$2843,15,0)</f>
        <v>18.325500000000002</v>
      </c>
      <c r="Q10" s="66">
        <f>RANK(P10,P$8:P$73,0)</f>
        <v>6</v>
      </c>
      <c r="R10" s="65">
        <f>VLOOKUP($A10,'Return Data'!$B$7:$R$2843,16,0)</f>
        <v>19.076799999999999</v>
      </c>
      <c r="S10" s="67">
        <f t="shared" si="5"/>
        <v>18</v>
      </c>
    </row>
    <row r="11" spans="1:20" x14ac:dyDescent="0.3">
      <c r="A11" s="63" t="s">
        <v>269</v>
      </c>
      <c r="B11" s="64">
        <f>VLOOKUP($A11,'Return Data'!$B$7:$R$2843,3,0)</f>
        <v>44462</v>
      </c>
      <c r="C11" s="65">
        <f>VLOOKUP($A11,'Return Data'!$B$7:$R$2843,4,0)</f>
        <v>72.319999999999993</v>
      </c>
      <c r="D11" s="65">
        <f>VLOOKUP($A11,'Return Data'!$B$7:$R$2843,10,0)</f>
        <v>18.073499999999999</v>
      </c>
      <c r="E11" s="66">
        <f t="shared" si="0"/>
        <v>8</v>
      </c>
      <c r="F11" s="65">
        <f>VLOOKUP($A11,'Return Data'!$B$7:$R$2843,11,0)</f>
        <v>26.1249</v>
      </c>
      <c r="G11" s="66">
        <f t="shared" si="1"/>
        <v>17</v>
      </c>
      <c r="H11" s="65">
        <f>VLOOKUP($A11,'Return Data'!$B$7:$R$2843,12,0)</f>
        <v>40.673000000000002</v>
      </c>
      <c r="I11" s="66">
        <f t="shared" si="2"/>
        <v>21</v>
      </c>
      <c r="J11" s="65">
        <f>VLOOKUP($A11,'Return Data'!$B$7:$R$2843,13,0)</f>
        <v>68.932500000000005</v>
      </c>
      <c r="K11" s="66">
        <f t="shared" si="3"/>
        <v>30</v>
      </c>
      <c r="L11" s="65">
        <f>VLOOKUP($A11,'Return Data'!$B$7:$R$2843,17,0)</f>
        <v>28.437999999999999</v>
      </c>
      <c r="M11" s="66">
        <f t="shared" si="4"/>
        <v>23</v>
      </c>
      <c r="N11" s="65">
        <f>VLOOKUP($A11,'Return Data'!$B$7:$R$2843,14,0)</f>
        <v>17.748000000000001</v>
      </c>
      <c r="O11" s="66">
        <f>RANK(N11,N$8:N$73,0)</f>
        <v>25</v>
      </c>
      <c r="P11" s="65">
        <f>VLOOKUP($A11,'Return Data'!$B$7:$R$2843,15,0)</f>
        <v>12.9823</v>
      </c>
      <c r="Q11" s="66">
        <f>RANK(P11,P$8:P$73,0)</f>
        <v>28</v>
      </c>
      <c r="R11" s="65">
        <f>VLOOKUP($A11,'Return Data'!$B$7:$R$2843,16,0)</f>
        <v>9.9114000000000004</v>
      </c>
      <c r="S11" s="67">
        <f t="shared" si="5"/>
        <v>60</v>
      </c>
    </row>
    <row r="12" spans="1:20" x14ac:dyDescent="0.3">
      <c r="A12" s="63" t="s">
        <v>270</v>
      </c>
      <c r="B12" s="64">
        <f>VLOOKUP($A12,'Return Data'!$B$7:$R$2843,3,0)</f>
        <v>44462</v>
      </c>
      <c r="C12" s="65">
        <f>VLOOKUP($A12,'Return Data'!$B$7:$R$2843,4,0)</f>
        <v>60.715000000000003</v>
      </c>
      <c r="D12" s="65">
        <f>VLOOKUP($A12,'Return Data'!$B$7:$R$2843,10,0)</f>
        <v>11.581799999999999</v>
      </c>
      <c r="E12" s="66">
        <f t="shared" si="0"/>
        <v>50</v>
      </c>
      <c r="F12" s="65">
        <f>VLOOKUP($A12,'Return Data'!$B$7:$R$2843,11,0)</f>
        <v>18.214600000000001</v>
      </c>
      <c r="G12" s="66">
        <f t="shared" si="1"/>
        <v>58</v>
      </c>
      <c r="H12" s="65">
        <f>VLOOKUP($A12,'Return Data'!$B$7:$R$2843,12,0)</f>
        <v>28.082599999999999</v>
      </c>
      <c r="I12" s="66">
        <f t="shared" si="2"/>
        <v>60</v>
      </c>
      <c r="J12" s="65">
        <f>VLOOKUP($A12,'Return Data'!$B$7:$R$2843,13,0)</f>
        <v>52.957599999999999</v>
      </c>
      <c r="K12" s="66">
        <f t="shared" si="3"/>
        <v>57</v>
      </c>
      <c r="L12" s="65">
        <f>VLOOKUP($A12,'Return Data'!$B$7:$R$2843,17,0)</f>
        <v>23.721</v>
      </c>
      <c r="M12" s="66">
        <f t="shared" si="4"/>
        <v>42</v>
      </c>
      <c r="N12" s="65">
        <f>VLOOKUP($A12,'Return Data'!$B$7:$R$2843,14,0)</f>
        <v>19.425000000000001</v>
      </c>
      <c r="O12" s="66">
        <f>RANK(N12,N$8:N$73,0)</f>
        <v>16</v>
      </c>
      <c r="P12" s="65">
        <f>VLOOKUP($A12,'Return Data'!$B$7:$R$2843,15,0)</f>
        <v>13.771599999999999</v>
      </c>
      <c r="Q12" s="66">
        <f>RANK(P12,P$8:P$73,0)</f>
        <v>24</v>
      </c>
      <c r="R12" s="65">
        <f>VLOOKUP($A12,'Return Data'!$B$7:$R$2843,16,0)</f>
        <v>12.1525</v>
      </c>
      <c r="S12" s="67">
        <f t="shared" si="5"/>
        <v>51</v>
      </c>
    </row>
    <row r="13" spans="1:20" x14ac:dyDescent="0.3">
      <c r="A13" s="63" t="s">
        <v>271</v>
      </c>
      <c r="B13" s="64">
        <f>VLOOKUP($A13,'Return Data'!$B$7:$R$2843,3,0)</f>
        <v>44462</v>
      </c>
      <c r="C13" s="65">
        <f>VLOOKUP($A13,'Return Data'!$B$7:$R$2843,4,0)</f>
        <v>17.579999999999998</v>
      </c>
      <c r="D13" s="65">
        <f>VLOOKUP($A13,'Return Data'!$B$7:$R$2843,10,0)</f>
        <v>17.828399999999998</v>
      </c>
      <c r="E13" s="66">
        <f t="shared" si="0"/>
        <v>10</v>
      </c>
      <c r="F13" s="65">
        <f>VLOOKUP($A13,'Return Data'!$B$7:$R$2843,11,0)</f>
        <v>34.403700000000001</v>
      </c>
      <c r="G13" s="66">
        <f t="shared" si="1"/>
        <v>11</v>
      </c>
      <c r="H13" s="65">
        <f>VLOOKUP($A13,'Return Data'!$B$7:$R$2843,12,0)</f>
        <v>49.3628</v>
      </c>
      <c r="I13" s="66">
        <f t="shared" si="2"/>
        <v>11</v>
      </c>
      <c r="J13" s="65">
        <f>VLOOKUP($A13,'Return Data'!$B$7:$R$2843,13,0)</f>
        <v>74.578000000000003</v>
      </c>
      <c r="K13" s="66">
        <f t="shared" si="3"/>
        <v>13</v>
      </c>
      <c r="L13" s="65">
        <f>VLOOKUP($A13,'Return Data'!$B$7:$R$2843,17,0)</f>
        <v>42.6569</v>
      </c>
      <c r="M13" s="66">
        <f t="shared" si="4"/>
        <v>5</v>
      </c>
      <c r="N13" s="65"/>
      <c r="O13" s="66"/>
      <c r="P13" s="65"/>
      <c r="Q13" s="66"/>
      <c r="R13" s="65">
        <f>VLOOKUP($A13,'Return Data'!$B$7:$R$2843,16,0)</f>
        <v>16.994299999999999</v>
      </c>
      <c r="S13" s="67">
        <f t="shared" si="5"/>
        <v>24</v>
      </c>
    </row>
    <row r="14" spans="1:20" x14ac:dyDescent="0.3">
      <c r="A14" s="63" t="s">
        <v>272</v>
      </c>
      <c r="B14" s="64">
        <f>VLOOKUP($A14,'Return Data'!$B$7:$R$2843,3,0)</f>
        <v>44462</v>
      </c>
      <c r="C14" s="65">
        <f>VLOOKUP($A14,'Return Data'!$B$7:$R$2843,4,0)</f>
        <v>21.15</v>
      </c>
      <c r="D14" s="65">
        <f>VLOOKUP($A14,'Return Data'!$B$7:$R$2843,10,0)</f>
        <v>16.2088</v>
      </c>
      <c r="E14" s="66">
        <f t="shared" si="0"/>
        <v>14</v>
      </c>
      <c r="F14" s="65">
        <f>VLOOKUP($A14,'Return Data'!$B$7:$R$2843,11,0)</f>
        <v>32.7684</v>
      </c>
      <c r="G14" s="66">
        <f t="shared" si="1"/>
        <v>12</v>
      </c>
      <c r="H14" s="65">
        <f>VLOOKUP($A14,'Return Data'!$B$7:$R$2843,12,0)</f>
        <v>47.284100000000002</v>
      </c>
      <c r="I14" s="66">
        <f t="shared" si="2"/>
        <v>13</v>
      </c>
      <c r="J14" s="65">
        <f>VLOOKUP($A14,'Return Data'!$B$7:$R$2843,13,0)</f>
        <v>73.930899999999994</v>
      </c>
      <c r="K14" s="66">
        <f t="shared" si="3"/>
        <v>16</v>
      </c>
      <c r="L14" s="65">
        <f>VLOOKUP($A14,'Return Data'!$B$7:$R$2843,17,0)</f>
        <v>38.600499999999997</v>
      </c>
      <c r="M14" s="66">
        <f t="shared" si="4"/>
        <v>9</v>
      </c>
      <c r="N14" s="65"/>
      <c r="O14" s="66"/>
      <c r="P14" s="65"/>
      <c r="Q14" s="66"/>
      <c r="R14" s="65">
        <f>VLOOKUP($A14,'Return Data'!$B$7:$R$2843,16,0)</f>
        <v>29.113099999999999</v>
      </c>
      <c r="S14" s="67">
        <f t="shared" si="5"/>
        <v>2</v>
      </c>
    </row>
    <row r="15" spans="1:20" x14ac:dyDescent="0.3">
      <c r="A15" s="63" t="s">
        <v>273</v>
      </c>
      <c r="B15" s="64">
        <f>VLOOKUP($A15,'Return Data'!$B$7:$R$2843,3,0)</f>
        <v>44462</v>
      </c>
      <c r="C15" s="65">
        <f>VLOOKUP($A15,'Return Data'!$B$7:$R$2843,4,0)</f>
        <v>103.05</v>
      </c>
      <c r="D15" s="65">
        <f>VLOOKUP($A15,'Return Data'!$B$7:$R$2843,10,0)</f>
        <v>17.449300000000001</v>
      </c>
      <c r="E15" s="66">
        <f t="shared" si="0"/>
        <v>12</v>
      </c>
      <c r="F15" s="65">
        <f>VLOOKUP($A15,'Return Data'!$B$7:$R$2843,11,0)</f>
        <v>31.056799999999999</v>
      </c>
      <c r="G15" s="66">
        <f t="shared" si="1"/>
        <v>13</v>
      </c>
      <c r="H15" s="65">
        <f>VLOOKUP($A15,'Return Data'!$B$7:$R$2843,12,0)</f>
        <v>44.530200000000001</v>
      </c>
      <c r="I15" s="66">
        <f t="shared" si="2"/>
        <v>14</v>
      </c>
      <c r="J15" s="65">
        <f>VLOOKUP($A15,'Return Data'!$B$7:$R$2843,13,0)</f>
        <v>73.572500000000005</v>
      </c>
      <c r="K15" s="66">
        <f t="shared" si="3"/>
        <v>17</v>
      </c>
      <c r="L15" s="65">
        <f>VLOOKUP($A15,'Return Data'!$B$7:$R$2843,17,0)</f>
        <v>40.090699999999998</v>
      </c>
      <c r="M15" s="66">
        <f t="shared" si="4"/>
        <v>6</v>
      </c>
      <c r="N15" s="65">
        <f>VLOOKUP($A15,'Return Data'!$B$7:$R$2843,14,0)</f>
        <v>25.900400000000001</v>
      </c>
      <c r="O15" s="66">
        <f t="shared" ref="O15:O23" si="6">RANK(N15,N$8:N$73,0)</f>
        <v>5</v>
      </c>
      <c r="P15" s="65">
        <f>VLOOKUP($A15,'Return Data'!$B$7:$R$2843,15,0)</f>
        <v>20.053899999999999</v>
      </c>
      <c r="Q15" s="66">
        <f t="shared" ref="Q15:Q23" si="7">RANK(P15,P$8:P$73,0)</f>
        <v>4</v>
      </c>
      <c r="R15" s="65">
        <f>VLOOKUP($A15,'Return Data'!$B$7:$R$2843,16,0)</f>
        <v>20.366499999999998</v>
      </c>
      <c r="S15" s="67">
        <f t="shared" si="5"/>
        <v>12</v>
      </c>
    </row>
    <row r="16" spans="1:20" x14ac:dyDescent="0.3">
      <c r="A16" s="63" t="s">
        <v>274</v>
      </c>
      <c r="B16" s="64">
        <f>VLOOKUP($A16,'Return Data'!$B$7:$R$2843,3,0)</f>
        <v>44462</v>
      </c>
      <c r="C16" s="65">
        <f>VLOOKUP($A16,'Return Data'!$B$7:$R$2843,4,0)</f>
        <v>117.27</v>
      </c>
      <c r="D16" s="65">
        <f>VLOOKUP($A16,'Return Data'!$B$7:$R$2843,10,0)</f>
        <v>14.231400000000001</v>
      </c>
      <c r="E16" s="66">
        <f t="shared" si="0"/>
        <v>31</v>
      </c>
      <c r="F16" s="65">
        <f>VLOOKUP($A16,'Return Data'!$B$7:$R$2843,11,0)</f>
        <v>23.8462</v>
      </c>
      <c r="G16" s="66">
        <f t="shared" si="1"/>
        <v>29</v>
      </c>
      <c r="H16" s="65">
        <f>VLOOKUP($A16,'Return Data'!$B$7:$R$2843,12,0)</f>
        <v>38.192300000000003</v>
      </c>
      <c r="I16" s="66">
        <f t="shared" si="2"/>
        <v>31</v>
      </c>
      <c r="J16" s="65">
        <f>VLOOKUP($A16,'Return Data'!$B$7:$R$2843,13,0)</f>
        <v>64.797600000000003</v>
      </c>
      <c r="K16" s="66">
        <f t="shared" si="3"/>
        <v>39</v>
      </c>
      <c r="L16" s="65">
        <f>VLOOKUP($A16,'Return Data'!$B$7:$R$2843,17,0)</f>
        <v>33.619500000000002</v>
      </c>
      <c r="M16" s="66">
        <f t="shared" si="4"/>
        <v>17</v>
      </c>
      <c r="N16" s="65">
        <f>VLOOKUP($A16,'Return Data'!$B$7:$R$2843,14,0)</f>
        <v>23.5852</v>
      </c>
      <c r="O16" s="66">
        <f t="shared" si="6"/>
        <v>8</v>
      </c>
      <c r="P16" s="65">
        <f>VLOOKUP($A16,'Return Data'!$B$7:$R$2843,15,0)</f>
        <v>18.869</v>
      </c>
      <c r="Q16" s="66">
        <f t="shared" si="7"/>
        <v>5</v>
      </c>
      <c r="R16" s="65">
        <f>VLOOKUP($A16,'Return Data'!$B$7:$R$2843,16,0)</f>
        <v>21.096299999999999</v>
      </c>
      <c r="S16" s="67">
        <f t="shared" si="5"/>
        <v>11</v>
      </c>
    </row>
    <row r="17" spans="1:19" x14ac:dyDescent="0.3">
      <c r="A17" s="63" t="s">
        <v>275</v>
      </c>
      <c r="B17" s="64">
        <f>VLOOKUP($A17,'Return Data'!$B$7:$R$2843,3,0)</f>
        <v>44462</v>
      </c>
      <c r="C17" s="65">
        <f>VLOOKUP($A17,'Return Data'!$B$7:$R$2843,4,0)</f>
        <v>82.260999999999996</v>
      </c>
      <c r="D17" s="65">
        <f>VLOOKUP($A17,'Return Data'!$B$7:$R$2843,10,0)</f>
        <v>13.1311</v>
      </c>
      <c r="E17" s="66">
        <f t="shared" si="0"/>
        <v>39</v>
      </c>
      <c r="F17" s="65">
        <f>VLOOKUP($A17,'Return Data'!$B$7:$R$2843,11,0)</f>
        <v>26.124600000000001</v>
      </c>
      <c r="G17" s="66">
        <f t="shared" si="1"/>
        <v>18</v>
      </c>
      <c r="H17" s="65">
        <f>VLOOKUP($A17,'Return Data'!$B$7:$R$2843,12,0)</f>
        <v>42.008000000000003</v>
      </c>
      <c r="I17" s="66">
        <f t="shared" si="2"/>
        <v>19</v>
      </c>
      <c r="J17" s="65">
        <f>VLOOKUP($A17,'Return Data'!$B$7:$R$2843,13,0)</f>
        <v>74.296599999999998</v>
      </c>
      <c r="K17" s="66">
        <f t="shared" si="3"/>
        <v>14</v>
      </c>
      <c r="L17" s="65">
        <f>VLOOKUP($A17,'Return Data'!$B$7:$R$2843,17,0)</f>
        <v>28.314800000000002</v>
      </c>
      <c r="M17" s="66">
        <f t="shared" si="4"/>
        <v>24</v>
      </c>
      <c r="N17" s="65">
        <f>VLOOKUP($A17,'Return Data'!$B$7:$R$2843,14,0)</f>
        <v>21.729299999999999</v>
      </c>
      <c r="O17" s="66">
        <f t="shared" si="6"/>
        <v>11</v>
      </c>
      <c r="P17" s="65">
        <f>VLOOKUP($A17,'Return Data'!$B$7:$R$2843,15,0)</f>
        <v>16.418299999999999</v>
      </c>
      <c r="Q17" s="66">
        <f t="shared" si="7"/>
        <v>9</v>
      </c>
      <c r="R17" s="65">
        <f>VLOOKUP($A17,'Return Data'!$B$7:$R$2843,16,0)</f>
        <v>15.4247</v>
      </c>
      <c r="S17" s="67">
        <f t="shared" si="5"/>
        <v>37</v>
      </c>
    </row>
    <row r="18" spans="1:19" x14ac:dyDescent="0.3">
      <c r="A18" s="63" t="s">
        <v>276</v>
      </c>
      <c r="B18" s="64">
        <f>VLOOKUP($A18,'Return Data'!$B$7:$R$2843,3,0)</f>
        <v>44462</v>
      </c>
      <c r="C18" s="65">
        <f>VLOOKUP($A18,'Return Data'!$B$7:$R$2843,4,0)</f>
        <v>71.290000000000006</v>
      </c>
      <c r="D18" s="65">
        <f>VLOOKUP($A18,'Return Data'!$B$7:$R$2843,10,0)</f>
        <v>13.8818</v>
      </c>
      <c r="E18" s="66">
        <f t="shared" si="0"/>
        <v>34</v>
      </c>
      <c r="F18" s="65">
        <f>VLOOKUP($A18,'Return Data'!$B$7:$R$2843,11,0)</f>
        <v>20.605699999999999</v>
      </c>
      <c r="G18" s="66">
        <f t="shared" si="1"/>
        <v>52</v>
      </c>
      <c r="H18" s="65">
        <f>VLOOKUP($A18,'Return Data'!$B$7:$R$2843,12,0)</f>
        <v>33.177700000000002</v>
      </c>
      <c r="I18" s="66">
        <f t="shared" si="2"/>
        <v>51</v>
      </c>
      <c r="J18" s="65">
        <f>VLOOKUP($A18,'Return Data'!$B$7:$R$2843,13,0)</f>
        <v>59.2361</v>
      </c>
      <c r="K18" s="66">
        <f t="shared" si="3"/>
        <v>52</v>
      </c>
      <c r="L18" s="65">
        <f>VLOOKUP($A18,'Return Data'!$B$7:$R$2843,17,0)</f>
        <v>22.771999999999998</v>
      </c>
      <c r="M18" s="66">
        <f t="shared" si="4"/>
        <v>50</v>
      </c>
      <c r="N18" s="65">
        <f>VLOOKUP($A18,'Return Data'!$B$7:$R$2843,14,0)</f>
        <v>16.422999999999998</v>
      </c>
      <c r="O18" s="66">
        <f t="shared" si="6"/>
        <v>35</v>
      </c>
      <c r="P18" s="65">
        <f>VLOOKUP($A18,'Return Data'!$B$7:$R$2843,15,0)</f>
        <v>12.901199999999999</v>
      </c>
      <c r="Q18" s="66">
        <f t="shared" si="7"/>
        <v>29</v>
      </c>
      <c r="R18" s="65">
        <f>VLOOKUP($A18,'Return Data'!$B$7:$R$2843,16,0)</f>
        <v>16.669699999999999</v>
      </c>
      <c r="S18" s="67">
        <f t="shared" si="5"/>
        <v>26</v>
      </c>
    </row>
    <row r="19" spans="1:19" x14ac:dyDescent="0.3">
      <c r="A19" s="63" t="s">
        <v>278</v>
      </c>
      <c r="B19" s="64">
        <f>VLOOKUP($A19,'Return Data'!$B$7:$R$2843,3,0)</f>
        <v>44462</v>
      </c>
      <c r="C19" s="65">
        <f>VLOOKUP($A19,'Return Data'!$B$7:$R$2843,4,0)</f>
        <v>857.43910000000005</v>
      </c>
      <c r="D19" s="65">
        <f>VLOOKUP($A19,'Return Data'!$B$7:$R$2843,10,0)</f>
        <v>11.0223</v>
      </c>
      <c r="E19" s="66">
        <f t="shared" si="0"/>
        <v>53</v>
      </c>
      <c r="F19" s="65">
        <f>VLOOKUP($A19,'Return Data'!$B$7:$R$2843,11,0)</f>
        <v>21.333100000000002</v>
      </c>
      <c r="G19" s="66">
        <f t="shared" si="1"/>
        <v>47</v>
      </c>
      <c r="H19" s="65">
        <f>VLOOKUP($A19,'Return Data'!$B$7:$R$2843,12,0)</f>
        <v>38.948</v>
      </c>
      <c r="I19" s="66">
        <f t="shared" si="2"/>
        <v>27</v>
      </c>
      <c r="J19" s="65">
        <f>VLOOKUP($A19,'Return Data'!$B$7:$R$2843,13,0)</f>
        <v>74.093999999999994</v>
      </c>
      <c r="K19" s="66">
        <f t="shared" si="3"/>
        <v>15</v>
      </c>
      <c r="L19" s="65">
        <f>VLOOKUP($A19,'Return Data'!$B$7:$R$2843,17,0)</f>
        <v>23.184799999999999</v>
      </c>
      <c r="M19" s="66">
        <f t="shared" si="4"/>
        <v>47</v>
      </c>
      <c r="N19" s="65">
        <f>VLOOKUP($A19,'Return Data'!$B$7:$R$2843,14,0)</f>
        <v>15.286799999999999</v>
      </c>
      <c r="O19" s="66">
        <f t="shared" si="6"/>
        <v>40</v>
      </c>
      <c r="P19" s="65">
        <f>VLOOKUP($A19,'Return Data'!$B$7:$R$2843,15,0)</f>
        <v>12.697699999999999</v>
      </c>
      <c r="Q19" s="66">
        <f t="shared" si="7"/>
        <v>30</v>
      </c>
      <c r="R19" s="65">
        <f>VLOOKUP($A19,'Return Data'!$B$7:$R$2843,16,0)</f>
        <v>21.907399999999999</v>
      </c>
      <c r="S19" s="67">
        <f t="shared" si="5"/>
        <v>9</v>
      </c>
    </row>
    <row r="20" spans="1:19" x14ac:dyDescent="0.3">
      <c r="A20" s="63" t="s">
        <v>279</v>
      </c>
      <c r="B20" s="64">
        <f>VLOOKUP($A20,'Return Data'!$B$7:$R$2843,3,0)</f>
        <v>44462</v>
      </c>
      <c r="C20" s="65">
        <f>VLOOKUP($A20,'Return Data'!$B$7:$R$2843,4,0)</f>
        <v>561.66800000000001</v>
      </c>
      <c r="D20" s="65">
        <f>VLOOKUP($A20,'Return Data'!$B$7:$R$2843,10,0)</f>
        <v>12.3132</v>
      </c>
      <c r="E20" s="66">
        <f t="shared" si="0"/>
        <v>43</v>
      </c>
      <c r="F20" s="65">
        <f>VLOOKUP($A20,'Return Data'!$B$7:$R$2843,11,0)</f>
        <v>23.059699999999999</v>
      </c>
      <c r="G20" s="66">
        <f t="shared" si="1"/>
        <v>37</v>
      </c>
      <c r="H20" s="65">
        <f>VLOOKUP($A20,'Return Data'!$B$7:$R$2843,12,0)</f>
        <v>38.320700000000002</v>
      </c>
      <c r="I20" s="66">
        <f t="shared" si="2"/>
        <v>30</v>
      </c>
      <c r="J20" s="65">
        <f>VLOOKUP($A20,'Return Data'!$B$7:$R$2843,13,0)</f>
        <v>67.838399999999993</v>
      </c>
      <c r="K20" s="66">
        <f t="shared" si="3"/>
        <v>33</v>
      </c>
      <c r="L20" s="65">
        <f>VLOOKUP($A20,'Return Data'!$B$7:$R$2843,17,0)</f>
        <v>24.680099999999999</v>
      </c>
      <c r="M20" s="66">
        <f t="shared" si="4"/>
        <v>40</v>
      </c>
      <c r="N20" s="65">
        <f>VLOOKUP($A20,'Return Data'!$B$7:$R$2843,14,0)</f>
        <v>17.671600000000002</v>
      </c>
      <c r="O20" s="66">
        <f t="shared" si="6"/>
        <v>27</v>
      </c>
      <c r="P20" s="65">
        <f>VLOOKUP($A20,'Return Data'!$B$7:$R$2843,15,0)</f>
        <v>15.7933</v>
      </c>
      <c r="Q20" s="66">
        <f t="shared" si="7"/>
        <v>12</v>
      </c>
      <c r="R20" s="65">
        <f>VLOOKUP($A20,'Return Data'!$B$7:$R$2843,16,0)</f>
        <v>21.440999999999999</v>
      </c>
      <c r="S20" s="67">
        <f t="shared" si="5"/>
        <v>10</v>
      </c>
    </row>
    <row r="21" spans="1:19" x14ac:dyDescent="0.3">
      <c r="A21" s="63" t="s">
        <v>280</v>
      </c>
      <c r="B21" s="64">
        <f>VLOOKUP($A21,'Return Data'!$B$7:$R$2843,3,0)</f>
        <v>44462</v>
      </c>
      <c r="C21" s="65">
        <f>VLOOKUP($A21,'Return Data'!$B$7:$R$2843,4,0)</f>
        <v>2392.1623223308502</v>
      </c>
      <c r="D21" s="65">
        <f>VLOOKUP($A21,'Return Data'!$B$7:$R$2843,10,0)</f>
        <v>15.055</v>
      </c>
      <c r="E21" s="66">
        <f t="shared" si="0"/>
        <v>25</v>
      </c>
      <c r="F21" s="65">
        <f>VLOOKUP($A21,'Return Data'!$B$7:$R$2843,11,0)</f>
        <v>24.987400000000001</v>
      </c>
      <c r="G21" s="66">
        <f t="shared" si="1"/>
        <v>21</v>
      </c>
      <c r="H21" s="65">
        <f>VLOOKUP($A21,'Return Data'!$B$7:$R$2843,12,0)</f>
        <v>37.663600000000002</v>
      </c>
      <c r="I21" s="66">
        <f t="shared" si="2"/>
        <v>32</v>
      </c>
      <c r="J21" s="65">
        <f>VLOOKUP($A21,'Return Data'!$B$7:$R$2843,13,0)</f>
        <v>62.660699999999999</v>
      </c>
      <c r="K21" s="66">
        <f t="shared" si="3"/>
        <v>41</v>
      </c>
      <c r="L21" s="65">
        <f>VLOOKUP($A21,'Return Data'!$B$7:$R$2843,17,0)</f>
        <v>20.553899999999999</v>
      </c>
      <c r="M21" s="66">
        <f t="shared" si="4"/>
        <v>57</v>
      </c>
      <c r="N21" s="65">
        <f>VLOOKUP($A21,'Return Data'!$B$7:$R$2843,14,0)</f>
        <v>12.415800000000001</v>
      </c>
      <c r="O21" s="66">
        <f t="shared" si="6"/>
        <v>48</v>
      </c>
      <c r="P21" s="65">
        <f>VLOOKUP($A21,'Return Data'!$B$7:$R$2843,15,0)</f>
        <v>11.6021</v>
      </c>
      <c r="Q21" s="66">
        <f t="shared" si="7"/>
        <v>36</v>
      </c>
      <c r="R21" s="65">
        <f>VLOOKUP($A21,'Return Data'!$B$7:$R$2843,16,0)</f>
        <v>23.962700000000002</v>
      </c>
      <c r="S21" s="67">
        <f t="shared" si="5"/>
        <v>6</v>
      </c>
    </row>
    <row r="22" spans="1:19" x14ac:dyDescent="0.3">
      <c r="A22" s="63" t="s">
        <v>281</v>
      </c>
      <c r="B22" s="64">
        <f>VLOOKUP($A22,'Return Data'!$B$7:$R$2843,3,0)</f>
        <v>44462</v>
      </c>
      <c r="C22" s="65">
        <f>VLOOKUP($A22,'Return Data'!$B$7:$R$2843,4,0)</f>
        <v>56.613599999999998</v>
      </c>
      <c r="D22" s="65">
        <f>VLOOKUP($A22,'Return Data'!$B$7:$R$2843,10,0)</f>
        <v>15.116300000000001</v>
      </c>
      <c r="E22" s="66">
        <f t="shared" si="0"/>
        <v>23</v>
      </c>
      <c r="F22" s="65">
        <f>VLOOKUP($A22,'Return Data'!$B$7:$R$2843,11,0)</f>
        <v>23.607800000000001</v>
      </c>
      <c r="G22" s="66">
        <f t="shared" si="1"/>
        <v>33</v>
      </c>
      <c r="H22" s="65">
        <f>VLOOKUP($A22,'Return Data'!$B$7:$R$2843,12,0)</f>
        <v>34.4131</v>
      </c>
      <c r="I22" s="66">
        <f t="shared" si="2"/>
        <v>46</v>
      </c>
      <c r="J22" s="65">
        <f>VLOOKUP($A22,'Return Data'!$B$7:$R$2843,13,0)</f>
        <v>64.807699999999997</v>
      </c>
      <c r="K22" s="66">
        <f t="shared" si="3"/>
        <v>38</v>
      </c>
      <c r="L22" s="65">
        <f>VLOOKUP($A22,'Return Data'!$B$7:$R$2843,17,0)</f>
        <v>23.386800000000001</v>
      </c>
      <c r="M22" s="66">
        <f t="shared" si="4"/>
        <v>44</v>
      </c>
      <c r="N22" s="65">
        <f>VLOOKUP($A22,'Return Data'!$B$7:$R$2843,14,0)</f>
        <v>16.384799999999998</v>
      </c>
      <c r="O22" s="66">
        <f t="shared" si="6"/>
        <v>36</v>
      </c>
      <c r="P22" s="65">
        <f>VLOOKUP($A22,'Return Data'!$B$7:$R$2843,15,0)</f>
        <v>13.240500000000001</v>
      </c>
      <c r="Q22" s="66">
        <f t="shared" si="7"/>
        <v>27</v>
      </c>
      <c r="R22" s="65">
        <f>VLOOKUP($A22,'Return Data'!$B$7:$R$2843,16,0)</f>
        <v>12.4938</v>
      </c>
      <c r="S22" s="67">
        <f t="shared" si="5"/>
        <v>50</v>
      </c>
    </row>
    <row r="23" spans="1:19" x14ac:dyDescent="0.3">
      <c r="A23" s="63" t="s">
        <v>282</v>
      </c>
      <c r="B23" s="64">
        <f>VLOOKUP($A23,'Return Data'!$B$7:$R$2843,3,0)</f>
        <v>44462</v>
      </c>
      <c r="C23" s="65">
        <f>VLOOKUP($A23,'Return Data'!$B$7:$R$2843,4,0)</f>
        <v>602.04</v>
      </c>
      <c r="D23" s="65">
        <f>VLOOKUP($A23,'Return Data'!$B$7:$R$2843,10,0)</f>
        <v>15.8527</v>
      </c>
      <c r="E23" s="66">
        <f t="shared" si="0"/>
        <v>16</v>
      </c>
      <c r="F23" s="65">
        <f>VLOOKUP($A23,'Return Data'!$B$7:$R$2843,11,0)</f>
        <v>23.9224</v>
      </c>
      <c r="G23" s="66">
        <f t="shared" si="1"/>
        <v>28</v>
      </c>
      <c r="H23" s="65">
        <f>VLOOKUP($A23,'Return Data'!$B$7:$R$2843,12,0)</f>
        <v>39.045699999999997</v>
      </c>
      <c r="I23" s="66">
        <f t="shared" si="2"/>
        <v>26</v>
      </c>
      <c r="J23" s="65">
        <f>VLOOKUP($A23,'Return Data'!$B$7:$R$2843,13,0)</f>
        <v>71.58</v>
      </c>
      <c r="K23" s="66">
        <f t="shared" si="3"/>
        <v>23</v>
      </c>
      <c r="L23" s="65">
        <f>VLOOKUP($A23,'Return Data'!$B$7:$R$2843,17,0)</f>
        <v>27.334700000000002</v>
      </c>
      <c r="M23" s="66">
        <f t="shared" si="4"/>
        <v>28</v>
      </c>
      <c r="N23" s="65">
        <f>VLOOKUP($A23,'Return Data'!$B$7:$R$2843,14,0)</f>
        <v>17.250900000000001</v>
      </c>
      <c r="O23" s="66">
        <f t="shared" si="6"/>
        <v>30</v>
      </c>
      <c r="P23" s="65">
        <f>VLOOKUP($A23,'Return Data'!$B$7:$R$2843,15,0)</f>
        <v>14.426</v>
      </c>
      <c r="Q23" s="66">
        <f t="shared" si="7"/>
        <v>20</v>
      </c>
      <c r="R23" s="65">
        <f>VLOOKUP($A23,'Return Data'!$B$7:$R$2843,16,0)</f>
        <v>20.3597</v>
      </c>
      <c r="S23" s="67">
        <f t="shared" si="5"/>
        <v>13</v>
      </c>
    </row>
    <row r="24" spans="1:19" x14ac:dyDescent="0.3">
      <c r="A24" s="63" t="s">
        <v>283</v>
      </c>
      <c r="B24" s="64">
        <f>VLOOKUP($A24,'Return Data'!$B$7:$R$2843,3,0)</f>
        <v>44462</v>
      </c>
      <c r="C24" s="65">
        <f>VLOOKUP($A24,'Return Data'!$B$7:$R$2843,4,0)</f>
        <v>15.66</v>
      </c>
      <c r="D24" s="65">
        <f>VLOOKUP($A24,'Return Data'!$B$7:$R$2843,10,0)</f>
        <v>9.5870999999999995</v>
      </c>
      <c r="E24" s="66">
        <f t="shared" si="0"/>
        <v>58</v>
      </c>
      <c r="F24" s="65">
        <f>VLOOKUP($A24,'Return Data'!$B$7:$R$2843,11,0)</f>
        <v>17.655899999999999</v>
      </c>
      <c r="G24" s="66">
        <f t="shared" si="1"/>
        <v>60</v>
      </c>
      <c r="H24" s="65">
        <f>VLOOKUP($A24,'Return Data'!$B$7:$R$2843,12,0)</f>
        <v>30.282900000000001</v>
      </c>
      <c r="I24" s="66">
        <f t="shared" si="2"/>
        <v>56</v>
      </c>
      <c r="J24" s="65">
        <f>VLOOKUP($A24,'Return Data'!$B$7:$R$2843,13,0)</f>
        <v>59.633000000000003</v>
      </c>
      <c r="K24" s="66">
        <f t="shared" si="3"/>
        <v>49</v>
      </c>
      <c r="L24" s="65">
        <f>VLOOKUP($A24,'Return Data'!$B$7:$R$2843,17,0)</f>
        <v>18.3246</v>
      </c>
      <c r="M24" s="66">
        <f t="shared" si="4"/>
        <v>60</v>
      </c>
      <c r="N24" s="65"/>
      <c r="O24" s="66"/>
      <c r="P24" s="65"/>
      <c r="Q24" s="66"/>
      <c r="R24" s="65">
        <f>VLOOKUP($A24,'Return Data'!$B$7:$R$2843,16,0)</f>
        <v>13.6439</v>
      </c>
      <c r="S24" s="67">
        <f t="shared" si="5"/>
        <v>44</v>
      </c>
    </row>
    <row r="25" spans="1:19" x14ac:dyDescent="0.3">
      <c r="A25" s="63" t="s">
        <v>284</v>
      </c>
      <c r="B25" s="64">
        <f>VLOOKUP($A25,'Return Data'!$B$7:$R$2843,3,0)</f>
        <v>44462</v>
      </c>
      <c r="C25" s="65">
        <f>VLOOKUP($A25,'Return Data'!$B$7:$R$2843,4,0)</f>
        <v>38.85</v>
      </c>
      <c r="D25" s="65">
        <f>VLOOKUP($A25,'Return Data'!$B$7:$R$2843,10,0)</f>
        <v>15.042899999999999</v>
      </c>
      <c r="E25" s="66">
        <f t="shared" si="0"/>
        <v>26</v>
      </c>
      <c r="F25" s="65">
        <f>VLOOKUP($A25,'Return Data'!$B$7:$R$2843,11,0)</f>
        <v>21.863199999999999</v>
      </c>
      <c r="G25" s="66">
        <f t="shared" si="1"/>
        <v>43</v>
      </c>
      <c r="H25" s="65">
        <f>VLOOKUP($A25,'Return Data'!$B$7:$R$2843,12,0)</f>
        <v>29.5</v>
      </c>
      <c r="I25" s="66">
        <f t="shared" si="2"/>
        <v>58</v>
      </c>
      <c r="J25" s="65">
        <f>VLOOKUP($A25,'Return Data'!$B$7:$R$2843,13,0)</f>
        <v>55.5867</v>
      </c>
      <c r="K25" s="66">
        <f t="shared" si="3"/>
        <v>55</v>
      </c>
      <c r="L25" s="65">
        <f>VLOOKUP($A25,'Return Data'!$B$7:$R$2843,17,0)</f>
        <v>18.4009</v>
      </c>
      <c r="M25" s="66">
        <f t="shared" si="4"/>
        <v>59</v>
      </c>
      <c r="N25" s="65">
        <f>VLOOKUP($A25,'Return Data'!$B$7:$R$2843,14,0)</f>
        <v>12.7469</v>
      </c>
      <c r="O25" s="66">
        <f>RANK(N25,N$8:N$73,0)</f>
        <v>47</v>
      </c>
      <c r="P25" s="65">
        <f>VLOOKUP($A25,'Return Data'!$B$7:$R$2843,15,0)</f>
        <v>11.775499999999999</v>
      </c>
      <c r="Q25" s="66">
        <f>RANK(P25,P$8:P$73,0)</f>
        <v>35</v>
      </c>
      <c r="R25" s="65">
        <f>VLOOKUP($A25,'Return Data'!$B$7:$R$2843,16,0)</f>
        <v>18.385200000000001</v>
      </c>
      <c r="S25" s="67">
        <f t="shared" si="5"/>
        <v>20</v>
      </c>
    </row>
    <row r="26" spans="1:19" x14ac:dyDescent="0.3">
      <c r="A26" s="63" t="s">
        <v>285</v>
      </c>
      <c r="B26" s="64">
        <f>VLOOKUP($A26,'Return Data'!$B$7:$R$2843,3,0)</f>
        <v>44462</v>
      </c>
      <c r="C26" s="65">
        <f>VLOOKUP($A26,'Return Data'!$B$7:$R$2843,4,0)</f>
        <v>94.91</v>
      </c>
      <c r="D26" s="65">
        <f>VLOOKUP($A26,'Return Data'!$B$7:$R$2843,10,0)</f>
        <v>12.2133</v>
      </c>
      <c r="E26" s="66">
        <f t="shared" si="0"/>
        <v>44</v>
      </c>
      <c r="F26" s="65">
        <f>VLOOKUP($A26,'Return Data'!$B$7:$R$2843,11,0)</f>
        <v>26.512899999999998</v>
      </c>
      <c r="G26" s="66">
        <f t="shared" si="1"/>
        <v>14</v>
      </c>
      <c r="H26" s="65">
        <f>VLOOKUP($A26,'Return Data'!$B$7:$R$2843,12,0)</f>
        <v>48.691800000000001</v>
      </c>
      <c r="I26" s="66">
        <f t="shared" si="2"/>
        <v>12</v>
      </c>
      <c r="J26" s="65">
        <f>VLOOKUP($A26,'Return Data'!$B$7:$R$2843,13,0)</f>
        <v>79.617699999999999</v>
      </c>
      <c r="K26" s="66">
        <f t="shared" si="3"/>
        <v>11</v>
      </c>
      <c r="L26" s="65">
        <f>VLOOKUP($A26,'Return Data'!$B$7:$R$2843,17,0)</f>
        <v>31.4697</v>
      </c>
      <c r="M26" s="66">
        <f t="shared" si="4"/>
        <v>19</v>
      </c>
      <c r="N26" s="65">
        <f>VLOOKUP($A26,'Return Data'!$B$7:$R$2843,14,0)</f>
        <v>19.134399999999999</v>
      </c>
      <c r="O26" s="66">
        <f>RANK(N26,N$8:N$73,0)</f>
        <v>18</v>
      </c>
      <c r="P26" s="65">
        <f>VLOOKUP($A26,'Return Data'!$B$7:$R$2843,15,0)</f>
        <v>17.427800000000001</v>
      </c>
      <c r="Q26" s="66">
        <f>RANK(P26,P$8:P$73,0)</f>
        <v>7</v>
      </c>
      <c r="R26" s="65">
        <f>VLOOKUP($A26,'Return Data'!$B$7:$R$2843,16,0)</f>
        <v>19.302</v>
      </c>
      <c r="S26" s="67">
        <f t="shared" si="5"/>
        <v>16</v>
      </c>
    </row>
    <row r="27" spans="1:19" x14ac:dyDescent="0.3">
      <c r="A27" s="63" t="s">
        <v>286</v>
      </c>
      <c r="B27" s="64">
        <f>VLOOKUP($A27,'Return Data'!$B$7:$R$2843,3,0)</f>
        <v>44462</v>
      </c>
      <c r="C27" s="65">
        <f>VLOOKUP($A27,'Return Data'!$B$7:$R$2843,4,0)</f>
        <v>13.6</v>
      </c>
      <c r="D27" s="65">
        <f>VLOOKUP($A27,'Return Data'!$B$7:$R$2843,10,0)</f>
        <v>11.6585</v>
      </c>
      <c r="E27" s="66">
        <f t="shared" si="0"/>
        <v>49</v>
      </c>
      <c r="F27" s="65">
        <f>VLOOKUP($A27,'Return Data'!$B$7:$R$2843,11,0)</f>
        <v>18.055599999999998</v>
      </c>
      <c r="G27" s="66">
        <f t="shared" si="1"/>
        <v>59</v>
      </c>
      <c r="H27" s="65">
        <f>VLOOKUP($A27,'Return Data'!$B$7:$R$2843,12,0)</f>
        <v>24.770600000000002</v>
      </c>
      <c r="I27" s="66">
        <f t="shared" si="2"/>
        <v>64</v>
      </c>
      <c r="J27" s="65">
        <f>VLOOKUP($A27,'Return Data'!$B$7:$R$2843,13,0)</f>
        <v>49.286499999999997</v>
      </c>
      <c r="K27" s="66">
        <f t="shared" si="3"/>
        <v>62</v>
      </c>
      <c r="L27" s="65">
        <f>VLOOKUP($A27,'Return Data'!$B$7:$R$2843,17,0)</f>
        <v>17.776599999999998</v>
      </c>
      <c r="M27" s="66">
        <f t="shared" si="4"/>
        <v>62</v>
      </c>
      <c r="N27" s="65"/>
      <c r="O27" s="66"/>
      <c r="P27" s="65"/>
      <c r="Q27" s="66"/>
      <c r="R27" s="65">
        <f>VLOOKUP($A27,'Return Data'!$B$7:$R$2843,16,0)</f>
        <v>8.5695999999999994</v>
      </c>
      <c r="S27" s="67">
        <f t="shared" si="5"/>
        <v>63</v>
      </c>
    </row>
    <row r="28" spans="1:19" x14ac:dyDescent="0.3">
      <c r="A28" s="63" t="s">
        <v>287</v>
      </c>
      <c r="B28" s="64">
        <f>VLOOKUP($A28,'Return Data'!$B$7:$R$2843,3,0)</f>
        <v>44462</v>
      </c>
      <c r="C28" s="65">
        <f>VLOOKUP($A28,'Return Data'!$B$7:$R$2843,4,0)</f>
        <v>83.61</v>
      </c>
      <c r="D28" s="65">
        <f>VLOOKUP($A28,'Return Data'!$B$7:$R$2843,10,0)</f>
        <v>13.631399999999999</v>
      </c>
      <c r="E28" s="66">
        <f t="shared" si="0"/>
        <v>37</v>
      </c>
      <c r="F28" s="65">
        <f>VLOOKUP($A28,'Return Data'!$B$7:$R$2843,11,0)</f>
        <v>23.391400000000001</v>
      </c>
      <c r="G28" s="66">
        <f t="shared" si="1"/>
        <v>34</v>
      </c>
      <c r="H28" s="65">
        <f>VLOOKUP($A28,'Return Data'!$B$7:$R$2843,12,0)</f>
        <v>34.985500000000002</v>
      </c>
      <c r="I28" s="66">
        <f t="shared" si="2"/>
        <v>42</v>
      </c>
      <c r="J28" s="65">
        <f>VLOOKUP($A28,'Return Data'!$B$7:$R$2843,13,0)</f>
        <v>59.713500000000003</v>
      </c>
      <c r="K28" s="66">
        <f t="shared" si="3"/>
        <v>48</v>
      </c>
      <c r="L28" s="65">
        <f>VLOOKUP($A28,'Return Data'!$B$7:$R$2843,17,0)</f>
        <v>27.646799999999999</v>
      </c>
      <c r="M28" s="66">
        <f t="shared" si="4"/>
        <v>26</v>
      </c>
      <c r="N28" s="65">
        <f>VLOOKUP($A28,'Return Data'!$B$7:$R$2843,14,0)</f>
        <v>18.317</v>
      </c>
      <c r="O28" s="66">
        <f>RANK(N28,N$8:N$73,0)</f>
        <v>20</v>
      </c>
      <c r="P28" s="65">
        <f>VLOOKUP($A28,'Return Data'!$B$7:$R$2843,15,0)</f>
        <v>16.206</v>
      </c>
      <c r="Q28" s="66">
        <f>RANK(P28,P$8:P$73,0)</f>
        <v>11</v>
      </c>
      <c r="R28" s="65">
        <f>VLOOKUP($A28,'Return Data'!$B$7:$R$2843,16,0)</f>
        <v>15.490500000000001</v>
      </c>
      <c r="S28" s="67">
        <f t="shared" si="5"/>
        <v>34</v>
      </c>
    </row>
    <row r="29" spans="1:19" x14ac:dyDescent="0.3">
      <c r="A29" s="63" t="s">
        <v>288</v>
      </c>
      <c r="B29" s="64">
        <f>VLOOKUP($A29,'Return Data'!$B$7:$R$2843,3,0)</f>
        <v>44462</v>
      </c>
      <c r="C29" s="65">
        <f>VLOOKUP($A29,'Return Data'!$B$7:$R$2843,4,0)</f>
        <v>14.989100000000001</v>
      </c>
      <c r="D29" s="65">
        <f>VLOOKUP($A29,'Return Data'!$B$7:$R$2843,10,0)</f>
        <v>5.3878000000000004</v>
      </c>
      <c r="E29" s="66">
        <f t="shared" si="0"/>
        <v>66</v>
      </c>
      <c r="F29" s="65">
        <f>VLOOKUP($A29,'Return Data'!$B$7:$R$2843,11,0)</f>
        <v>16.617699999999999</v>
      </c>
      <c r="G29" s="66">
        <f t="shared" si="1"/>
        <v>62</v>
      </c>
      <c r="H29" s="65">
        <f>VLOOKUP($A29,'Return Data'!$B$7:$R$2843,12,0)</f>
        <v>31.106100000000001</v>
      </c>
      <c r="I29" s="66">
        <f t="shared" si="2"/>
        <v>54</v>
      </c>
      <c r="J29" s="65">
        <f>VLOOKUP($A29,'Return Data'!$B$7:$R$2843,13,0)</f>
        <v>52.870399999999997</v>
      </c>
      <c r="K29" s="66">
        <f t="shared" si="3"/>
        <v>58</v>
      </c>
      <c r="L29" s="65"/>
      <c r="M29" s="66"/>
      <c r="N29" s="65"/>
      <c r="O29" s="66"/>
      <c r="P29" s="65"/>
      <c r="Q29" s="66"/>
      <c r="R29" s="65">
        <f>VLOOKUP($A29,'Return Data'!$B$7:$R$2843,16,0)</f>
        <v>23.275099999999998</v>
      </c>
      <c r="S29" s="67">
        <f t="shared" si="5"/>
        <v>7</v>
      </c>
    </row>
    <row r="30" spans="1:19" x14ac:dyDescent="0.3">
      <c r="A30" s="63" t="s">
        <v>289</v>
      </c>
      <c r="B30" s="64">
        <f>VLOOKUP($A30,'Return Data'!$B$7:$R$2843,3,0)</f>
        <v>44462</v>
      </c>
      <c r="C30" s="65">
        <f>VLOOKUP($A30,'Return Data'!$B$7:$R$2843,4,0)</f>
        <v>29.021100000000001</v>
      </c>
      <c r="D30" s="65">
        <f>VLOOKUP($A30,'Return Data'!$B$7:$R$2843,10,0)</f>
        <v>16.3399</v>
      </c>
      <c r="E30" s="66">
        <f t="shared" si="0"/>
        <v>13</v>
      </c>
      <c r="F30" s="65">
        <f>VLOOKUP($A30,'Return Data'!$B$7:$R$2843,11,0)</f>
        <v>24.633199999999999</v>
      </c>
      <c r="G30" s="66">
        <f t="shared" si="1"/>
        <v>22</v>
      </c>
      <c r="H30" s="65">
        <f>VLOOKUP($A30,'Return Data'!$B$7:$R$2843,12,0)</f>
        <v>36.9818</v>
      </c>
      <c r="I30" s="66">
        <f t="shared" si="2"/>
        <v>35</v>
      </c>
      <c r="J30" s="65">
        <f>VLOOKUP($A30,'Return Data'!$B$7:$R$2843,13,0)</f>
        <v>72.633700000000005</v>
      </c>
      <c r="K30" s="66">
        <f t="shared" si="3"/>
        <v>21</v>
      </c>
      <c r="L30" s="65">
        <f>VLOOKUP($A30,'Return Data'!$B$7:$R$2843,17,0)</f>
        <v>26.269100000000002</v>
      </c>
      <c r="M30" s="66">
        <f t="shared" ref="M30:M38" si="8">RANK(L30,L$8:L$73,0)</f>
        <v>35</v>
      </c>
      <c r="N30" s="65">
        <f>VLOOKUP($A30,'Return Data'!$B$7:$R$2843,14,0)</f>
        <v>21.6372</v>
      </c>
      <c r="O30" s="66">
        <f t="shared" ref="O30:O38" si="9">RANK(N30,N$8:N$73,0)</f>
        <v>12</v>
      </c>
      <c r="P30" s="65">
        <f>VLOOKUP($A30,'Return Data'!$B$7:$R$2843,15,0)</f>
        <v>17.165199999999999</v>
      </c>
      <c r="Q30" s="66">
        <f>RANK(P30,P$8:P$73,0)</f>
        <v>8</v>
      </c>
      <c r="R30" s="65">
        <f>VLOOKUP($A30,'Return Data'!$B$7:$R$2843,16,0)</f>
        <v>8.218</v>
      </c>
      <c r="S30" s="67">
        <f t="shared" si="5"/>
        <v>64</v>
      </c>
    </row>
    <row r="31" spans="1:19" x14ac:dyDescent="0.3">
      <c r="A31" s="63" t="s">
        <v>290</v>
      </c>
      <c r="B31" s="64">
        <f>VLOOKUP($A31,'Return Data'!$B$7:$R$2843,3,0)</f>
        <v>44462</v>
      </c>
      <c r="C31" s="65">
        <f>VLOOKUP($A31,'Return Data'!$B$7:$R$2843,4,0)</f>
        <v>71.096999999999994</v>
      </c>
      <c r="D31" s="65">
        <f>VLOOKUP($A31,'Return Data'!$B$7:$R$2843,10,0)</f>
        <v>10.8293</v>
      </c>
      <c r="E31" s="66">
        <f t="shared" si="0"/>
        <v>55</v>
      </c>
      <c r="F31" s="65">
        <f>VLOOKUP($A31,'Return Data'!$B$7:$R$2843,11,0)</f>
        <v>20.742799999999999</v>
      </c>
      <c r="G31" s="66">
        <f t="shared" si="1"/>
        <v>49</v>
      </c>
      <c r="H31" s="65">
        <f>VLOOKUP($A31,'Return Data'!$B$7:$R$2843,12,0)</f>
        <v>34.906399999999998</v>
      </c>
      <c r="I31" s="66">
        <f t="shared" si="2"/>
        <v>43</v>
      </c>
      <c r="J31" s="65">
        <f>VLOOKUP($A31,'Return Data'!$B$7:$R$2843,13,0)</f>
        <v>60.508000000000003</v>
      </c>
      <c r="K31" s="66">
        <f t="shared" si="3"/>
        <v>45</v>
      </c>
      <c r="L31" s="65">
        <f>VLOOKUP($A31,'Return Data'!$B$7:$R$2843,17,0)</f>
        <v>25.886800000000001</v>
      </c>
      <c r="M31" s="66">
        <f t="shared" si="8"/>
        <v>37</v>
      </c>
      <c r="N31" s="65">
        <f>VLOOKUP($A31,'Return Data'!$B$7:$R$2843,14,0)</f>
        <v>19.335000000000001</v>
      </c>
      <c r="O31" s="66">
        <f t="shared" si="9"/>
        <v>17</v>
      </c>
      <c r="P31" s="65">
        <f>VLOOKUP($A31,'Return Data'!$B$7:$R$2843,15,0)</f>
        <v>15.3979</v>
      </c>
      <c r="Q31" s="66">
        <f>RANK(P31,P$8:P$73,0)</f>
        <v>14</v>
      </c>
      <c r="R31" s="65">
        <f>VLOOKUP($A31,'Return Data'!$B$7:$R$2843,16,0)</f>
        <v>13.178900000000001</v>
      </c>
      <c r="S31" s="67">
        <f t="shared" si="5"/>
        <v>46</v>
      </c>
    </row>
    <row r="32" spans="1:19" x14ac:dyDescent="0.3">
      <c r="A32" s="63" t="s">
        <v>291</v>
      </c>
      <c r="B32" s="64">
        <f>VLOOKUP($A32,'Return Data'!$B$7:$R$2843,3,0)</f>
        <v>44462</v>
      </c>
      <c r="C32" s="65">
        <f>VLOOKUP($A32,'Return Data'!$B$7:$R$2843,4,0)</f>
        <v>80.938999999999993</v>
      </c>
      <c r="D32" s="65">
        <f>VLOOKUP($A32,'Return Data'!$B$7:$R$2843,10,0)</f>
        <v>11.1204</v>
      </c>
      <c r="E32" s="66">
        <f t="shared" si="0"/>
        <v>52</v>
      </c>
      <c r="F32" s="65">
        <f>VLOOKUP($A32,'Return Data'!$B$7:$R$2843,11,0)</f>
        <v>20.610099999999999</v>
      </c>
      <c r="G32" s="66">
        <f t="shared" si="1"/>
        <v>50</v>
      </c>
      <c r="H32" s="65">
        <f>VLOOKUP($A32,'Return Data'!$B$7:$R$2843,12,0)</f>
        <v>31.5076</v>
      </c>
      <c r="I32" s="66">
        <f t="shared" si="2"/>
        <v>53</v>
      </c>
      <c r="J32" s="65">
        <f>VLOOKUP($A32,'Return Data'!$B$7:$R$2843,13,0)</f>
        <v>56.090200000000003</v>
      </c>
      <c r="K32" s="66">
        <f t="shared" si="3"/>
        <v>54</v>
      </c>
      <c r="L32" s="65">
        <f>VLOOKUP($A32,'Return Data'!$B$7:$R$2843,17,0)</f>
        <v>23.266100000000002</v>
      </c>
      <c r="M32" s="66">
        <f t="shared" si="8"/>
        <v>46</v>
      </c>
      <c r="N32" s="65">
        <f>VLOOKUP($A32,'Return Data'!$B$7:$R$2843,14,0)</f>
        <v>13.7819</v>
      </c>
      <c r="O32" s="66">
        <f t="shared" si="9"/>
        <v>45</v>
      </c>
      <c r="P32" s="65">
        <f>VLOOKUP($A32,'Return Data'!$B$7:$R$2843,15,0)</f>
        <v>13.5547</v>
      </c>
      <c r="Q32" s="66">
        <f>RANK(P32,P$8:P$73,0)</f>
        <v>26</v>
      </c>
      <c r="R32" s="65">
        <f>VLOOKUP($A32,'Return Data'!$B$7:$R$2843,16,0)</f>
        <v>14.3634</v>
      </c>
      <c r="S32" s="67">
        <f t="shared" si="5"/>
        <v>40</v>
      </c>
    </row>
    <row r="33" spans="1:19" x14ac:dyDescent="0.3">
      <c r="A33" s="63" t="s">
        <v>292</v>
      </c>
      <c r="B33" s="64">
        <f>VLOOKUP($A33,'Return Data'!$B$7:$R$2843,3,0)</f>
        <v>44462</v>
      </c>
      <c r="C33" s="65">
        <f>VLOOKUP($A33,'Return Data'!$B$7:$R$2843,4,0)</f>
        <v>101.9614</v>
      </c>
      <c r="D33" s="65">
        <f>VLOOKUP($A33,'Return Data'!$B$7:$R$2843,10,0)</f>
        <v>14.9131</v>
      </c>
      <c r="E33" s="66">
        <f t="shared" si="0"/>
        <v>28</v>
      </c>
      <c r="F33" s="65">
        <f>VLOOKUP($A33,'Return Data'!$B$7:$R$2843,11,0)</f>
        <v>24.441400000000002</v>
      </c>
      <c r="G33" s="66">
        <f t="shared" si="1"/>
        <v>23</v>
      </c>
      <c r="H33" s="65">
        <f>VLOOKUP($A33,'Return Data'!$B$7:$R$2843,12,0)</f>
        <v>31.0733</v>
      </c>
      <c r="I33" s="66">
        <f t="shared" si="2"/>
        <v>55</v>
      </c>
      <c r="J33" s="65">
        <f>VLOOKUP($A33,'Return Data'!$B$7:$R$2843,13,0)</f>
        <v>59.1158</v>
      </c>
      <c r="K33" s="66">
        <f t="shared" si="3"/>
        <v>53</v>
      </c>
      <c r="L33" s="65">
        <f>VLOOKUP($A33,'Return Data'!$B$7:$R$2843,17,0)</f>
        <v>20.598700000000001</v>
      </c>
      <c r="M33" s="66">
        <f t="shared" si="8"/>
        <v>56</v>
      </c>
      <c r="N33" s="65">
        <f>VLOOKUP($A33,'Return Data'!$B$7:$R$2843,14,0)</f>
        <v>16.573799999999999</v>
      </c>
      <c r="O33" s="66">
        <f t="shared" si="9"/>
        <v>34</v>
      </c>
      <c r="P33" s="65">
        <f>VLOOKUP($A33,'Return Data'!$B$7:$R$2843,15,0)</f>
        <v>14.120100000000001</v>
      </c>
      <c r="Q33" s="66">
        <f>RANK(P33,P$8:P$73,0)</f>
        <v>22</v>
      </c>
      <c r="R33" s="65">
        <f>VLOOKUP($A33,'Return Data'!$B$7:$R$2843,16,0)</f>
        <v>10.2338</v>
      </c>
      <c r="S33" s="67">
        <f t="shared" si="5"/>
        <v>57</v>
      </c>
    </row>
    <row r="34" spans="1:19" x14ac:dyDescent="0.3">
      <c r="A34" s="63" t="s">
        <v>435</v>
      </c>
      <c r="B34" s="64">
        <f>VLOOKUP($A34,'Return Data'!$B$7:$R$2843,3,0)</f>
        <v>44462</v>
      </c>
      <c r="C34" s="65">
        <f>VLOOKUP($A34,'Return Data'!$B$7:$R$2843,4,0)</f>
        <v>18.909700000000001</v>
      </c>
      <c r="D34" s="65">
        <f>VLOOKUP($A34,'Return Data'!$B$7:$R$2843,10,0)</f>
        <v>14.126300000000001</v>
      </c>
      <c r="E34" s="66">
        <f t="shared" si="0"/>
        <v>32</v>
      </c>
      <c r="F34" s="65">
        <f>VLOOKUP($A34,'Return Data'!$B$7:$R$2843,11,0)</f>
        <v>26.148800000000001</v>
      </c>
      <c r="G34" s="66">
        <f t="shared" si="1"/>
        <v>16</v>
      </c>
      <c r="H34" s="65">
        <f>VLOOKUP($A34,'Return Data'!$B$7:$R$2843,12,0)</f>
        <v>42.915300000000002</v>
      </c>
      <c r="I34" s="66">
        <f t="shared" si="2"/>
        <v>17</v>
      </c>
      <c r="J34" s="65">
        <f>VLOOKUP($A34,'Return Data'!$B$7:$R$2843,13,0)</f>
        <v>72.719700000000003</v>
      </c>
      <c r="K34" s="66">
        <f t="shared" si="3"/>
        <v>20</v>
      </c>
      <c r="L34" s="65">
        <f>VLOOKUP($A34,'Return Data'!$B$7:$R$2843,17,0)</f>
        <v>26.902999999999999</v>
      </c>
      <c r="M34" s="66">
        <f t="shared" si="8"/>
        <v>34</v>
      </c>
      <c r="N34" s="65">
        <f>VLOOKUP($A34,'Return Data'!$B$7:$R$2843,14,0)</f>
        <v>17.972000000000001</v>
      </c>
      <c r="O34" s="66">
        <f t="shared" si="9"/>
        <v>24</v>
      </c>
      <c r="P34" s="65"/>
      <c r="Q34" s="66"/>
      <c r="R34" s="65">
        <f>VLOOKUP($A34,'Return Data'!$B$7:$R$2843,16,0)</f>
        <v>13.7822</v>
      </c>
      <c r="S34" s="67">
        <f t="shared" si="5"/>
        <v>42</v>
      </c>
    </row>
    <row r="35" spans="1:19" x14ac:dyDescent="0.3">
      <c r="A35" s="63" t="s">
        <v>294</v>
      </c>
      <c r="B35" s="64">
        <f>VLOOKUP($A35,'Return Data'!$B$7:$R$2843,3,0)</f>
        <v>44462</v>
      </c>
      <c r="C35" s="65">
        <f>VLOOKUP($A35,'Return Data'!$B$7:$R$2843,4,0)</f>
        <v>31.443999999999999</v>
      </c>
      <c r="D35" s="65">
        <f>VLOOKUP($A35,'Return Data'!$B$7:$R$2843,10,0)</f>
        <v>13.0876</v>
      </c>
      <c r="E35" s="66">
        <f t="shared" si="0"/>
        <v>40</v>
      </c>
      <c r="F35" s="65">
        <f>VLOOKUP($A35,'Return Data'!$B$7:$R$2843,11,0)</f>
        <v>23.184200000000001</v>
      </c>
      <c r="G35" s="66">
        <f t="shared" si="1"/>
        <v>35</v>
      </c>
      <c r="H35" s="65">
        <f>VLOOKUP($A35,'Return Data'!$B$7:$R$2843,12,0)</f>
        <v>39.918999999999997</v>
      </c>
      <c r="I35" s="66">
        <f t="shared" si="2"/>
        <v>25</v>
      </c>
      <c r="J35" s="65">
        <f>VLOOKUP($A35,'Return Data'!$B$7:$R$2843,13,0)</f>
        <v>68.890299999999996</v>
      </c>
      <c r="K35" s="66">
        <f t="shared" si="3"/>
        <v>31</v>
      </c>
      <c r="L35" s="65">
        <f>VLOOKUP($A35,'Return Data'!$B$7:$R$2843,17,0)</f>
        <v>31.8856</v>
      </c>
      <c r="M35" s="66">
        <f t="shared" si="8"/>
        <v>18</v>
      </c>
      <c r="N35" s="65">
        <f>VLOOKUP($A35,'Return Data'!$B$7:$R$2843,14,0)</f>
        <v>23.228100000000001</v>
      </c>
      <c r="O35" s="66">
        <f t="shared" si="9"/>
        <v>9</v>
      </c>
      <c r="P35" s="65"/>
      <c r="Q35" s="66"/>
      <c r="R35" s="65">
        <f>VLOOKUP($A35,'Return Data'!$B$7:$R$2843,16,0)</f>
        <v>22.0792</v>
      </c>
      <c r="S35" s="67">
        <f t="shared" si="5"/>
        <v>8</v>
      </c>
    </row>
    <row r="36" spans="1:19" x14ac:dyDescent="0.3">
      <c r="A36" s="63" t="s">
        <v>295</v>
      </c>
      <c r="B36" s="64">
        <f>VLOOKUP($A36,'Return Data'!$B$7:$R$2843,3,0)</f>
        <v>44462</v>
      </c>
      <c r="C36" s="65">
        <f>VLOOKUP($A36,'Return Data'!$B$7:$R$2843,4,0)</f>
        <v>27.465800000000002</v>
      </c>
      <c r="D36" s="65">
        <f>VLOOKUP($A36,'Return Data'!$B$7:$R$2843,10,0)</f>
        <v>13.6839</v>
      </c>
      <c r="E36" s="66">
        <f t="shared" si="0"/>
        <v>36</v>
      </c>
      <c r="F36" s="65">
        <f>VLOOKUP($A36,'Return Data'!$B$7:$R$2843,11,0)</f>
        <v>23.978899999999999</v>
      </c>
      <c r="G36" s="66">
        <f t="shared" si="1"/>
        <v>26</v>
      </c>
      <c r="H36" s="65">
        <f>VLOOKUP($A36,'Return Data'!$B$7:$R$2843,12,0)</f>
        <v>38.794699999999999</v>
      </c>
      <c r="I36" s="66">
        <f t="shared" si="2"/>
        <v>28</v>
      </c>
      <c r="J36" s="65">
        <f>VLOOKUP($A36,'Return Data'!$B$7:$R$2843,13,0)</f>
        <v>73.100099999999998</v>
      </c>
      <c r="K36" s="66">
        <f t="shared" si="3"/>
        <v>18</v>
      </c>
      <c r="L36" s="65">
        <f>VLOOKUP($A36,'Return Data'!$B$7:$R$2843,17,0)</f>
        <v>23.162199999999999</v>
      </c>
      <c r="M36" s="66">
        <f t="shared" si="8"/>
        <v>49</v>
      </c>
      <c r="N36" s="65">
        <f>VLOOKUP($A36,'Return Data'!$B$7:$R$2843,14,0)</f>
        <v>16.7178</v>
      </c>
      <c r="O36" s="66">
        <f t="shared" si="9"/>
        <v>33</v>
      </c>
      <c r="P36" s="65">
        <f>VLOOKUP($A36,'Return Data'!$B$7:$R$2843,15,0)</f>
        <v>15.7447</v>
      </c>
      <c r="Q36" s="66">
        <f>RANK(P36,P$8:P$73,0)</f>
        <v>13</v>
      </c>
      <c r="R36" s="65">
        <f>VLOOKUP($A36,'Return Data'!$B$7:$R$2843,16,0)</f>
        <v>16.337499999999999</v>
      </c>
      <c r="S36" s="67">
        <f t="shared" si="5"/>
        <v>28</v>
      </c>
    </row>
    <row r="37" spans="1:19" x14ac:dyDescent="0.3">
      <c r="A37" s="63" t="s">
        <v>2014</v>
      </c>
      <c r="B37" s="64">
        <f>VLOOKUP($A37,'Return Data'!$B$7:$R$2843,3,0)</f>
        <v>44462</v>
      </c>
      <c r="C37" s="65">
        <f>VLOOKUP($A37,'Return Data'!$B$7:$R$2843,4,0)</f>
        <v>20.470700000000001</v>
      </c>
      <c r="D37" s="65">
        <f>VLOOKUP($A37,'Return Data'!$B$7:$R$2843,10,0)</f>
        <v>11.331300000000001</v>
      </c>
      <c r="E37" s="66">
        <f t="shared" si="0"/>
        <v>51</v>
      </c>
      <c r="F37" s="65">
        <f>VLOOKUP($A37,'Return Data'!$B$7:$R$2843,11,0)</f>
        <v>18.716100000000001</v>
      </c>
      <c r="G37" s="66">
        <f t="shared" si="1"/>
        <v>57</v>
      </c>
      <c r="H37" s="65">
        <f>VLOOKUP($A37,'Return Data'!$B$7:$R$2843,12,0)</f>
        <v>29.719799999999999</v>
      </c>
      <c r="I37" s="66">
        <f t="shared" si="2"/>
        <v>57</v>
      </c>
      <c r="J37" s="65">
        <f>VLOOKUP($A37,'Return Data'!$B$7:$R$2843,13,0)</f>
        <v>50.998399999999997</v>
      </c>
      <c r="K37" s="66">
        <f t="shared" si="3"/>
        <v>60</v>
      </c>
      <c r="L37" s="65">
        <f>VLOOKUP($A37,'Return Data'!$B$7:$R$2843,17,0)</f>
        <v>18.656500000000001</v>
      </c>
      <c r="M37" s="66">
        <f t="shared" si="8"/>
        <v>58</v>
      </c>
      <c r="N37" s="65">
        <f>VLOOKUP($A37,'Return Data'!$B$7:$R$2843,14,0)</f>
        <v>14.0318</v>
      </c>
      <c r="O37" s="66">
        <f t="shared" si="9"/>
        <v>44</v>
      </c>
      <c r="P37" s="65"/>
      <c r="Q37" s="66"/>
      <c r="R37" s="65">
        <f>VLOOKUP($A37,'Return Data'!$B$7:$R$2843,16,0)</f>
        <v>13.300700000000001</v>
      </c>
      <c r="S37" s="67">
        <f t="shared" si="5"/>
        <v>45</v>
      </c>
    </row>
    <row r="38" spans="1:19" x14ac:dyDescent="0.3">
      <c r="A38" s="63" t="s">
        <v>296</v>
      </c>
      <c r="B38" s="64">
        <f>VLOOKUP($A38,'Return Data'!$B$7:$R$2843,3,0)</f>
        <v>44462</v>
      </c>
      <c r="C38" s="65">
        <f>VLOOKUP($A38,'Return Data'!$B$7:$R$2843,4,0)</f>
        <v>77.651600000000002</v>
      </c>
      <c r="D38" s="65">
        <f>VLOOKUP($A38,'Return Data'!$B$7:$R$2843,10,0)</f>
        <v>15.586499999999999</v>
      </c>
      <c r="E38" s="66">
        <f t="shared" si="0"/>
        <v>19</v>
      </c>
      <c r="F38" s="65">
        <f>VLOOKUP($A38,'Return Data'!$B$7:$R$2843,11,0)</f>
        <v>23.778300000000002</v>
      </c>
      <c r="G38" s="66">
        <f t="shared" si="1"/>
        <v>30</v>
      </c>
      <c r="H38" s="65">
        <f>VLOOKUP($A38,'Return Data'!$B$7:$R$2843,12,0)</f>
        <v>43.900300000000001</v>
      </c>
      <c r="I38" s="66">
        <f t="shared" si="2"/>
        <v>15</v>
      </c>
      <c r="J38" s="65">
        <f>VLOOKUP($A38,'Return Data'!$B$7:$R$2843,13,0)</f>
        <v>76.383899999999997</v>
      </c>
      <c r="K38" s="66">
        <f t="shared" si="3"/>
        <v>12</v>
      </c>
      <c r="L38" s="65">
        <f>VLOOKUP($A38,'Return Data'!$B$7:$R$2843,17,0)</f>
        <v>21.855</v>
      </c>
      <c r="M38" s="66">
        <f t="shared" si="8"/>
        <v>53</v>
      </c>
      <c r="N38" s="65">
        <f>VLOOKUP($A38,'Return Data'!$B$7:$R$2843,14,0)</f>
        <v>11.3171</v>
      </c>
      <c r="O38" s="66">
        <f t="shared" si="9"/>
        <v>50</v>
      </c>
      <c r="P38" s="65">
        <f>VLOOKUP($A38,'Return Data'!$B$7:$R$2843,15,0)</f>
        <v>8.8835999999999995</v>
      </c>
      <c r="Q38" s="66">
        <f>RANK(P38,P$8:P$73,0)</f>
        <v>39</v>
      </c>
      <c r="R38" s="65">
        <f>VLOOKUP($A38,'Return Data'!$B$7:$R$2843,16,0)</f>
        <v>13.652100000000001</v>
      </c>
      <c r="S38" s="67">
        <f t="shared" si="5"/>
        <v>43</v>
      </c>
    </row>
    <row r="39" spans="1:19" x14ac:dyDescent="0.3">
      <c r="A39" s="63" t="s">
        <v>297</v>
      </c>
      <c r="B39" s="64">
        <f>VLOOKUP($A39,'Return Data'!$B$7:$R$2843,3,0)</f>
        <v>44462</v>
      </c>
      <c r="C39" s="65">
        <f>VLOOKUP($A39,'Return Data'!$B$7:$R$2843,4,0)</f>
        <v>18.642800000000001</v>
      </c>
      <c r="D39" s="65">
        <f>VLOOKUP($A39,'Return Data'!$B$7:$R$2843,10,0)</f>
        <v>17.594999999999999</v>
      </c>
      <c r="E39" s="66">
        <f t="shared" si="0"/>
        <v>11</v>
      </c>
      <c r="F39" s="65">
        <f>VLOOKUP($A39,'Return Data'!$B$7:$R$2843,11,0)</f>
        <v>25.927399999999999</v>
      </c>
      <c r="G39" s="66">
        <f t="shared" si="1"/>
        <v>20</v>
      </c>
      <c r="H39" s="65">
        <f>VLOOKUP($A39,'Return Data'!$B$7:$R$2843,12,0)</f>
        <v>37.189399999999999</v>
      </c>
      <c r="I39" s="66">
        <f t="shared" si="2"/>
        <v>34</v>
      </c>
      <c r="J39" s="65">
        <f>VLOOKUP($A39,'Return Data'!$B$7:$R$2843,13,0)</f>
        <v>54.098199999999999</v>
      </c>
      <c r="K39" s="66">
        <f t="shared" si="3"/>
        <v>56</v>
      </c>
      <c r="L39" s="65"/>
      <c r="M39" s="66"/>
      <c r="N39" s="65"/>
      <c r="O39" s="66"/>
      <c r="P39" s="65"/>
      <c r="Q39" s="66"/>
      <c r="R39" s="65">
        <f>VLOOKUP($A39,'Return Data'!$B$7:$R$2843,16,0)</f>
        <v>33.250100000000003</v>
      </c>
      <c r="S39" s="67">
        <f t="shared" si="5"/>
        <v>1</v>
      </c>
    </row>
    <row r="40" spans="1:19" x14ac:dyDescent="0.3">
      <c r="A40" s="63" t="s">
        <v>298</v>
      </c>
      <c r="B40" s="64">
        <f>VLOOKUP($A40,'Return Data'!$B$7:$R$2843,3,0)</f>
        <v>44462</v>
      </c>
      <c r="C40" s="65">
        <f>VLOOKUP($A40,'Return Data'!$B$7:$R$2843,4,0)</f>
        <v>23.14</v>
      </c>
      <c r="D40" s="65">
        <f>VLOOKUP($A40,'Return Data'!$B$7:$R$2843,10,0)</f>
        <v>11.7874</v>
      </c>
      <c r="E40" s="66">
        <f t="shared" ref="E40:E71" si="10">RANK(D40,D$8:D$73,0)</f>
        <v>47</v>
      </c>
      <c r="F40" s="65">
        <f>VLOOKUP($A40,'Return Data'!$B$7:$R$2843,11,0)</f>
        <v>24.341799999999999</v>
      </c>
      <c r="G40" s="66">
        <f t="shared" ref="G40:G71" si="11">RANK(F40,F$8:F$73,0)</f>
        <v>24</v>
      </c>
      <c r="H40" s="65">
        <f>VLOOKUP($A40,'Return Data'!$B$7:$R$2843,12,0)</f>
        <v>37.574300000000001</v>
      </c>
      <c r="I40" s="66">
        <f t="shared" ref="I40:I71" si="12">RANK(H40,H$8:H$73,0)</f>
        <v>33</v>
      </c>
      <c r="J40" s="65">
        <f>VLOOKUP($A40,'Return Data'!$B$7:$R$2843,13,0)</f>
        <v>68.536100000000005</v>
      </c>
      <c r="K40" s="66">
        <f t="shared" ref="K40:K71" si="13">RANK(J40,J$8:J$73,0)</f>
        <v>32</v>
      </c>
      <c r="L40" s="65">
        <f>VLOOKUP($A40,'Return Data'!$B$7:$R$2843,17,0)</f>
        <v>26.944500000000001</v>
      </c>
      <c r="M40" s="66">
        <f t="shared" ref="M40:M53" si="14">RANK(L40,L$8:L$73,0)</f>
        <v>32</v>
      </c>
      <c r="N40" s="65">
        <f>VLOOKUP($A40,'Return Data'!$B$7:$R$2843,14,0)</f>
        <v>18.321300000000001</v>
      </c>
      <c r="O40" s="66">
        <f t="shared" ref="O40:O49" si="15">RANK(N40,N$8:N$73,0)</f>
        <v>19</v>
      </c>
      <c r="P40" s="65"/>
      <c r="Q40" s="66"/>
      <c r="R40" s="65">
        <f>VLOOKUP($A40,'Return Data'!$B$7:$R$2843,16,0)</f>
        <v>15.5953</v>
      </c>
      <c r="S40" s="67">
        <f t="shared" ref="S40:S71" si="16">RANK(R40,R$8:R$73,0)</f>
        <v>33</v>
      </c>
    </row>
    <row r="41" spans="1:19" x14ac:dyDescent="0.3">
      <c r="A41" s="63" t="s">
        <v>299</v>
      </c>
      <c r="B41" s="64">
        <f>VLOOKUP($A41,'Return Data'!$B$7:$R$2843,3,0)</f>
        <v>44462</v>
      </c>
      <c r="C41" s="65">
        <f>VLOOKUP($A41,'Return Data'!$B$7:$R$2843,4,0)</f>
        <v>906.29373370962696</v>
      </c>
      <c r="D41" s="65">
        <f>VLOOKUP($A41,'Return Data'!$B$7:$R$2843,10,0)</f>
        <v>13.7704</v>
      </c>
      <c r="E41" s="66">
        <f t="shared" si="10"/>
        <v>35</v>
      </c>
      <c r="F41" s="65">
        <f>VLOOKUP($A41,'Return Data'!$B$7:$R$2843,11,0)</f>
        <v>24.098500000000001</v>
      </c>
      <c r="G41" s="66">
        <f t="shared" si="11"/>
        <v>25</v>
      </c>
      <c r="H41" s="65">
        <f>VLOOKUP($A41,'Return Data'!$B$7:$R$2843,12,0)</f>
        <v>36.464599999999997</v>
      </c>
      <c r="I41" s="66">
        <f t="shared" si="12"/>
        <v>37</v>
      </c>
      <c r="J41" s="65">
        <f>VLOOKUP($A41,'Return Data'!$B$7:$R$2843,13,0)</f>
        <v>67.381600000000006</v>
      </c>
      <c r="K41" s="66">
        <f t="shared" si="13"/>
        <v>34</v>
      </c>
      <c r="L41" s="65">
        <f>VLOOKUP($A41,'Return Data'!$B$7:$R$2843,17,0)</f>
        <v>27.1538</v>
      </c>
      <c r="M41" s="66">
        <f t="shared" si="14"/>
        <v>31</v>
      </c>
      <c r="N41" s="65">
        <f>VLOOKUP($A41,'Return Data'!$B$7:$R$2843,14,0)</f>
        <v>15.8926</v>
      </c>
      <c r="O41" s="66">
        <f t="shared" si="15"/>
        <v>38</v>
      </c>
      <c r="P41" s="65">
        <f>VLOOKUP($A41,'Return Data'!$B$7:$R$2843,15,0)</f>
        <v>12.2814</v>
      </c>
      <c r="Q41" s="66">
        <f>RANK(P41,P$8:P$73,0)</f>
        <v>32</v>
      </c>
      <c r="R41" s="65">
        <f>VLOOKUP($A41,'Return Data'!$B$7:$R$2843,16,0)</f>
        <v>19.332799999999999</v>
      </c>
      <c r="S41" s="67">
        <f t="shared" si="16"/>
        <v>15</v>
      </c>
    </row>
    <row r="42" spans="1:19" x14ac:dyDescent="0.3">
      <c r="A42" s="63" t="s">
        <v>300</v>
      </c>
      <c r="B42" s="64">
        <f>VLOOKUP($A42,'Return Data'!$B$7:$R$2843,3,0)</f>
        <v>44462</v>
      </c>
      <c r="C42" s="65">
        <f>VLOOKUP($A42,'Return Data'!$B$7:$R$2843,4,0)</f>
        <v>493.95742762159801</v>
      </c>
      <c r="D42" s="65">
        <f>VLOOKUP($A42,'Return Data'!$B$7:$R$2843,10,0)</f>
        <v>13.5954</v>
      </c>
      <c r="E42" s="66">
        <f t="shared" si="10"/>
        <v>38</v>
      </c>
      <c r="F42" s="65">
        <f>VLOOKUP($A42,'Return Data'!$B$7:$R$2843,11,0)</f>
        <v>23.963699999999999</v>
      </c>
      <c r="G42" s="66">
        <f t="shared" si="11"/>
        <v>27</v>
      </c>
      <c r="H42" s="65">
        <f>VLOOKUP($A42,'Return Data'!$B$7:$R$2843,12,0)</f>
        <v>36.2502</v>
      </c>
      <c r="I42" s="66">
        <f t="shared" si="12"/>
        <v>38</v>
      </c>
      <c r="J42" s="65">
        <f>VLOOKUP($A42,'Return Data'!$B$7:$R$2843,13,0)</f>
        <v>66.768500000000003</v>
      </c>
      <c r="K42" s="66">
        <f t="shared" si="13"/>
        <v>36</v>
      </c>
      <c r="L42" s="65">
        <f>VLOOKUP($A42,'Return Data'!$B$7:$R$2843,17,0)</f>
        <v>27.218299999999999</v>
      </c>
      <c r="M42" s="66">
        <f t="shared" si="14"/>
        <v>29</v>
      </c>
      <c r="N42" s="65">
        <f>VLOOKUP($A42,'Return Data'!$B$7:$R$2843,14,0)</f>
        <v>16.0991</v>
      </c>
      <c r="O42" s="66">
        <f t="shared" si="15"/>
        <v>37</v>
      </c>
      <c r="P42" s="65">
        <f>VLOOKUP($A42,'Return Data'!$B$7:$R$2843,15,0)</f>
        <v>14.7263</v>
      </c>
      <c r="Q42" s="66">
        <f>RANK(P42,P$8:P$73,0)</f>
        <v>19</v>
      </c>
      <c r="R42" s="65">
        <f>VLOOKUP($A42,'Return Data'!$B$7:$R$2843,16,0)</f>
        <v>16.526</v>
      </c>
      <c r="S42" s="67">
        <f t="shared" si="16"/>
        <v>27</v>
      </c>
    </row>
    <row r="43" spans="1:19" x14ac:dyDescent="0.3">
      <c r="A43" s="63" t="s">
        <v>301</v>
      </c>
      <c r="B43" s="64">
        <f>VLOOKUP($A43,'Return Data'!$B$7:$R$2843,3,0)</f>
        <v>44462</v>
      </c>
      <c r="C43" s="65">
        <f>VLOOKUP($A43,'Return Data'!$B$7:$R$2843,4,0)</f>
        <v>216.17400000000001</v>
      </c>
      <c r="D43" s="65">
        <f>VLOOKUP($A43,'Return Data'!$B$7:$R$2843,10,0)</f>
        <v>11.7287</v>
      </c>
      <c r="E43" s="66">
        <f t="shared" si="10"/>
        <v>48</v>
      </c>
      <c r="F43" s="65">
        <f>VLOOKUP($A43,'Return Data'!$B$7:$R$2843,11,0)</f>
        <v>36.265300000000003</v>
      </c>
      <c r="G43" s="66">
        <f t="shared" si="11"/>
        <v>8</v>
      </c>
      <c r="H43" s="65">
        <f>VLOOKUP($A43,'Return Data'!$B$7:$R$2843,12,0)</f>
        <v>60.101799999999997</v>
      </c>
      <c r="I43" s="66">
        <f t="shared" si="12"/>
        <v>8</v>
      </c>
      <c r="J43" s="65">
        <f>VLOOKUP($A43,'Return Data'!$B$7:$R$2843,13,0)</f>
        <v>92.752499999999998</v>
      </c>
      <c r="K43" s="66">
        <f t="shared" si="13"/>
        <v>8</v>
      </c>
      <c r="L43" s="65">
        <f>VLOOKUP($A43,'Return Data'!$B$7:$R$2843,17,0)</f>
        <v>53.9681</v>
      </c>
      <c r="M43" s="66">
        <f t="shared" si="14"/>
        <v>1</v>
      </c>
      <c r="N43" s="65">
        <f>VLOOKUP($A43,'Return Data'!$B$7:$R$2843,14,0)</f>
        <v>32.1982</v>
      </c>
      <c r="O43" s="66">
        <f t="shared" si="15"/>
        <v>4</v>
      </c>
      <c r="P43" s="65">
        <f>VLOOKUP($A43,'Return Data'!$B$7:$R$2843,15,0)</f>
        <v>23.674600000000002</v>
      </c>
      <c r="Q43" s="66">
        <f>RANK(P43,P$8:P$73,0)</f>
        <v>3</v>
      </c>
      <c r="R43" s="65">
        <f>VLOOKUP($A43,'Return Data'!$B$7:$R$2843,16,0)</f>
        <v>15.370799999999999</v>
      </c>
      <c r="S43" s="67">
        <f t="shared" si="16"/>
        <v>38</v>
      </c>
    </row>
    <row r="44" spans="1:19" x14ac:dyDescent="0.3">
      <c r="A44" s="63" t="s">
        <v>302</v>
      </c>
      <c r="B44" s="64">
        <f>VLOOKUP($A44,'Return Data'!$B$7:$R$2843,3,0)</f>
        <v>44462</v>
      </c>
      <c r="C44" s="65">
        <f>VLOOKUP($A44,'Return Data'!$B$7:$R$2843,4,0)</f>
        <v>76.849999999999994</v>
      </c>
      <c r="D44" s="65">
        <f>VLOOKUP($A44,'Return Data'!$B$7:$R$2843,10,0)</f>
        <v>8.5604999999999993</v>
      </c>
      <c r="E44" s="66">
        <f t="shared" si="10"/>
        <v>60</v>
      </c>
      <c r="F44" s="65">
        <f>VLOOKUP($A44,'Return Data'!$B$7:$R$2843,11,0)</f>
        <v>17.167300000000001</v>
      </c>
      <c r="G44" s="66">
        <f t="shared" si="11"/>
        <v>61</v>
      </c>
      <c r="H44" s="65">
        <f>VLOOKUP($A44,'Return Data'!$B$7:$R$2843,12,0)</f>
        <v>31.999300000000002</v>
      </c>
      <c r="I44" s="66">
        <f t="shared" si="12"/>
        <v>52</v>
      </c>
      <c r="J44" s="65">
        <f>VLOOKUP($A44,'Return Data'!$B$7:$R$2843,13,0)</f>
        <v>60.673200000000001</v>
      </c>
      <c r="K44" s="66">
        <f t="shared" si="13"/>
        <v>44</v>
      </c>
      <c r="L44" s="65">
        <f>VLOOKUP($A44,'Return Data'!$B$7:$R$2843,17,0)</f>
        <v>21.2104</v>
      </c>
      <c r="M44" s="66">
        <f t="shared" si="14"/>
        <v>54</v>
      </c>
      <c r="N44" s="65">
        <f>VLOOKUP($A44,'Return Data'!$B$7:$R$2843,14,0)</f>
        <v>12.3561</v>
      </c>
      <c r="O44" s="66">
        <f t="shared" si="15"/>
        <v>49</v>
      </c>
      <c r="P44" s="65">
        <f>VLOOKUP($A44,'Return Data'!$B$7:$R$2843,15,0)</f>
        <v>10.9678</v>
      </c>
      <c r="Q44" s="66">
        <f>RANK(P44,P$8:P$73,0)</f>
        <v>38</v>
      </c>
      <c r="R44" s="65">
        <f>VLOOKUP($A44,'Return Data'!$B$7:$R$2843,16,0)</f>
        <v>17.1403</v>
      </c>
      <c r="S44" s="67">
        <f t="shared" si="16"/>
        <v>23</v>
      </c>
    </row>
    <row r="45" spans="1:19" x14ac:dyDescent="0.3">
      <c r="A45" s="63" t="s">
        <v>373</v>
      </c>
      <c r="B45" s="64">
        <f>VLOOKUP($A45,'Return Data'!$B$7:$R$2843,3,0)</f>
        <v>44462</v>
      </c>
      <c r="C45" s="65">
        <f>VLOOKUP($A45,'Return Data'!$B$7:$R$2843,4,0)</f>
        <v>689.57130916553604</v>
      </c>
      <c r="D45" s="65">
        <f>VLOOKUP($A45,'Return Data'!$B$7:$R$2843,10,0)</f>
        <v>10.839700000000001</v>
      </c>
      <c r="E45" s="66">
        <f t="shared" si="10"/>
        <v>54</v>
      </c>
      <c r="F45" s="65">
        <f>VLOOKUP($A45,'Return Data'!$B$7:$R$2843,11,0)</f>
        <v>21.603999999999999</v>
      </c>
      <c r="G45" s="66">
        <f t="shared" si="11"/>
        <v>46</v>
      </c>
      <c r="H45" s="65">
        <f>VLOOKUP($A45,'Return Data'!$B$7:$R$2843,12,0)</f>
        <v>34.050899999999999</v>
      </c>
      <c r="I45" s="66">
        <f t="shared" si="12"/>
        <v>49</v>
      </c>
      <c r="J45" s="65">
        <f>VLOOKUP($A45,'Return Data'!$B$7:$R$2843,13,0)</f>
        <v>59.378100000000003</v>
      </c>
      <c r="K45" s="66">
        <f t="shared" si="13"/>
        <v>50</v>
      </c>
      <c r="L45" s="65">
        <f>VLOOKUP($A45,'Return Data'!$B$7:$R$2843,17,0)</f>
        <v>26.110299999999999</v>
      </c>
      <c r="M45" s="66">
        <f t="shared" si="14"/>
        <v>36</v>
      </c>
      <c r="N45" s="65">
        <f>VLOOKUP($A45,'Return Data'!$B$7:$R$2843,14,0)</f>
        <v>16.733000000000001</v>
      </c>
      <c r="O45" s="66">
        <f t="shared" si="15"/>
        <v>32</v>
      </c>
      <c r="P45" s="65">
        <f>VLOOKUP($A45,'Return Data'!$B$7:$R$2843,15,0)</f>
        <v>12.5753</v>
      </c>
      <c r="Q45" s="66">
        <f>RANK(P45,P$8:P$73,0)</f>
        <v>31</v>
      </c>
      <c r="R45" s="65">
        <f>VLOOKUP($A45,'Return Data'!$B$7:$R$2843,16,0)</f>
        <v>16.013500000000001</v>
      </c>
      <c r="S45" s="67">
        <f t="shared" si="16"/>
        <v>29</v>
      </c>
    </row>
    <row r="46" spans="1:19" x14ac:dyDescent="0.3">
      <c r="A46" s="63" t="s">
        <v>304</v>
      </c>
      <c r="B46" s="64">
        <f>VLOOKUP($A46,'Return Data'!$B$7:$R$2843,3,0)</f>
        <v>44462</v>
      </c>
      <c r="C46" s="65">
        <f>VLOOKUP($A46,'Return Data'!$B$7:$R$2843,4,0)</f>
        <v>24.476900000000001</v>
      </c>
      <c r="D46" s="65">
        <f>VLOOKUP($A46,'Return Data'!$B$7:$R$2843,10,0)</f>
        <v>15.1258</v>
      </c>
      <c r="E46" s="66">
        <f t="shared" si="10"/>
        <v>22</v>
      </c>
      <c r="F46" s="65">
        <f>VLOOKUP($A46,'Return Data'!$B$7:$R$2843,11,0)</f>
        <v>23.054500000000001</v>
      </c>
      <c r="G46" s="66">
        <f t="shared" si="11"/>
        <v>38</v>
      </c>
      <c r="H46" s="65">
        <f>VLOOKUP($A46,'Return Data'!$B$7:$R$2843,12,0)</f>
        <v>40.2575</v>
      </c>
      <c r="I46" s="66">
        <f t="shared" si="12"/>
        <v>24</v>
      </c>
      <c r="J46" s="65">
        <f>VLOOKUP($A46,'Return Data'!$B$7:$R$2843,13,0)</f>
        <v>71.0822</v>
      </c>
      <c r="K46" s="66">
        <f t="shared" si="13"/>
        <v>25</v>
      </c>
      <c r="L46" s="65">
        <f>VLOOKUP($A46,'Return Data'!$B$7:$R$2843,17,0)</f>
        <v>35.349299999999999</v>
      </c>
      <c r="M46" s="66">
        <f t="shared" si="14"/>
        <v>13</v>
      </c>
      <c r="N46" s="65">
        <f>VLOOKUP($A46,'Return Data'!$B$7:$R$2843,14,0)</f>
        <v>23.737200000000001</v>
      </c>
      <c r="O46" s="66">
        <f t="shared" si="15"/>
        <v>7</v>
      </c>
      <c r="P46" s="65"/>
      <c r="Q46" s="66"/>
      <c r="R46" s="65">
        <f>VLOOKUP($A46,'Return Data'!$B$7:$R$2843,16,0)</f>
        <v>17.7273</v>
      </c>
      <c r="S46" s="67">
        <f t="shared" si="16"/>
        <v>21</v>
      </c>
    </row>
    <row r="47" spans="1:19" x14ac:dyDescent="0.3">
      <c r="A47" s="63" t="s">
        <v>305</v>
      </c>
      <c r="B47" s="64">
        <f>VLOOKUP($A47,'Return Data'!$B$7:$R$2843,3,0)</f>
        <v>44462</v>
      </c>
      <c r="C47" s="65">
        <f>VLOOKUP($A47,'Return Data'!$B$7:$R$2843,4,0)</f>
        <v>25.470600000000001</v>
      </c>
      <c r="D47" s="65">
        <f>VLOOKUP($A47,'Return Data'!$B$7:$R$2843,10,0)</f>
        <v>15.730700000000001</v>
      </c>
      <c r="E47" s="66">
        <f t="shared" si="10"/>
        <v>18</v>
      </c>
      <c r="F47" s="65">
        <f>VLOOKUP($A47,'Return Data'!$B$7:$R$2843,11,0)</f>
        <v>23.6953</v>
      </c>
      <c r="G47" s="66">
        <f t="shared" si="11"/>
        <v>31</v>
      </c>
      <c r="H47" s="65">
        <f>VLOOKUP($A47,'Return Data'!$B$7:$R$2843,12,0)</f>
        <v>40.517400000000002</v>
      </c>
      <c r="I47" s="66">
        <f t="shared" si="12"/>
        <v>22</v>
      </c>
      <c r="J47" s="65">
        <f>VLOOKUP($A47,'Return Data'!$B$7:$R$2843,13,0)</f>
        <v>70.862200000000001</v>
      </c>
      <c r="K47" s="66">
        <f t="shared" si="13"/>
        <v>27</v>
      </c>
      <c r="L47" s="65">
        <f>VLOOKUP($A47,'Return Data'!$B$7:$R$2843,17,0)</f>
        <v>36.0137</v>
      </c>
      <c r="M47" s="66">
        <f t="shared" si="14"/>
        <v>12</v>
      </c>
      <c r="N47" s="65">
        <f>VLOOKUP($A47,'Return Data'!$B$7:$R$2843,14,0)</f>
        <v>24.100999999999999</v>
      </c>
      <c r="O47" s="66">
        <f t="shared" si="15"/>
        <v>6</v>
      </c>
      <c r="P47" s="65">
        <f>VLOOKUP($A47,'Return Data'!$B$7:$R$2843,15,0)</f>
        <v>16.2987</v>
      </c>
      <c r="Q47" s="66">
        <f>RANK(P47,P$8:P$73,0)</f>
        <v>10</v>
      </c>
      <c r="R47" s="65">
        <f>VLOOKUP($A47,'Return Data'!$B$7:$R$2843,16,0)</f>
        <v>15.465299999999999</v>
      </c>
      <c r="S47" s="67">
        <f t="shared" si="16"/>
        <v>36</v>
      </c>
    </row>
    <row r="48" spans="1:19" x14ac:dyDescent="0.3">
      <c r="A48" s="63" t="s">
        <v>306</v>
      </c>
      <c r="B48" s="64">
        <f>VLOOKUP($A48,'Return Data'!$B$7:$R$2843,3,0)</f>
        <v>44462</v>
      </c>
      <c r="C48" s="65">
        <f>VLOOKUP($A48,'Return Data'!$B$7:$R$2843,4,0)</f>
        <v>23.946999999999999</v>
      </c>
      <c r="D48" s="65">
        <f>VLOOKUP($A48,'Return Data'!$B$7:$R$2843,10,0)</f>
        <v>15.2439</v>
      </c>
      <c r="E48" s="66">
        <f t="shared" si="10"/>
        <v>21</v>
      </c>
      <c r="F48" s="65">
        <f>VLOOKUP($A48,'Return Data'!$B$7:$R$2843,11,0)</f>
        <v>23.065100000000001</v>
      </c>
      <c r="G48" s="66">
        <f t="shared" si="11"/>
        <v>36</v>
      </c>
      <c r="H48" s="65">
        <f>VLOOKUP($A48,'Return Data'!$B$7:$R$2843,12,0)</f>
        <v>40.4178</v>
      </c>
      <c r="I48" s="66">
        <f t="shared" si="12"/>
        <v>23</v>
      </c>
      <c r="J48" s="65">
        <f>VLOOKUP($A48,'Return Data'!$B$7:$R$2843,13,0)</f>
        <v>70.880300000000005</v>
      </c>
      <c r="K48" s="66">
        <f t="shared" si="13"/>
        <v>26</v>
      </c>
      <c r="L48" s="65">
        <f>VLOOKUP($A48,'Return Data'!$B$7:$R$2843,17,0)</f>
        <v>34.068300000000001</v>
      </c>
      <c r="M48" s="66">
        <f t="shared" si="14"/>
        <v>16</v>
      </c>
      <c r="N48" s="65">
        <f>VLOOKUP($A48,'Return Data'!$B$7:$R$2843,14,0)</f>
        <v>22.110600000000002</v>
      </c>
      <c r="O48" s="66">
        <f t="shared" si="15"/>
        <v>10</v>
      </c>
      <c r="P48" s="65">
        <f>VLOOKUP($A48,'Return Data'!$B$7:$R$2843,15,0)</f>
        <v>14.8742</v>
      </c>
      <c r="Q48" s="66">
        <f>RANK(P48,P$8:P$73,0)</f>
        <v>16</v>
      </c>
      <c r="R48" s="65">
        <f>VLOOKUP($A48,'Return Data'!$B$7:$R$2843,16,0)</f>
        <v>14.1675</v>
      </c>
      <c r="S48" s="67">
        <f t="shared" si="16"/>
        <v>41</v>
      </c>
    </row>
    <row r="49" spans="1:19" x14ac:dyDescent="0.3">
      <c r="A49" s="63" t="s">
        <v>307</v>
      </c>
      <c r="B49" s="64">
        <f>VLOOKUP($A49,'Return Data'!$B$7:$R$2843,3,0)</f>
        <v>44462</v>
      </c>
      <c r="C49" s="65">
        <f>VLOOKUP($A49,'Return Data'!$B$7:$R$2843,4,0)</f>
        <v>29.774000000000001</v>
      </c>
      <c r="D49" s="65">
        <f>VLOOKUP($A49,'Return Data'!$B$7:$R$2843,10,0)</f>
        <v>23.2883</v>
      </c>
      <c r="E49" s="66">
        <f t="shared" si="10"/>
        <v>1</v>
      </c>
      <c r="F49" s="65">
        <f>VLOOKUP($A49,'Return Data'!$B$7:$R$2843,11,0)</f>
        <v>44.810200000000002</v>
      </c>
      <c r="G49" s="66">
        <f t="shared" si="11"/>
        <v>5</v>
      </c>
      <c r="H49" s="65">
        <f>VLOOKUP($A49,'Return Data'!$B$7:$R$2843,12,0)</f>
        <v>62.695900000000002</v>
      </c>
      <c r="I49" s="66">
        <f t="shared" si="12"/>
        <v>6</v>
      </c>
      <c r="J49" s="65">
        <f>VLOOKUP($A49,'Return Data'!$B$7:$R$2843,13,0)</f>
        <v>101.7222</v>
      </c>
      <c r="K49" s="66">
        <f t="shared" si="13"/>
        <v>6</v>
      </c>
      <c r="L49" s="65">
        <f>VLOOKUP($A49,'Return Data'!$B$7:$R$2843,17,0)</f>
        <v>48.697499999999998</v>
      </c>
      <c r="M49" s="66">
        <f t="shared" si="14"/>
        <v>3</v>
      </c>
      <c r="N49" s="65">
        <f>VLOOKUP($A49,'Return Data'!$B$7:$R$2843,14,0)</f>
        <v>32.384399999999999</v>
      </c>
      <c r="O49" s="66">
        <f t="shared" si="15"/>
        <v>3</v>
      </c>
      <c r="P49" s="65"/>
      <c r="Q49" s="66"/>
      <c r="R49" s="65">
        <f>VLOOKUP($A49,'Return Data'!$B$7:$R$2843,16,0)</f>
        <v>27.5413</v>
      </c>
      <c r="S49" s="67">
        <f t="shared" si="16"/>
        <v>3</v>
      </c>
    </row>
    <row r="50" spans="1:19" x14ac:dyDescent="0.3">
      <c r="A50" s="63" t="s">
        <v>308</v>
      </c>
      <c r="B50" s="64">
        <f>VLOOKUP($A50,'Return Data'!$B$7:$R$2843,3,0)</f>
        <v>44462</v>
      </c>
      <c r="C50" s="65">
        <f>VLOOKUP($A50,'Return Data'!$B$7:$R$2843,4,0)</f>
        <v>17.680900000000001</v>
      </c>
      <c r="D50" s="65">
        <f>VLOOKUP($A50,'Return Data'!$B$7:$R$2843,10,0)</f>
        <v>12.6488</v>
      </c>
      <c r="E50" s="66">
        <f t="shared" si="10"/>
        <v>42</v>
      </c>
      <c r="F50" s="65">
        <f>VLOOKUP($A50,'Return Data'!$B$7:$R$2843,11,0)</f>
        <v>22.710699999999999</v>
      </c>
      <c r="G50" s="66">
        <f t="shared" si="11"/>
        <v>40</v>
      </c>
      <c r="H50" s="65">
        <f>VLOOKUP($A50,'Return Data'!$B$7:$R$2843,12,0)</f>
        <v>34.547600000000003</v>
      </c>
      <c r="I50" s="66">
        <f t="shared" si="12"/>
        <v>45</v>
      </c>
      <c r="J50" s="65">
        <f>VLOOKUP($A50,'Return Data'!$B$7:$R$2843,13,0)</f>
        <v>65.863699999999994</v>
      </c>
      <c r="K50" s="66">
        <f t="shared" si="13"/>
        <v>37</v>
      </c>
      <c r="L50" s="65">
        <f>VLOOKUP($A50,'Return Data'!$B$7:$R$2843,17,0)</f>
        <v>27.790500000000002</v>
      </c>
      <c r="M50" s="66">
        <f t="shared" si="14"/>
        <v>25</v>
      </c>
      <c r="N50" s="65"/>
      <c r="O50" s="66"/>
      <c r="P50" s="65"/>
      <c r="Q50" s="66"/>
      <c r="R50" s="65">
        <f>VLOOKUP($A50,'Return Data'!$B$7:$R$2843,16,0)</f>
        <v>19.5669</v>
      </c>
      <c r="S50" s="67">
        <f t="shared" si="16"/>
        <v>14</v>
      </c>
    </row>
    <row r="51" spans="1:19" x14ac:dyDescent="0.3">
      <c r="A51" s="63" t="s">
        <v>309</v>
      </c>
      <c r="B51" s="64">
        <f>VLOOKUP($A51,'Return Data'!$B$7:$R$2843,3,0)</f>
        <v>44462</v>
      </c>
      <c r="C51" s="65">
        <f>VLOOKUP($A51,'Return Data'!$B$7:$R$2843,4,0)</f>
        <v>16.222200000000001</v>
      </c>
      <c r="D51" s="65">
        <f>VLOOKUP($A51,'Return Data'!$B$7:$R$2843,10,0)</f>
        <v>12.832000000000001</v>
      </c>
      <c r="E51" s="66">
        <f t="shared" si="10"/>
        <v>41</v>
      </c>
      <c r="F51" s="65">
        <f>VLOOKUP($A51,'Return Data'!$B$7:$R$2843,11,0)</f>
        <v>21.790099999999999</v>
      </c>
      <c r="G51" s="66">
        <f t="shared" si="11"/>
        <v>44</v>
      </c>
      <c r="H51" s="65">
        <f>VLOOKUP($A51,'Return Data'!$B$7:$R$2843,12,0)</f>
        <v>35.080300000000001</v>
      </c>
      <c r="I51" s="66">
        <f t="shared" si="12"/>
        <v>41</v>
      </c>
      <c r="J51" s="65">
        <f>VLOOKUP($A51,'Return Data'!$B$7:$R$2843,13,0)</f>
        <v>60.170200000000001</v>
      </c>
      <c r="K51" s="66">
        <f t="shared" si="13"/>
        <v>47</v>
      </c>
      <c r="L51" s="65">
        <f>VLOOKUP($A51,'Return Data'!$B$7:$R$2843,17,0)</f>
        <v>25.206</v>
      </c>
      <c r="M51" s="66">
        <f t="shared" si="14"/>
        <v>38</v>
      </c>
      <c r="N51" s="65"/>
      <c r="O51" s="66"/>
      <c r="P51" s="65"/>
      <c r="Q51" s="66"/>
      <c r="R51" s="65">
        <f>VLOOKUP($A51,'Return Data'!$B$7:$R$2843,16,0)</f>
        <v>14.8423</v>
      </c>
      <c r="S51" s="67">
        <f t="shared" si="16"/>
        <v>39</v>
      </c>
    </row>
    <row r="52" spans="1:19" x14ac:dyDescent="0.3">
      <c r="A52" s="63" t="s">
        <v>310</v>
      </c>
      <c r="B52" s="64">
        <f>VLOOKUP($A52,'Return Data'!$B$7:$R$2843,3,0)</f>
        <v>44462</v>
      </c>
      <c r="C52" s="65">
        <f>VLOOKUP($A52,'Return Data'!$B$7:$R$2843,4,0)</f>
        <v>82.132400000000004</v>
      </c>
      <c r="D52" s="65">
        <f>VLOOKUP($A52,'Return Data'!$B$7:$R$2843,10,0)</f>
        <v>19.408200000000001</v>
      </c>
      <c r="E52" s="66">
        <f t="shared" si="10"/>
        <v>5</v>
      </c>
      <c r="F52" s="65">
        <f>VLOOKUP($A52,'Return Data'!$B$7:$R$2843,11,0)</f>
        <v>35.910800000000002</v>
      </c>
      <c r="G52" s="66">
        <f t="shared" si="11"/>
        <v>10</v>
      </c>
      <c r="H52" s="65">
        <f>VLOOKUP($A52,'Return Data'!$B$7:$R$2843,12,0)</f>
        <v>54.918900000000001</v>
      </c>
      <c r="I52" s="66">
        <f t="shared" si="12"/>
        <v>10</v>
      </c>
      <c r="J52" s="65">
        <f>VLOOKUP($A52,'Return Data'!$B$7:$R$2843,13,0)</f>
        <v>80.624700000000004</v>
      </c>
      <c r="K52" s="66">
        <f t="shared" si="13"/>
        <v>10</v>
      </c>
      <c r="L52" s="65">
        <f>VLOOKUP($A52,'Return Data'!$B$7:$R$2843,17,0)</f>
        <v>46.636200000000002</v>
      </c>
      <c r="M52" s="66">
        <f t="shared" si="14"/>
        <v>4</v>
      </c>
      <c r="N52" s="65">
        <f>VLOOKUP($A52,'Return Data'!$B$7:$R$2843,14,0)</f>
        <v>32.959499999999998</v>
      </c>
      <c r="O52" s="66">
        <f>RANK(N52,N$8:N$73,0)</f>
        <v>2</v>
      </c>
      <c r="P52" s="65">
        <f>VLOOKUP($A52,'Return Data'!$B$7:$R$2843,15,0)</f>
        <v>24.336500000000001</v>
      </c>
      <c r="Q52" s="66">
        <f>RANK(P52,P$8:P$73,0)</f>
        <v>2</v>
      </c>
      <c r="R52" s="65">
        <f>VLOOKUP($A52,'Return Data'!$B$7:$R$2843,16,0)</f>
        <v>24.834399999999999</v>
      </c>
      <c r="S52" s="67">
        <f t="shared" si="16"/>
        <v>5</v>
      </c>
    </row>
    <row r="53" spans="1:19" x14ac:dyDescent="0.3">
      <c r="A53" s="63" t="s">
        <v>311</v>
      </c>
      <c r="B53" s="64">
        <f>VLOOKUP($A53,'Return Data'!$B$7:$R$2843,3,0)</f>
        <v>44462</v>
      </c>
      <c r="C53" s="65">
        <f>VLOOKUP($A53,'Return Data'!$B$7:$R$2843,4,0)</f>
        <v>58.785800000000002</v>
      </c>
      <c r="D53" s="65">
        <f>VLOOKUP($A53,'Return Data'!$B$7:$R$2843,10,0)</f>
        <v>19.5837</v>
      </c>
      <c r="E53" s="66">
        <f t="shared" si="10"/>
        <v>3</v>
      </c>
      <c r="F53" s="65">
        <f>VLOOKUP($A53,'Return Data'!$B$7:$R$2843,11,0)</f>
        <v>35.952399999999997</v>
      </c>
      <c r="G53" s="66">
        <f t="shared" si="11"/>
        <v>9</v>
      </c>
      <c r="H53" s="65">
        <f>VLOOKUP($A53,'Return Data'!$B$7:$R$2843,12,0)</f>
        <v>55.918500000000002</v>
      </c>
      <c r="I53" s="66">
        <f t="shared" si="12"/>
        <v>9</v>
      </c>
      <c r="J53" s="65">
        <f>VLOOKUP($A53,'Return Data'!$B$7:$R$2843,13,0)</f>
        <v>81.7928</v>
      </c>
      <c r="K53" s="66">
        <f t="shared" si="13"/>
        <v>9</v>
      </c>
      <c r="L53" s="65">
        <f>VLOOKUP($A53,'Return Data'!$B$7:$R$2843,17,0)</f>
        <v>49.401800000000001</v>
      </c>
      <c r="M53" s="66">
        <f t="shared" si="14"/>
        <v>2</v>
      </c>
      <c r="N53" s="65">
        <f>VLOOKUP($A53,'Return Data'!$B$7:$R$2843,14,0)</f>
        <v>36.399000000000001</v>
      </c>
      <c r="O53" s="66">
        <f>RANK(N53,N$8:N$73,0)</f>
        <v>1</v>
      </c>
      <c r="P53" s="65">
        <f>VLOOKUP($A53,'Return Data'!$B$7:$R$2843,15,0)</f>
        <v>25.4879</v>
      </c>
      <c r="Q53" s="66">
        <f>RANK(P53,P$8:P$73,0)</f>
        <v>1</v>
      </c>
      <c r="R53" s="65">
        <f>VLOOKUP($A53,'Return Data'!$B$7:$R$2843,16,0)</f>
        <v>26.655999999999999</v>
      </c>
      <c r="S53" s="67">
        <f t="shared" si="16"/>
        <v>4</v>
      </c>
    </row>
    <row r="54" spans="1:19" x14ac:dyDescent="0.3">
      <c r="A54" s="63" t="s">
        <v>312</v>
      </c>
      <c r="B54" s="64">
        <f>VLOOKUP($A54,'Return Data'!$B$7:$R$2843,3,0)</f>
        <v>44462</v>
      </c>
      <c r="C54" s="65">
        <f>VLOOKUP($A54,'Return Data'!$B$7:$R$2843,4,0)</f>
        <v>15.9369</v>
      </c>
      <c r="D54" s="65">
        <f>VLOOKUP($A54,'Return Data'!$B$7:$R$2843,10,0)</f>
        <v>14.4095</v>
      </c>
      <c r="E54" s="66">
        <f t="shared" si="10"/>
        <v>30</v>
      </c>
      <c r="F54" s="65">
        <f>VLOOKUP($A54,'Return Data'!$B$7:$R$2843,11,0)</f>
        <v>20.402999999999999</v>
      </c>
      <c r="G54" s="66">
        <f t="shared" si="11"/>
        <v>53</v>
      </c>
      <c r="H54" s="65">
        <f>VLOOKUP($A54,'Return Data'!$B$7:$R$2843,12,0)</f>
        <v>25.953499999999998</v>
      </c>
      <c r="I54" s="66">
        <f t="shared" si="12"/>
        <v>63</v>
      </c>
      <c r="J54" s="65">
        <f>VLOOKUP($A54,'Return Data'!$B$7:$R$2843,13,0)</f>
        <v>47.357900000000001</v>
      </c>
      <c r="K54" s="66">
        <f t="shared" si="13"/>
        <v>64</v>
      </c>
      <c r="L54" s="65"/>
      <c r="M54" s="66"/>
      <c r="N54" s="65"/>
      <c r="O54" s="66"/>
      <c r="P54" s="65"/>
      <c r="Q54" s="66"/>
      <c r="R54" s="65">
        <f>VLOOKUP($A54,'Return Data'!$B$7:$R$2843,16,0)</f>
        <v>19.125699999999998</v>
      </c>
      <c r="S54" s="67">
        <f t="shared" si="16"/>
        <v>17</v>
      </c>
    </row>
    <row r="55" spans="1:19" x14ac:dyDescent="0.3">
      <c r="A55" s="63" t="s">
        <v>313</v>
      </c>
      <c r="B55" s="64">
        <f>VLOOKUP($A55,'Return Data'!$B$7:$R$2843,3,0)</f>
        <v>44462</v>
      </c>
      <c r="C55" s="65">
        <f>VLOOKUP($A55,'Return Data'!$B$7:$R$2843,4,0)</f>
        <v>149.589</v>
      </c>
      <c r="D55" s="65">
        <f>VLOOKUP($A55,'Return Data'!$B$7:$R$2843,10,0)</f>
        <v>14.952999999999999</v>
      </c>
      <c r="E55" s="66">
        <f t="shared" si="10"/>
        <v>27</v>
      </c>
      <c r="F55" s="65">
        <f>VLOOKUP($A55,'Return Data'!$B$7:$R$2843,11,0)</f>
        <v>23.007100000000001</v>
      </c>
      <c r="G55" s="66">
        <f t="shared" si="11"/>
        <v>39</v>
      </c>
      <c r="H55" s="65">
        <f>VLOOKUP($A55,'Return Data'!$B$7:$R$2843,12,0)</f>
        <v>36.722299999999997</v>
      </c>
      <c r="I55" s="66">
        <f t="shared" si="12"/>
        <v>36</v>
      </c>
      <c r="J55" s="65">
        <f>VLOOKUP($A55,'Return Data'!$B$7:$R$2843,13,0)</f>
        <v>62.849499999999999</v>
      </c>
      <c r="K55" s="66">
        <f t="shared" si="13"/>
        <v>40</v>
      </c>
      <c r="L55" s="65">
        <f>VLOOKUP($A55,'Return Data'!$B$7:$R$2843,17,0)</f>
        <v>22.207999999999998</v>
      </c>
      <c r="M55" s="66">
        <f t="shared" ref="M55:M73" si="17">RANK(L55,L$8:L$73,0)</f>
        <v>52</v>
      </c>
      <c r="N55" s="65">
        <f>VLOOKUP($A55,'Return Data'!$B$7:$R$2843,14,0)</f>
        <v>14.544600000000001</v>
      </c>
      <c r="O55" s="66">
        <f>RANK(N55,N$8:N$73,0)</f>
        <v>43</v>
      </c>
      <c r="P55" s="65">
        <f>VLOOKUP($A55,'Return Data'!$B$7:$R$2843,15,0)</f>
        <v>11.8543</v>
      </c>
      <c r="Q55" s="66">
        <f>RANK(P55,P$8:P$73,0)</f>
        <v>34</v>
      </c>
      <c r="R55" s="65">
        <f>VLOOKUP($A55,'Return Data'!$B$7:$R$2843,16,0)</f>
        <v>15.9465</v>
      </c>
      <c r="S55" s="67">
        <f t="shared" si="16"/>
        <v>31</v>
      </c>
    </row>
    <row r="56" spans="1:19" x14ac:dyDescent="0.3">
      <c r="A56" s="63" t="s">
        <v>314</v>
      </c>
      <c r="B56" s="64">
        <f>VLOOKUP($A56,'Return Data'!$B$7:$R$2843,3,0)</f>
        <v>44462</v>
      </c>
      <c r="C56" s="65">
        <f>VLOOKUP($A56,'Return Data'!$B$7:$R$2843,4,0)</f>
        <v>17.820799999999998</v>
      </c>
      <c r="D56" s="65">
        <f>VLOOKUP($A56,'Return Data'!$B$7:$R$2843,10,0)</f>
        <v>18.657399999999999</v>
      </c>
      <c r="E56" s="66">
        <f t="shared" si="10"/>
        <v>7</v>
      </c>
      <c r="F56" s="65">
        <f>VLOOKUP($A56,'Return Data'!$B$7:$R$2843,11,0)</f>
        <v>46.721600000000002</v>
      </c>
      <c r="G56" s="66">
        <f t="shared" si="11"/>
        <v>4</v>
      </c>
      <c r="H56" s="65">
        <f>VLOOKUP($A56,'Return Data'!$B$7:$R$2843,12,0)</f>
        <v>68.818299999999994</v>
      </c>
      <c r="I56" s="66">
        <f t="shared" si="12"/>
        <v>4</v>
      </c>
      <c r="J56" s="65">
        <f>VLOOKUP($A56,'Return Data'!$B$7:$R$2843,13,0)</f>
        <v>106.99720000000001</v>
      </c>
      <c r="K56" s="66">
        <f t="shared" si="13"/>
        <v>4</v>
      </c>
      <c r="L56" s="65">
        <f>VLOOKUP($A56,'Return Data'!$B$7:$R$2843,17,0)</f>
        <v>36.112499999999997</v>
      </c>
      <c r="M56" s="66">
        <f t="shared" si="17"/>
        <v>11</v>
      </c>
      <c r="N56" s="65">
        <f>VLOOKUP($A56,'Return Data'!$B$7:$R$2843,14,0)</f>
        <v>17.7151</v>
      </c>
      <c r="O56" s="66">
        <f>RANK(N56,N$8:N$73,0)</f>
        <v>26</v>
      </c>
      <c r="P56" s="65"/>
      <c r="Q56" s="66"/>
      <c r="R56" s="65">
        <f>VLOOKUP($A56,'Return Data'!$B$7:$R$2843,16,0)</f>
        <v>12.653499999999999</v>
      </c>
      <c r="S56" s="67">
        <f t="shared" si="16"/>
        <v>48</v>
      </c>
    </row>
    <row r="57" spans="1:19" x14ac:dyDescent="0.3">
      <c r="A57" s="63" t="s">
        <v>315</v>
      </c>
      <c r="B57" s="64">
        <f>VLOOKUP($A57,'Return Data'!$B$7:$R$2843,3,0)</f>
        <v>44462</v>
      </c>
      <c r="C57" s="65">
        <f>VLOOKUP($A57,'Return Data'!$B$7:$R$2843,4,0)</f>
        <v>15.3818</v>
      </c>
      <c r="D57" s="65">
        <f>VLOOKUP($A57,'Return Data'!$B$7:$R$2843,10,0)</f>
        <v>19.502800000000001</v>
      </c>
      <c r="E57" s="66">
        <f t="shared" si="10"/>
        <v>4</v>
      </c>
      <c r="F57" s="65">
        <f>VLOOKUP($A57,'Return Data'!$B$7:$R$2843,11,0)</f>
        <v>47.050699999999999</v>
      </c>
      <c r="G57" s="66">
        <f t="shared" si="11"/>
        <v>3</v>
      </c>
      <c r="H57" s="65">
        <f>VLOOKUP($A57,'Return Data'!$B$7:$R$2843,12,0)</f>
        <v>71.154200000000003</v>
      </c>
      <c r="I57" s="66">
        <f t="shared" si="12"/>
        <v>3</v>
      </c>
      <c r="J57" s="65">
        <f>VLOOKUP($A57,'Return Data'!$B$7:$R$2843,13,0)</f>
        <v>109.08280000000001</v>
      </c>
      <c r="K57" s="66">
        <f t="shared" si="13"/>
        <v>3</v>
      </c>
      <c r="L57" s="65">
        <f>VLOOKUP($A57,'Return Data'!$B$7:$R$2843,17,0)</f>
        <v>36.9679</v>
      </c>
      <c r="M57" s="66">
        <f t="shared" si="17"/>
        <v>10</v>
      </c>
      <c r="N57" s="65">
        <f>VLOOKUP($A57,'Return Data'!$B$7:$R$2843,14,0)</f>
        <v>18.0929</v>
      </c>
      <c r="O57" s="66">
        <f>RANK(N57,N$8:N$73,0)</f>
        <v>23</v>
      </c>
      <c r="P57" s="65"/>
      <c r="Q57" s="66"/>
      <c r="R57" s="65">
        <f>VLOOKUP($A57,'Return Data'!$B$7:$R$2843,16,0)</f>
        <v>10.0321</v>
      </c>
      <c r="S57" s="67">
        <f t="shared" si="16"/>
        <v>59</v>
      </c>
    </row>
    <row r="58" spans="1:19" x14ac:dyDescent="0.3">
      <c r="A58" s="63" t="s">
        <v>316</v>
      </c>
      <c r="B58" s="64">
        <f>VLOOKUP($A58,'Return Data'!$B$7:$R$2843,3,0)</f>
        <v>44462</v>
      </c>
      <c r="C58" s="65">
        <f>VLOOKUP($A58,'Return Data'!$B$7:$R$2843,4,0)</f>
        <v>14.380800000000001</v>
      </c>
      <c r="D58" s="65">
        <f>VLOOKUP($A58,'Return Data'!$B$7:$R$2843,10,0)</f>
        <v>20.4331</v>
      </c>
      <c r="E58" s="66">
        <f t="shared" si="10"/>
        <v>2</v>
      </c>
      <c r="F58" s="65">
        <f>VLOOKUP($A58,'Return Data'!$B$7:$R$2843,11,0)</f>
        <v>52.460099999999997</v>
      </c>
      <c r="G58" s="66">
        <f t="shared" si="11"/>
        <v>1</v>
      </c>
      <c r="H58" s="65">
        <f>VLOOKUP($A58,'Return Data'!$B$7:$R$2843,12,0)</f>
        <v>77.44</v>
      </c>
      <c r="I58" s="66">
        <f t="shared" si="12"/>
        <v>1</v>
      </c>
      <c r="J58" s="65">
        <f>VLOOKUP($A58,'Return Data'!$B$7:$R$2843,13,0)</f>
        <v>118.0925</v>
      </c>
      <c r="K58" s="66">
        <f t="shared" si="13"/>
        <v>1</v>
      </c>
      <c r="L58" s="65">
        <f>VLOOKUP($A58,'Return Data'!$B$7:$R$2843,17,0)</f>
        <v>38.747599999999998</v>
      </c>
      <c r="M58" s="66">
        <f t="shared" si="17"/>
        <v>8</v>
      </c>
      <c r="N58" s="65"/>
      <c r="O58" s="66"/>
      <c r="P58" s="65"/>
      <c r="Q58" s="66"/>
      <c r="R58" s="65">
        <f>VLOOKUP($A58,'Return Data'!$B$7:$R$2843,16,0)</f>
        <v>9.5352999999999994</v>
      </c>
      <c r="S58" s="67">
        <f t="shared" si="16"/>
        <v>61</v>
      </c>
    </row>
    <row r="59" spans="1:19" x14ac:dyDescent="0.3">
      <c r="A59" s="63" t="s">
        <v>317</v>
      </c>
      <c r="B59" s="64">
        <f>VLOOKUP($A59,'Return Data'!$B$7:$R$2843,3,0)</f>
        <v>44462</v>
      </c>
      <c r="C59" s="65">
        <f>VLOOKUP($A59,'Return Data'!$B$7:$R$2843,4,0)</f>
        <v>15.3256</v>
      </c>
      <c r="D59" s="65">
        <f>VLOOKUP($A59,'Return Data'!$B$7:$R$2843,10,0)</f>
        <v>19.355499999999999</v>
      </c>
      <c r="E59" s="66">
        <f t="shared" si="10"/>
        <v>6</v>
      </c>
      <c r="F59" s="65">
        <f>VLOOKUP($A59,'Return Data'!$B$7:$R$2843,11,0)</f>
        <v>48.970100000000002</v>
      </c>
      <c r="G59" s="66">
        <f t="shared" si="11"/>
        <v>2</v>
      </c>
      <c r="H59" s="65">
        <f>VLOOKUP($A59,'Return Data'!$B$7:$R$2843,12,0)</f>
        <v>73.676900000000003</v>
      </c>
      <c r="I59" s="66">
        <f t="shared" si="12"/>
        <v>2</v>
      </c>
      <c r="J59" s="65">
        <f>VLOOKUP($A59,'Return Data'!$B$7:$R$2843,13,0)</f>
        <v>114.3381</v>
      </c>
      <c r="K59" s="66">
        <f t="shared" si="13"/>
        <v>2</v>
      </c>
      <c r="L59" s="65">
        <f>VLOOKUP($A59,'Return Data'!$B$7:$R$2843,17,0)</f>
        <v>38.808999999999997</v>
      </c>
      <c r="M59" s="66">
        <f t="shared" si="17"/>
        <v>7</v>
      </c>
      <c r="N59" s="65">
        <f>VLOOKUP($A59,'Return Data'!$B$7:$R$2843,14,0)</f>
        <v>18.1294</v>
      </c>
      <c r="O59" s="66">
        <f>RANK(N59,N$8:N$73,0)</f>
        <v>22</v>
      </c>
      <c r="P59" s="65"/>
      <c r="Q59" s="66"/>
      <c r="R59" s="65">
        <f>VLOOKUP($A59,'Return Data'!$B$7:$R$2843,16,0)</f>
        <v>10.641400000000001</v>
      </c>
      <c r="S59" s="67">
        <f t="shared" si="16"/>
        <v>56</v>
      </c>
    </row>
    <row r="60" spans="1:19" x14ac:dyDescent="0.3">
      <c r="A60" s="63" t="s">
        <v>318</v>
      </c>
      <c r="B60" s="64">
        <f>VLOOKUP($A60,'Return Data'!$B$7:$R$2843,3,0)</f>
        <v>44462</v>
      </c>
      <c r="C60" s="65">
        <f>VLOOKUP($A60,'Return Data'!$B$7:$R$2843,4,0)</f>
        <v>14.527900000000001</v>
      </c>
      <c r="D60" s="65">
        <f>VLOOKUP($A60,'Return Data'!$B$7:$R$2843,10,0)</f>
        <v>15.769399999999999</v>
      </c>
      <c r="E60" s="66">
        <f t="shared" si="10"/>
        <v>17</v>
      </c>
      <c r="F60" s="65">
        <f>VLOOKUP($A60,'Return Data'!$B$7:$R$2843,11,0)</f>
        <v>42.652799999999999</v>
      </c>
      <c r="G60" s="66">
        <f t="shared" si="11"/>
        <v>6</v>
      </c>
      <c r="H60" s="65">
        <f>VLOOKUP($A60,'Return Data'!$B$7:$R$2843,12,0)</f>
        <v>63.842300000000002</v>
      </c>
      <c r="I60" s="66">
        <f t="shared" si="12"/>
        <v>5</v>
      </c>
      <c r="J60" s="65">
        <f>VLOOKUP($A60,'Return Data'!$B$7:$R$2843,13,0)</f>
        <v>101.8212</v>
      </c>
      <c r="K60" s="66">
        <f t="shared" si="13"/>
        <v>5</v>
      </c>
      <c r="L60" s="65">
        <f>VLOOKUP($A60,'Return Data'!$B$7:$R$2843,17,0)</f>
        <v>34.836599999999997</v>
      </c>
      <c r="M60" s="66">
        <f t="shared" si="17"/>
        <v>14</v>
      </c>
      <c r="N60" s="65"/>
      <c r="O60" s="66"/>
      <c r="P60" s="65"/>
      <c r="Q60" s="66"/>
      <c r="R60" s="65">
        <f>VLOOKUP($A60,'Return Data'!$B$7:$R$2843,16,0)</f>
        <v>11.2845</v>
      </c>
      <c r="S60" s="67">
        <f t="shared" si="16"/>
        <v>55</v>
      </c>
    </row>
    <row r="61" spans="1:19" x14ac:dyDescent="0.3">
      <c r="A61" s="63" t="s">
        <v>319</v>
      </c>
      <c r="B61" s="64">
        <f>VLOOKUP($A61,'Return Data'!$B$7:$R$2843,3,0)</f>
        <v>44462</v>
      </c>
      <c r="C61" s="65">
        <f>VLOOKUP($A61,'Return Data'!$B$7:$R$2843,4,0)</f>
        <v>23.430399999999999</v>
      </c>
      <c r="D61" s="65">
        <f>VLOOKUP($A61,'Return Data'!$B$7:$R$2843,10,0)</f>
        <v>12.0562</v>
      </c>
      <c r="E61" s="66">
        <f t="shared" si="10"/>
        <v>46</v>
      </c>
      <c r="F61" s="65">
        <f>VLOOKUP($A61,'Return Data'!$B$7:$R$2843,11,0)</f>
        <v>21.605799999999999</v>
      </c>
      <c r="G61" s="66">
        <f t="shared" si="11"/>
        <v>45</v>
      </c>
      <c r="H61" s="65">
        <f>VLOOKUP($A61,'Return Data'!$B$7:$R$2843,12,0)</f>
        <v>34.870600000000003</v>
      </c>
      <c r="I61" s="66">
        <f t="shared" si="12"/>
        <v>44</v>
      </c>
      <c r="J61" s="65">
        <f>VLOOKUP($A61,'Return Data'!$B$7:$R$2843,13,0)</f>
        <v>60.329500000000003</v>
      </c>
      <c r="K61" s="66">
        <f t="shared" si="13"/>
        <v>46</v>
      </c>
      <c r="L61" s="65">
        <f>VLOOKUP($A61,'Return Data'!$B$7:$R$2843,17,0)</f>
        <v>27.189900000000002</v>
      </c>
      <c r="M61" s="66">
        <f t="shared" si="17"/>
        <v>30</v>
      </c>
      <c r="N61" s="65">
        <f>VLOOKUP($A61,'Return Data'!$B$7:$R$2843,14,0)</f>
        <v>17.395800000000001</v>
      </c>
      <c r="O61" s="66">
        <f>RANK(N61,N$8:N$73,0)</f>
        <v>29</v>
      </c>
      <c r="P61" s="65"/>
      <c r="Q61" s="66"/>
      <c r="R61" s="65">
        <f>VLOOKUP($A61,'Return Data'!$B$7:$R$2843,16,0)</f>
        <v>16.703099999999999</v>
      </c>
      <c r="S61" s="67">
        <f t="shared" si="16"/>
        <v>25</v>
      </c>
    </row>
    <row r="62" spans="1:19" x14ac:dyDescent="0.3">
      <c r="A62" s="63" t="s">
        <v>320</v>
      </c>
      <c r="B62" s="64">
        <f>VLOOKUP($A62,'Return Data'!$B$7:$R$2843,3,0)</f>
        <v>44462</v>
      </c>
      <c r="C62" s="65">
        <f>VLOOKUP($A62,'Return Data'!$B$7:$R$2843,4,0)</f>
        <v>21.501799999999999</v>
      </c>
      <c r="D62" s="65">
        <f>VLOOKUP($A62,'Return Data'!$B$7:$R$2843,10,0)</f>
        <v>12.187799999999999</v>
      </c>
      <c r="E62" s="66">
        <f t="shared" si="10"/>
        <v>45</v>
      </c>
      <c r="F62" s="65">
        <f>VLOOKUP($A62,'Return Data'!$B$7:$R$2843,11,0)</f>
        <v>22.012</v>
      </c>
      <c r="G62" s="66">
        <f t="shared" si="11"/>
        <v>42</v>
      </c>
      <c r="H62" s="65">
        <f>VLOOKUP($A62,'Return Data'!$B$7:$R$2843,12,0)</f>
        <v>35.482799999999997</v>
      </c>
      <c r="I62" s="66">
        <f t="shared" si="12"/>
        <v>40</v>
      </c>
      <c r="J62" s="65">
        <f>VLOOKUP($A62,'Return Data'!$B$7:$R$2843,13,0)</f>
        <v>61.823399999999999</v>
      </c>
      <c r="K62" s="66">
        <f t="shared" si="13"/>
        <v>43</v>
      </c>
      <c r="L62" s="65">
        <f>VLOOKUP($A62,'Return Data'!$B$7:$R$2843,17,0)</f>
        <v>26.9283</v>
      </c>
      <c r="M62" s="66">
        <f t="shared" si="17"/>
        <v>33</v>
      </c>
      <c r="N62" s="65">
        <f>VLOOKUP($A62,'Return Data'!$B$7:$R$2843,14,0)</f>
        <v>16.7956</v>
      </c>
      <c r="O62" s="66">
        <f>RANK(N62,N$8:N$73,0)</f>
        <v>31</v>
      </c>
      <c r="P62" s="65">
        <f>VLOOKUP($A62,'Return Data'!$B$7:$R$2843,15,0)</f>
        <v>13.910299999999999</v>
      </c>
      <c r="Q62" s="66">
        <f>RANK(P62,P$8:P$73,0)</f>
        <v>23</v>
      </c>
      <c r="R62" s="65">
        <f>VLOOKUP($A62,'Return Data'!$B$7:$R$2843,16,0)</f>
        <v>12.496499999999999</v>
      </c>
      <c r="S62" s="67">
        <f t="shared" si="16"/>
        <v>49</v>
      </c>
    </row>
    <row r="63" spans="1:19" x14ac:dyDescent="0.3">
      <c r="A63" s="63" t="s">
        <v>321</v>
      </c>
      <c r="B63" s="64">
        <f>VLOOKUP($A63,'Return Data'!$B$7:$R$2843,3,0)</f>
        <v>44462</v>
      </c>
      <c r="C63" s="65">
        <f>VLOOKUP($A63,'Return Data'!$B$7:$R$2843,4,0)</f>
        <v>16.802800000000001</v>
      </c>
      <c r="D63" s="65">
        <f>VLOOKUP($A63,'Return Data'!$B$7:$R$2843,10,0)</f>
        <v>15.331</v>
      </c>
      <c r="E63" s="66">
        <f t="shared" si="10"/>
        <v>20</v>
      </c>
      <c r="F63" s="65">
        <f>VLOOKUP($A63,'Return Data'!$B$7:$R$2843,11,0)</f>
        <v>41.386499999999998</v>
      </c>
      <c r="G63" s="66">
        <f t="shared" si="11"/>
        <v>7</v>
      </c>
      <c r="H63" s="65">
        <f>VLOOKUP($A63,'Return Data'!$B$7:$R$2843,12,0)</f>
        <v>62.314500000000002</v>
      </c>
      <c r="I63" s="66">
        <f t="shared" si="12"/>
        <v>7</v>
      </c>
      <c r="J63" s="65">
        <f>VLOOKUP($A63,'Return Data'!$B$7:$R$2843,13,0)</f>
        <v>100.6041</v>
      </c>
      <c r="K63" s="66">
        <f t="shared" si="13"/>
        <v>7</v>
      </c>
      <c r="L63" s="65">
        <f>VLOOKUP($A63,'Return Data'!$B$7:$R$2843,17,0)</f>
        <v>34.678199999999997</v>
      </c>
      <c r="M63" s="66">
        <f t="shared" si="17"/>
        <v>15</v>
      </c>
      <c r="N63" s="65"/>
      <c r="O63" s="66"/>
      <c r="P63" s="65"/>
      <c r="Q63" s="66"/>
      <c r="R63" s="65">
        <f>VLOOKUP($A63,'Return Data'!$B$7:$R$2843,16,0)</f>
        <v>17.3809</v>
      </c>
      <c r="S63" s="67">
        <f t="shared" si="16"/>
        <v>22</v>
      </c>
    </row>
    <row r="64" spans="1:19" x14ac:dyDescent="0.3">
      <c r="A64" s="63" t="s">
        <v>322</v>
      </c>
      <c r="B64" s="64">
        <f>VLOOKUP($A64,'Return Data'!$B$7:$R$2843,3,0)</f>
        <v>44462</v>
      </c>
      <c r="C64" s="65">
        <f>VLOOKUP($A64,'Return Data'!$B$7:$R$2843,4,0)</f>
        <v>27.986000000000001</v>
      </c>
      <c r="D64" s="65">
        <f>VLOOKUP($A64,'Return Data'!$B$7:$R$2843,10,0)</f>
        <v>13.9992</v>
      </c>
      <c r="E64" s="66">
        <f t="shared" si="10"/>
        <v>33</v>
      </c>
      <c r="F64" s="65">
        <f>VLOOKUP($A64,'Return Data'!$B$7:$R$2843,11,0)</f>
        <v>19.738499999999998</v>
      </c>
      <c r="G64" s="66">
        <f t="shared" si="11"/>
        <v>56</v>
      </c>
      <c r="H64" s="65">
        <f>VLOOKUP($A64,'Return Data'!$B$7:$R$2843,12,0)</f>
        <v>33.3874</v>
      </c>
      <c r="I64" s="66">
        <f t="shared" si="12"/>
        <v>50</v>
      </c>
      <c r="J64" s="65">
        <f>VLOOKUP($A64,'Return Data'!$B$7:$R$2843,13,0)</f>
        <v>59.361800000000002</v>
      </c>
      <c r="K64" s="66">
        <f t="shared" si="13"/>
        <v>51</v>
      </c>
      <c r="L64" s="65">
        <f>VLOOKUP($A64,'Return Data'!$B$7:$R$2843,17,0)</f>
        <v>22.597899999999999</v>
      </c>
      <c r="M64" s="66">
        <f t="shared" si="17"/>
        <v>51</v>
      </c>
      <c r="N64" s="65">
        <f>VLOOKUP($A64,'Return Data'!$B$7:$R$2843,14,0)</f>
        <v>18.1934</v>
      </c>
      <c r="O64" s="66">
        <f t="shared" ref="O64:O69" si="18">RANK(N64,N$8:N$73,0)</f>
        <v>21</v>
      </c>
      <c r="P64" s="65">
        <f>VLOOKUP($A64,'Return Data'!$B$7:$R$2843,15,0)</f>
        <v>14.811299999999999</v>
      </c>
      <c r="Q64" s="66">
        <f>RANK(P64,P$8:P$73,0)</f>
        <v>18</v>
      </c>
      <c r="R64" s="65">
        <f>VLOOKUP($A64,'Return Data'!$B$7:$R$2843,16,0)</f>
        <v>15.958299999999999</v>
      </c>
      <c r="S64" s="67">
        <f t="shared" si="16"/>
        <v>30</v>
      </c>
    </row>
    <row r="65" spans="1:19" x14ac:dyDescent="0.3">
      <c r="A65" s="63" t="s">
        <v>323</v>
      </c>
      <c r="B65" s="64">
        <f>VLOOKUP($A65,'Return Data'!$B$7:$R$2843,3,0)</f>
        <v>44462</v>
      </c>
      <c r="C65" s="65">
        <f>VLOOKUP($A65,'Return Data'!$B$7:$R$2843,4,0)</f>
        <v>174.77609339170601</v>
      </c>
      <c r="D65" s="65">
        <f>VLOOKUP($A65,'Return Data'!$B$7:$R$2843,10,0)</f>
        <v>10.2395</v>
      </c>
      <c r="E65" s="66">
        <f t="shared" si="10"/>
        <v>56</v>
      </c>
      <c r="F65" s="65">
        <f>VLOOKUP($A65,'Return Data'!$B$7:$R$2843,11,0)</f>
        <v>19.7607</v>
      </c>
      <c r="G65" s="66">
        <f t="shared" si="11"/>
        <v>55</v>
      </c>
      <c r="H65" s="65">
        <f>VLOOKUP($A65,'Return Data'!$B$7:$R$2843,12,0)</f>
        <v>26.904800000000002</v>
      </c>
      <c r="I65" s="66">
        <f t="shared" si="12"/>
        <v>62</v>
      </c>
      <c r="J65" s="65">
        <f>VLOOKUP($A65,'Return Data'!$B$7:$R$2843,13,0)</f>
        <v>47.5702</v>
      </c>
      <c r="K65" s="66">
        <f t="shared" si="13"/>
        <v>63</v>
      </c>
      <c r="L65" s="65">
        <f>VLOOKUP($A65,'Return Data'!$B$7:$R$2843,17,0)</f>
        <v>21.113199999999999</v>
      </c>
      <c r="M65" s="66">
        <f t="shared" si="17"/>
        <v>55</v>
      </c>
      <c r="N65" s="65">
        <f>VLOOKUP($A65,'Return Data'!$B$7:$R$2843,14,0)</f>
        <v>13.3811</v>
      </c>
      <c r="O65" s="66">
        <f t="shared" si="18"/>
        <v>46</v>
      </c>
      <c r="P65" s="65">
        <f>VLOOKUP($A65,'Return Data'!$B$7:$R$2843,15,0)</f>
        <v>14.1273</v>
      </c>
      <c r="Q65" s="66">
        <f>RANK(P65,P$8:P$73,0)</f>
        <v>21</v>
      </c>
      <c r="R65" s="65">
        <f>VLOOKUP($A65,'Return Data'!$B$7:$R$2843,16,0)</f>
        <v>11.8735</v>
      </c>
      <c r="S65" s="67">
        <f t="shared" si="16"/>
        <v>52</v>
      </c>
    </row>
    <row r="66" spans="1:19" x14ac:dyDescent="0.3">
      <c r="A66" s="63" t="s">
        <v>324</v>
      </c>
      <c r="B66" s="64">
        <f>VLOOKUP($A66,'Return Data'!$B$7:$R$2843,3,0)</f>
        <v>44462</v>
      </c>
      <c r="C66" s="65">
        <f>VLOOKUP($A66,'Return Data'!$B$7:$R$2843,4,0)</f>
        <v>42.19</v>
      </c>
      <c r="D66" s="65">
        <f>VLOOKUP($A66,'Return Data'!$B$7:$R$2843,10,0)</f>
        <v>15.9384</v>
      </c>
      <c r="E66" s="66">
        <f t="shared" si="10"/>
        <v>15</v>
      </c>
      <c r="F66" s="65">
        <f>VLOOKUP($A66,'Return Data'!$B$7:$R$2843,11,0)</f>
        <v>26.241800000000001</v>
      </c>
      <c r="G66" s="66">
        <f t="shared" si="11"/>
        <v>15</v>
      </c>
      <c r="H66" s="65">
        <f>VLOOKUP($A66,'Return Data'!$B$7:$R$2843,12,0)</f>
        <v>38.782899999999998</v>
      </c>
      <c r="I66" s="66">
        <f t="shared" si="12"/>
        <v>29</v>
      </c>
      <c r="J66" s="65">
        <f>VLOOKUP($A66,'Return Data'!$B$7:$R$2843,13,0)</f>
        <v>67.022999999999996</v>
      </c>
      <c r="K66" s="66">
        <f t="shared" si="13"/>
        <v>35</v>
      </c>
      <c r="L66" s="65">
        <f>VLOOKUP($A66,'Return Data'!$B$7:$R$2843,17,0)</f>
        <v>30.6463</v>
      </c>
      <c r="M66" s="66">
        <f t="shared" si="17"/>
        <v>20</v>
      </c>
      <c r="N66" s="65">
        <f>VLOOKUP($A66,'Return Data'!$B$7:$R$2843,14,0)</f>
        <v>20.7941</v>
      </c>
      <c r="O66" s="66">
        <f t="shared" si="18"/>
        <v>14</v>
      </c>
      <c r="P66" s="65">
        <f>VLOOKUP($A66,'Return Data'!$B$7:$R$2843,15,0)</f>
        <v>14.812200000000001</v>
      </c>
      <c r="Q66" s="66">
        <f>RANK(P66,P$8:P$73,0)</f>
        <v>17</v>
      </c>
      <c r="R66" s="65">
        <f>VLOOKUP($A66,'Return Data'!$B$7:$R$2843,16,0)</f>
        <v>15.895200000000001</v>
      </c>
      <c r="S66" s="67">
        <f t="shared" si="16"/>
        <v>32</v>
      </c>
    </row>
    <row r="67" spans="1:19" x14ac:dyDescent="0.3">
      <c r="A67" s="63" t="s">
        <v>325</v>
      </c>
      <c r="B67" s="64">
        <f>VLOOKUP($A67,'Return Data'!$B$7:$R$2843,3,0)</f>
        <v>44462</v>
      </c>
      <c r="C67" s="65">
        <f>VLOOKUP($A67,'Return Data'!$B$7:$R$2843,4,0)</f>
        <v>22.025700000000001</v>
      </c>
      <c r="D67" s="65">
        <f>VLOOKUP($A67,'Return Data'!$B$7:$R$2843,10,0)</f>
        <v>9.7750000000000004</v>
      </c>
      <c r="E67" s="66">
        <f t="shared" si="10"/>
        <v>57</v>
      </c>
      <c r="F67" s="65">
        <f>VLOOKUP($A67,'Return Data'!$B$7:$R$2843,11,0)</f>
        <v>21.018999999999998</v>
      </c>
      <c r="G67" s="66">
        <f t="shared" si="11"/>
        <v>48</v>
      </c>
      <c r="H67" s="65">
        <f>VLOOKUP($A67,'Return Data'!$B$7:$R$2843,12,0)</f>
        <v>43.273400000000002</v>
      </c>
      <c r="I67" s="66">
        <f t="shared" si="12"/>
        <v>16</v>
      </c>
      <c r="J67" s="65">
        <f>VLOOKUP($A67,'Return Data'!$B$7:$R$2843,13,0)</f>
        <v>70.7273</v>
      </c>
      <c r="K67" s="66">
        <f t="shared" si="13"/>
        <v>28</v>
      </c>
      <c r="L67" s="65">
        <f>VLOOKUP($A67,'Return Data'!$B$7:$R$2843,17,0)</f>
        <v>28.9575</v>
      </c>
      <c r="M67" s="66">
        <f t="shared" si="17"/>
        <v>22</v>
      </c>
      <c r="N67" s="65">
        <f>VLOOKUP($A67,'Return Data'!$B$7:$R$2843,14,0)</f>
        <v>17.580500000000001</v>
      </c>
      <c r="O67" s="66">
        <f t="shared" si="18"/>
        <v>28</v>
      </c>
      <c r="P67" s="65"/>
      <c r="Q67" s="66"/>
      <c r="R67" s="65">
        <f>VLOOKUP($A67,'Return Data'!$B$7:$R$2843,16,0)</f>
        <v>15.4758</v>
      </c>
      <c r="S67" s="67">
        <f t="shared" si="16"/>
        <v>35</v>
      </c>
    </row>
    <row r="68" spans="1:19" x14ac:dyDescent="0.3">
      <c r="A68" s="63" t="s">
        <v>326</v>
      </c>
      <c r="B68" s="64">
        <f>VLOOKUP($A68,'Return Data'!$B$7:$R$2843,3,0)</f>
        <v>44462</v>
      </c>
      <c r="C68" s="65">
        <f>VLOOKUP($A68,'Return Data'!$B$7:$R$2843,4,0)</f>
        <v>15.6839</v>
      </c>
      <c r="D68" s="65">
        <f>VLOOKUP($A68,'Return Data'!$B$7:$R$2843,10,0)</f>
        <v>7.4291</v>
      </c>
      <c r="E68" s="66">
        <f t="shared" si="10"/>
        <v>65</v>
      </c>
      <c r="F68" s="65">
        <f>VLOOKUP($A68,'Return Data'!$B$7:$R$2843,11,0)</f>
        <v>19.968900000000001</v>
      </c>
      <c r="G68" s="66">
        <f t="shared" si="11"/>
        <v>54</v>
      </c>
      <c r="H68" s="65">
        <f>VLOOKUP($A68,'Return Data'!$B$7:$R$2843,12,0)</f>
        <v>41.881799999999998</v>
      </c>
      <c r="I68" s="66">
        <f t="shared" si="12"/>
        <v>20</v>
      </c>
      <c r="J68" s="65">
        <f>VLOOKUP($A68,'Return Data'!$B$7:$R$2843,13,0)</f>
        <v>72.947299999999998</v>
      </c>
      <c r="K68" s="66">
        <f t="shared" si="13"/>
        <v>19</v>
      </c>
      <c r="L68" s="65">
        <f>VLOOKUP($A68,'Return Data'!$B$7:$R$2843,17,0)</f>
        <v>24.039100000000001</v>
      </c>
      <c r="M68" s="66">
        <f t="shared" si="17"/>
        <v>41</v>
      </c>
      <c r="N68" s="65">
        <f>VLOOKUP($A68,'Return Data'!$B$7:$R$2843,14,0)</f>
        <v>15.068300000000001</v>
      </c>
      <c r="O68" s="66">
        <f t="shared" si="18"/>
        <v>42</v>
      </c>
      <c r="P68" s="65"/>
      <c r="Q68" s="66"/>
      <c r="R68" s="65">
        <f>VLOOKUP($A68,'Return Data'!$B$7:$R$2843,16,0)</f>
        <v>10.1326</v>
      </c>
      <c r="S68" s="67">
        <f t="shared" si="16"/>
        <v>58</v>
      </c>
    </row>
    <row r="69" spans="1:19" x14ac:dyDescent="0.3">
      <c r="A69" s="63" t="s">
        <v>327</v>
      </c>
      <c r="B69" s="64">
        <f>VLOOKUP($A69,'Return Data'!$B$7:$R$2843,3,0)</f>
        <v>44462</v>
      </c>
      <c r="C69" s="65">
        <f>VLOOKUP($A69,'Return Data'!$B$7:$R$2843,4,0)</f>
        <v>14.712</v>
      </c>
      <c r="D69" s="65">
        <f>VLOOKUP($A69,'Return Data'!$B$7:$R$2843,10,0)</f>
        <v>8.3765000000000001</v>
      </c>
      <c r="E69" s="66">
        <f t="shared" si="10"/>
        <v>62</v>
      </c>
      <c r="F69" s="65">
        <f>VLOOKUP($A69,'Return Data'!$B$7:$R$2843,11,0)</f>
        <v>20.608899999999998</v>
      </c>
      <c r="G69" s="66">
        <f t="shared" si="11"/>
        <v>51</v>
      </c>
      <c r="H69" s="65">
        <f>VLOOKUP($A69,'Return Data'!$B$7:$R$2843,12,0)</f>
        <v>42.256300000000003</v>
      </c>
      <c r="I69" s="66">
        <f t="shared" si="12"/>
        <v>18</v>
      </c>
      <c r="J69" s="65">
        <f>VLOOKUP($A69,'Return Data'!$B$7:$R$2843,13,0)</f>
        <v>72.342299999999994</v>
      </c>
      <c r="K69" s="66">
        <f t="shared" si="13"/>
        <v>22</v>
      </c>
      <c r="L69" s="65">
        <f>VLOOKUP($A69,'Return Data'!$B$7:$R$2843,17,0)</f>
        <v>25.143000000000001</v>
      </c>
      <c r="M69" s="66">
        <f t="shared" si="17"/>
        <v>39</v>
      </c>
      <c r="N69" s="65">
        <f>VLOOKUP($A69,'Return Data'!$B$7:$R$2843,14,0)</f>
        <v>15.257400000000001</v>
      </c>
      <c r="O69" s="66">
        <f t="shared" si="18"/>
        <v>41</v>
      </c>
      <c r="P69" s="65"/>
      <c r="Q69" s="66"/>
      <c r="R69" s="65">
        <f>VLOOKUP($A69,'Return Data'!$B$7:$R$2843,16,0)</f>
        <v>8.9783000000000008</v>
      </c>
      <c r="S69" s="67">
        <f t="shared" si="16"/>
        <v>62</v>
      </c>
    </row>
    <row r="70" spans="1:19" x14ac:dyDescent="0.3">
      <c r="A70" s="63" t="s">
        <v>328</v>
      </c>
      <c r="B70" s="64">
        <f>VLOOKUP($A70,'Return Data'!$B$7:$R$2843,3,0)</f>
        <v>44462</v>
      </c>
      <c r="C70" s="65">
        <f>VLOOKUP($A70,'Return Data'!$B$7:$R$2843,4,0)</f>
        <v>12.226000000000001</v>
      </c>
      <c r="D70" s="65">
        <f>VLOOKUP($A70,'Return Data'!$B$7:$R$2843,10,0)</f>
        <v>8.7334999999999994</v>
      </c>
      <c r="E70" s="66">
        <f t="shared" si="10"/>
        <v>59</v>
      </c>
      <c r="F70" s="65">
        <f>VLOOKUP($A70,'Return Data'!$B$7:$R$2843,11,0)</f>
        <v>14.7712</v>
      </c>
      <c r="G70" s="66">
        <f t="shared" si="11"/>
        <v>63</v>
      </c>
      <c r="H70" s="65">
        <f>VLOOKUP($A70,'Return Data'!$B$7:$R$2843,12,0)</f>
        <v>28.896899999999999</v>
      </c>
      <c r="I70" s="66">
        <f t="shared" si="12"/>
        <v>59</v>
      </c>
      <c r="J70" s="65">
        <f>VLOOKUP($A70,'Return Data'!$B$7:$R$2843,13,0)</f>
        <v>51.531300000000002</v>
      </c>
      <c r="K70" s="66">
        <f t="shared" si="13"/>
        <v>59</v>
      </c>
      <c r="L70" s="65">
        <f>VLOOKUP($A70,'Return Data'!$B$7:$R$2843,17,0)</f>
        <v>23.166799999999999</v>
      </c>
      <c r="M70" s="66">
        <f t="shared" si="17"/>
        <v>48</v>
      </c>
      <c r="N70" s="65"/>
      <c r="O70" s="66"/>
      <c r="P70" s="65"/>
      <c r="Q70" s="66"/>
      <c r="R70" s="65">
        <f>VLOOKUP($A70,'Return Data'!$B$7:$R$2843,16,0)</f>
        <v>5.6098999999999997</v>
      </c>
      <c r="S70" s="67">
        <f t="shared" si="16"/>
        <v>66</v>
      </c>
    </row>
    <row r="71" spans="1:19" x14ac:dyDescent="0.3">
      <c r="A71" s="63" t="s">
        <v>329</v>
      </c>
      <c r="B71" s="64">
        <f>VLOOKUP($A71,'Return Data'!$B$7:$R$2843,3,0)</f>
        <v>44462</v>
      </c>
      <c r="C71" s="65">
        <f>VLOOKUP($A71,'Return Data'!$B$7:$R$2843,4,0)</f>
        <v>12.7324</v>
      </c>
      <c r="D71" s="65">
        <f>VLOOKUP($A71,'Return Data'!$B$7:$R$2843,10,0)</f>
        <v>8.4504000000000001</v>
      </c>
      <c r="E71" s="66">
        <f t="shared" si="10"/>
        <v>61</v>
      </c>
      <c r="F71" s="65">
        <f>VLOOKUP($A71,'Return Data'!$B$7:$R$2843,11,0)</f>
        <v>14.7166</v>
      </c>
      <c r="G71" s="66">
        <f t="shared" si="11"/>
        <v>64</v>
      </c>
      <c r="H71" s="65">
        <f>VLOOKUP($A71,'Return Data'!$B$7:$R$2843,12,0)</f>
        <v>28.0166</v>
      </c>
      <c r="I71" s="66">
        <f t="shared" si="12"/>
        <v>61</v>
      </c>
      <c r="J71" s="65">
        <f>VLOOKUP($A71,'Return Data'!$B$7:$R$2843,13,0)</f>
        <v>50.369700000000002</v>
      </c>
      <c r="K71" s="66">
        <f t="shared" si="13"/>
        <v>61</v>
      </c>
      <c r="L71" s="65">
        <f>VLOOKUP($A71,'Return Data'!$B$7:$R$2843,17,0)</f>
        <v>23.3794</v>
      </c>
      <c r="M71" s="66">
        <f t="shared" si="17"/>
        <v>45</v>
      </c>
      <c r="N71" s="65"/>
      <c r="O71" s="66"/>
      <c r="P71" s="65"/>
      <c r="Q71" s="66"/>
      <c r="R71" s="65">
        <f>VLOOKUP($A71,'Return Data'!$B$7:$R$2843,16,0)</f>
        <v>7.1543000000000001</v>
      </c>
      <c r="S71" s="67">
        <f t="shared" si="16"/>
        <v>65</v>
      </c>
    </row>
    <row r="72" spans="1:19" x14ac:dyDescent="0.3">
      <c r="A72" s="63" t="s">
        <v>330</v>
      </c>
      <c r="B72" s="64">
        <f>VLOOKUP($A72,'Return Data'!$B$7:$R$2843,3,0)</f>
        <v>44462</v>
      </c>
      <c r="C72" s="65">
        <f>VLOOKUP($A72,'Return Data'!$B$7:$R$2843,4,0)</f>
        <v>146.52520000000001</v>
      </c>
      <c r="D72" s="65">
        <f>VLOOKUP($A72,'Return Data'!$B$7:$R$2843,10,0)</f>
        <v>15.0573</v>
      </c>
      <c r="E72" s="66">
        <f t="shared" ref="E72:E73" si="19">RANK(D72,D$8:D$73,0)</f>
        <v>24</v>
      </c>
      <c r="F72" s="65">
        <f>VLOOKUP($A72,'Return Data'!$B$7:$R$2843,11,0)</f>
        <v>23.645399999999999</v>
      </c>
      <c r="G72" s="66">
        <f t="shared" ref="G72:G73" si="20">RANK(F72,F$8:F$73,0)</f>
        <v>32</v>
      </c>
      <c r="H72" s="65">
        <f>VLOOKUP($A72,'Return Data'!$B$7:$R$2843,12,0)</f>
        <v>36.013800000000003</v>
      </c>
      <c r="I72" s="66">
        <f t="shared" ref="I72:I73" si="21">RANK(H72,H$8:H$73,0)</f>
        <v>39</v>
      </c>
      <c r="J72" s="65">
        <f>VLOOKUP($A72,'Return Data'!$B$7:$R$2843,13,0)</f>
        <v>69.414100000000005</v>
      </c>
      <c r="K72" s="66">
        <f t="shared" ref="K72:K73" si="22">RANK(J72,J$8:J$73,0)</f>
        <v>29</v>
      </c>
      <c r="L72" s="65">
        <f>VLOOKUP($A72,'Return Data'!$B$7:$R$2843,17,0)</f>
        <v>29.9115</v>
      </c>
      <c r="M72" s="66">
        <f t="shared" si="17"/>
        <v>21</v>
      </c>
      <c r="N72" s="65">
        <f>VLOOKUP($A72,'Return Data'!$B$7:$R$2843,14,0)</f>
        <v>19.930900000000001</v>
      </c>
      <c r="O72" s="66">
        <f>RANK(N72,N$8:N$73,0)</f>
        <v>15</v>
      </c>
      <c r="P72" s="65">
        <f>VLOOKUP($A72,'Return Data'!$B$7:$R$2843,15,0)</f>
        <v>15.355700000000001</v>
      </c>
      <c r="Q72" s="66">
        <f>RANK(P72,P$8:P$73,0)</f>
        <v>15</v>
      </c>
      <c r="R72" s="65">
        <f>VLOOKUP($A72,'Return Data'!$B$7:$R$2843,16,0)</f>
        <v>12.6716</v>
      </c>
      <c r="S72" s="67">
        <f t="shared" ref="S72:S73" si="23">RANK(R72,R$8:R$73,0)</f>
        <v>47</v>
      </c>
    </row>
    <row r="73" spans="1:19" x14ac:dyDescent="0.3">
      <c r="A73" s="63" t="s">
        <v>331</v>
      </c>
      <c r="B73" s="64">
        <f>VLOOKUP($A73,'Return Data'!$B$7:$R$2843,3,0)</f>
        <v>44462</v>
      </c>
      <c r="C73" s="65">
        <f>VLOOKUP($A73,'Return Data'!$B$7:$R$2843,4,0)</f>
        <v>234.00410363792</v>
      </c>
      <c r="D73" s="65">
        <f>VLOOKUP($A73,'Return Data'!$B$7:$R$2843,10,0)</f>
        <v>14.5434</v>
      </c>
      <c r="E73" s="66">
        <f t="shared" si="19"/>
        <v>29</v>
      </c>
      <c r="F73" s="65">
        <f>VLOOKUP($A73,'Return Data'!$B$7:$R$2843,11,0)</f>
        <v>22.255700000000001</v>
      </c>
      <c r="G73" s="66">
        <f t="shared" si="20"/>
        <v>41</v>
      </c>
      <c r="H73" s="65">
        <f>VLOOKUP($A73,'Return Data'!$B$7:$R$2843,12,0)</f>
        <v>34.389499999999998</v>
      </c>
      <c r="I73" s="66">
        <f t="shared" si="21"/>
        <v>47</v>
      </c>
      <c r="J73" s="65">
        <f>VLOOKUP($A73,'Return Data'!$B$7:$R$2843,13,0)</f>
        <v>62.338299999999997</v>
      </c>
      <c r="K73" s="66">
        <f t="shared" si="22"/>
        <v>42</v>
      </c>
      <c r="L73" s="65">
        <f>VLOOKUP($A73,'Return Data'!$B$7:$R$2843,17,0)</f>
        <v>23.471800000000002</v>
      </c>
      <c r="M73" s="66">
        <f t="shared" si="17"/>
        <v>43</v>
      </c>
      <c r="N73" s="65">
        <f>VLOOKUP($A73,'Return Data'!$B$7:$R$2843,14,0)</f>
        <v>15.8057</v>
      </c>
      <c r="O73" s="66">
        <f>RANK(N73,N$8:N$73,0)</f>
        <v>39</v>
      </c>
      <c r="P73" s="65">
        <f>VLOOKUP($A73,'Return Data'!$B$7:$R$2843,15,0)</f>
        <v>13.5931</v>
      </c>
      <c r="Q73" s="66">
        <f>RANK(P73,P$8:P$73,0)</f>
        <v>25</v>
      </c>
      <c r="R73" s="65">
        <f>VLOOKUP($A73,'Return Data'!$B$7:$R$2843,16,0)</f>
        <v>18.575700000000001</v>
      </c>
      <c r="S73" s="67">
        <f t="shared" si="23"/>
        <v>19</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13.802403030303031</v>
      </c>
      <c r="E75" s="74"/>
      <c r="F75" s="75">
        <f>AVERAGE(F8:F73)</f>
        <v>25.502960606060608</v>
      </c>
      <c r="G75" s="74"/>
      <c r="H75" s="75">
        <f>AVERAGE(H8:H73)</f>
        <v>40.241092424242417</v>
      </c>
      <c r="I75" s="74"/>
      <c r="J75" s="75">
        <f>AVERAGE(J8:J73)</f>
        <v>69.033804545454544</v>
      </c>
      <c r="K75" s="74"/>
      <c r="L75" s="75">
        <f>AVERAGE(L8:L73)</f>
        <v>28.679287301587305</v>
      </c>
      <c r="M75" s="74"/>
      <c r="N75" s="75">
        <f>AVERAGE(N8:N73)</f>
        <v>18.699692307692306</v>
      </c>
      <c r="O75" s="74"/>
      <c r="P75" s="75">
        <f>AVERAGE(P8:P73)</f>
        <v>15.095933333333331</v>
      </c>
      <c r="Q75" s="74"/>
      <c r="R75" s="75">
        <f>AVERAGE(R8:R73)</f>
        <v>16.062934848484851</v>
      </c>
      <c r="S75" s="76"/>
    </row>
    <row r="76" spans="1:19" x14ac:dyDescent="0.3">
      <c r="A76" s="73" t="s">
        <v>28</v>
      </c>
      <c r="B76" s="74"/>
      <c r="C76" s="74"/>
      <c r="D76" s="75">
        <f>MIN(D8:D73)</f>
        <v>5.3878000000000004</v>
      </c>
      <c r="E76" s="74"/>
      <c r="F76" s="75">
        <f>MIN(F8:F73)</f>
        <v>11.320399999999999</v>
      </c>
      <c r="G76" s="74"/>
      <c r="H76" s="75">
        <f>MIN(H8:H73)</f>
        <v>19.161899999999999</v>
      </c>
      <c r="I76" s="74"/>
      <c r="J76" s="75">
        <f>MIN(J8:J73)</f>
        <v>37.183799999999998</v>
      </c>
      <c r="K76" s="74"/>
      <c r="L76" s="75">
        <f>MIN(L8:L73)</f>
        <v>17.115400000000001</v>
      </c>
      <c r="M76" s="74"/>
      <c r="N76" s="75">
        <f>MIN(N8:N73)</f>
        <v>9.8574999999999999</v>
      </c>
      <c r="O76" s="74"/>
      <c r="P76" s="75">
        <f>MIN(P8:P73)</f>
        <v>8.8835999999999995</v>
      </c>
      <c r="Q76" s="74"/>
      <c r="R76" s="75">
        <f>MIN(R8:R73)</f>
        <v>5.6098999999999997</v>
      </c>
      <c r="S76" s="76"/>
    </row>
    <row r="77" spans="1:19" ht="15" thickBot="1" x14ac:dyDescent="0.35">
      <c r="A77" s="77" t="s">
        <v>29</v>
      </c>
      <c r="B77" s="78"/>
      <c r="C77" s="78"/>
      <c r="D77" s="79">
        <f>MAX(D8:D73)</f>
        <v>23.2883</v>
      </c>
      <c r="E77" s="78"/>
      <c r="F77" s="79">
        <f>MAX(F8:F73)</f>
        <v>52.460099999999997</v>
      </c>
      <c r="G77" s="78"/>
      <c r="H77" s="79">
        <f>MAX(H8:H73)</f>
        <v>77.44</v>
      </c>
      <c r="I77" s="78"/>
      <c r="J77" s="79">
        <f>MAX(J8:J73)</f>
        <v>118.0925</v>
      </c>
      <c r="K77" s="78"/>
      <c r="L77" s="79">
        <f>MAX(L8:L73)</f>
        <v>53.9681</v>
      </c>
      <c r="M77" s="78"/>
      <c r="N77" s="79">
        <f>MAX(N8:N73)</f>
        <v>36.399000000000001</v>
      </c>
      <c r="O77" s="78"/>
      <c r="P77" s="79">
        <f>MAX(P8:P73)</f>
        <v>25.4879</v>
      </c>
      <c r="Q77" s="78"/>
      <c r="R77" s="79">
        <f>MAX(R8:R73)</f>
        <v>33.250100000000003</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44462</v>
      </c>
      <c r="C8" s="65">
        <f>VLOOKUP($A8,'Return Data'!$B$7:$R$2843,4,0)</f>
        <v>13.77</v>
      </c>
      <c r="D8" s="65">
        <f>VLOOKUP($A8,'Return Data'!$B$7:$R$2843,8,0)</f>
        <v>4.3182</v>
      </c>
      <c r="E8" s="66">
        <f>RANK(D8,D$8:D$15,0)</f>
        <v>1</v>
      </c>
      <c r="F8" s="65">
        <f>VLOOKUP($A8,'Return Data'!$B$7:$R$2843,9,0)</f>
        <v>11.5883</v>
      </c>
      <c r="G8" s="66">
        <f t="shared" ref="G8" si="0">RANK(F8,F$8:F$15,0)</f>
        <v>2</v>
      </c>
      <c r="H8" s="65">
        <f>VLOOKUP($A8,'Return Data'!$B$7:$R$2843,10,0)</f>
        <v>20.7895</v>
      </c>
      <c r="I8" s="66">
        <f t="shared" ref="I8" si="1">RANK(H8,H$8:H$15,0)</f>
        <v>2</v>
      </c>
      <c r="J8" s="65">
        <f>VLOOKUP($A8,'Return Data'!$B$7:$R$2843,11,0)</f>
        <v>28.812000000000001</v>
      </c>
      <c r="K8" s="66">
        <f t="shared" ref="K8" si="2">RANK(J8,J$8:J$15,0)</f>
        <v>2</v>
      </c>
      <c r="L8" s="65"/>
      <c r="M8" s="66"/>
      <c r="N8" s="65"/>
      <c r="O8" s="66"/>
      <c r="P8" s="65">
        <f>VLOOKUP($A8,'Return Data'!$B$7:$R$2843,16,0)</f>
        <v>37.700000000000003</v>
      </c>
      <c r="Q8" s="67">
        <f>RANK(P8,P$8:P$15,0)</f>
        <v>4</v>
      </c>
    </row>
    <row r="9" spans="1:18" x14ac:dyDescent="0.3">
      <c r="A9" s="63" t="s">
        <v>377</v>
      </c>
      <c r="B9" s="64">
        <f>VLOOKUP($A9,'Return Data'!$B$7:$R$2843,3,0)</f>
        <v>44462</v>
      </c>
      <c r="C9" s="65">
        <f>VLOOKUP($A9,'Return Data'!$B$7:$R$2843,4,0)</f>
        <v>17.37</v>
      </c>
      <c r="D9" s="65">
        <f>VLOOKUP($A9,'Return Data'!$B$7:$R$2843,8,0)</f>
        <v>2.1764999999999999</v>
      </c>
      <c r="E9" s="66">
        <f t="shared" ref="E9:E15" si="3">RANK(D9,D$8:D$15,0)</f>
        <v>5</v>
      </c>
      <c r="F9" s="65">
        <f>VLOOKUP($A9,'Return Data'!$B$7:$R$2843,9,0)</f>
        <v>7.6875</v>
      </c>
      <c r="G9" s="66">
        <f t="shared" ref="G9" si="4">RANK(F9,F$8:F$15,0)</f>
        <v>5</v>
      </c>
      <c r="H9" s="65">
        <f>VLOOKUP($A9,'Return Data'!$B$7:$R$2843,10,0)</f>
        <v>16.1873</v>
      </c>
      <c r="I9" s="66">
        <f t="shared" ref="I9" si="5">RANK(H9,H$8:H$15,0)</f>
        <v>4</v>
      </c>
      <c r="J9" s="65">
        <f>VLOOKUP($A9,'Return Data'!$B$7:$R$2843,11,0)</f>
        <v>24.784500000000001</v>
      </c>
      <c r="K9" s="66">
        <f t="shared" ref="K9" si="6">RANK(J9,J$8:J$15,0)</f>
        <v>3</v>
      </c>
      <c r="L9" s="65">
        <f>VLOOKUP($A9,'Return Data'!$B$7:$R$2843,12,0)</f>
        <v>30.601500000000001</v>
      </c>
      <c r="M9" s="66">
        <f t="shared" ref="M9:M13" si="7">RANK(L9,L$8:L$15,0)</f>
        <v>4</v>
      </c>
      <c r="N9" s="65">
        <f>VLOOKUP($A9,'Return Data'!$B$7:$R$2843,13,0)</f>
        <v>64.177700000000002</v>
      </c>
      <c r="O9" s="66">
        <f t="shared" ref="O9" si="8">RANK(N9,N$8:N$15,0)</f>
        <v>2</v>
      </c>
      <c r="P9" s="65">
        <f>VLOOKUP($A9,'Return Data'!$B$7:$R$2843,16,0)</f>
        <v>40.799999999999997</v>
      </c>
      <c r="Q9" s="67">
        <f t="shared" ref="Q9:Q15" si="9">RANK(P9,P$8:P$15,0)</f>
        <v>3</v>
      </c>
    </row>
    <row r="10" spans="1:18" x14ac:dyDescent="0.3">
      <c r="A10" s="63" t="s">
        <v>1961</v>
      </c>
      <c r="B10" s="64">
        <f>VLOOKUP($A10,'Return Data'!$B$7:$R$2843,3,0)</f>
        <v>44462</v>
      </c>
      <c r="C10" s="65">
        <f>VLOOKUP($A10,'Return Data'!$B$7:$R$2843,4,0)</f>
        <v>14.28</v>
      </c>
      <c r="D10" s="65">
        <f>VLOOKUP($A10,'Return Data'!$B$7:$R$2843,8,0)</f>
        <v>0.49259999999999998</v>
      </c>
      <c r="E10" s="66">
        <f t="shared" si="3"/>
        <v>8</v>
      </c>
      <c r="F10" s="65">
        <f>VLOOKUP($A10,'Return Data'!$B$7:$R$2843,9,0)</f>
        <v>5.6212999999999997</v>
      </c>
      <c r="G10" s="66">
        <f t="shared" ref="G10:G15" si="10">RANK(F10,F$8:F$15,0)</f>
        <v>8</v>
      </c>
      <c r="H10" s="65">
        <f>VLOOKUP($A10,'Return Data'!$B$7:$R$2843,10,0)</f>
        <v>10.7836</v>
      </c>
      <c r="I10" s="66">
        <f t="shared" ref="I10:I15" si="11">RANK(H10,H$8:H$15,0)</f>
        <v>8</v>
      </c>
      <c r="J10" s="65">
        <f>VLOOKUP($A10,'Return Data'!$B$7:$R$2843,11,0)</f>
        <v>21.428599999999999</v>
      </c>
      <c r="K10" s="66">
        <f t="shared" ref="K10:K15" si="12">RANK(J10,J$8:J$15,0)</f>
        <v>6</v>
      </c>
      <c r="L10" s="65">
        <f>VLOOKUP($A10,'Return Data'!$B$7:$R$2843,12,0)</f>
        <v>28.417300000000001</v>
      </c>
      <c r="M10" s="66">
        <f t="shared" si="7"/>
        <v>5</v>
      </c>
      <c r="N10" s="65"/>
      <c r="O10" s="66"/>
      <c r="P10" s="65">
        <f>VLOOKUP($A10,'Return Data'!$B$7:$R$2843,16,0)</f>
        <v>42.8</v>
      </c>
      <c r="Q10" s="67">
        <f t="shared" si="9"/>
        <v>2</v>
      </c>
    </row>
    <row r="11" spans="1:18" x14ac:dyDescent="0.3">
      <c r="A11" s="63" t="s">
        <v>1962</v>
      </c>
      <c r="B11" s="64">
        <f>VLOOKUP($A11,'Return Data'!$B$7:$R$2843,3,0)</f>
        <v>44462</v>
      </c>
      <c r="C11" s="65">
        <f>VLOOKUP($A11,'Return Data'!$B$7:$R$2843,4,0)</f>
        <v>13.3</v>
      </c>
      <c r="D11" s="65">
        <f>VLOOKUP($A11,'Return Data'!$B$7:$R$2843,8,0)</f>
        <v>4.0689000000000002</v>
      </c>
      <c r="E11" s="66">
        <f t="shared" si="3"/>
        <v>2</v>
      </c>
      <c r="F11" s="65">
        <f>VLOOKUP($A11,'Return Data'!$B$7:$R$2843,9,0)</f>
        <v>11.204000000000001</v>
      </c>
      <c r="G11" s="66">
        <f t="shared" si="10"/>
        <v>3</v>
      </c>
      <c r="H11" s="65">
        <f>VLOOKUP($A11,'Return Data'!$B$7:$R$2843,10,0)</f>
        <v>20.799299999999999</v>
      </c>
      <c r="I11" s="66">
        <f t="shared" ref="I11" si="13">RANK(H11,H$8:H$15,0)</f>
        <v>1</v>
      </c>
      <c r="J11" s="65"/>
      <c r="K11" s="66"/>
      <c r="L11" s="65"/>
      <c r="M11" s="66"/>
      <c r="N11" s="65"/>
      <c r="O11" s="66"/>
      <c r="P11" s="65">
        <f>VLOOKUP($A11,'Return Data'!$B$7:$R$2843,16,0)</f>
        <v>33</v>
      </c>
      <c r="Q11" s="67">
        <f t="shared" si="9"/>
        <v>5</v>
      </c>
    </row>
    <row r="12" spans="1:18" x14ac:dyDescent="0.3">
      <c r="A12" s="63" t="s">
        <v>1964</v>
      </c>
      <c r="B12" s="64">
        <f>VLOOKUP($A12,'Return Data'!$B$7:$R$2843,3,0)</f>
        <v>44462</v>
      </c>
      <c r="C12" s="65">
        <f>VLOOKUP($A12,'Return Data'!$B$7:$R$2843,4,0)</f>
        <v>12.768000000000001</v>
      </c>
      <c r="D12" s="65">
        <f>VLOOKUP($A12,'Return Data'!$B$7:$R$2843,8,0)</f>
        <v>1.2770999999999999</v>
      </c>
      <c r="E12" s="66">
        <f t="shared" si="3"/>
        <v>7</v>
      </c>
      <c r="F12" s="65">
        <f>VLOOKUP($A12,'Return Data'!$B$7:$R$2843,9,0)</f>
        <v>7.3482000000000003</v>
      </c>
      <c r="G12" s="66">
        <f t="shared" si="10"/>
        <v>6</v>
      </c>
      <c r="H12" s="65">
        <f>VLOOKUP($A12,'Return Data'!$B$7:$R$2843,10,0)</f>
        <v>12.0098</v>
      </c>
      <c r="I12" s="66">
        <f t="shared" si="11"/>
        <v>7</v>
      </c>
      <c r="J12" s="65">
        <f>VLOOKUP($A12,'Return Data'!$B$7:$R$2843,11,0)</f>
        <v>21.623200000000001</v>
      </c>
      <c r="K12" s="66">
        <f t="shared" ref="K12" si="14">RANK(J12,J$8:J$15,0)</f>
        <v>5</v>
      </c>
      <c r="L12" s="65"/>
      <c r="M12" s="66"/>
      <c r="N12" s="65"/>
      <c r="O12" s="66"/>
      <c r="P12" s="65">
        <f>VLOOKUP($A12,'Return Data'!$B$7:$R$2843,16,0)</f>
        <v>27.68</v>
      </c>
      <c r="Q12" s="67">
        <f t="shared" si="9"/>
        <v>7</v>
      </c>
    </row>
    <row r="13" spans="1:18" x14ac:dyDescent="0.3">
      <c r="A13" s="63" t="s">
        <v>1967</v>
      </c>
      <c r="B13" s="64">
        <f>VLOOKUP($A13,'Return Data'!$B$7:$R$2843,3,0)</f>
        <v>44462</v>
      </c>
      <c r="C13" s="65">
        <f>VLOOKUP($A13,'Return Data'!$B$7:$R$2843,4,0)</f>
        <v>18.8429</v>
      </c>
      <c r="D13" s="65">
        <f>VLOOKUP($A13,'Return Data'!$B$7:$R$2843,8,0)</f>
        <v>3.9241000000000001</v>
      </c>
      <c r="E13" s="66">
        <f t="shared" si="3"/>
        <v>3</v>
      </c>
      <c r="F13" s="65">
        <f>VLOOKUP($A13,'Return Data'!$B$7:$R$2843,9,0)</f>
        <v>13.4465</v>
      </c>
      <c r="G13" s="66">
        <f t="shared" si="10"/>
        <v>1</v>
      </c>
      <c r="H13" s="65">
        <f>VLOOKUP($A13,'Return Data'!$B$7:$R$2843,10,0)</f>
        <v>18.614699999999999</v>
      </c>
      <c r="I13" s="66">
        <f t="shared" si="11"/>
        <v>3</v>
      </c>
      <c r="J13" s="65">
        <f>VLOOKUP($A13,'Return Data'!$B$7:$R$2843,11,0)</f>
        <v>38.493699999999997</v>
      </c>
      <c r="K13" s="66">
        <f t="shared" ref="K13" si="15">RANK(J13,J$8:J$15,0)</f>
        <v>1</v>
      </c>
      <c r="L13" s="65">
        <f>VLOOKUP($A13,'Return Data'!$B$7:$R$2843,12,0)</f>
        <v>63.167400000000001</v>
      </c>
      <c r="M13" s="66">
        <f t="shared" si="7"/>
        <v>1</v>
      </c>
      <c r="N13" s="65"/>
      <c r="O13" s="66"/>
      <c r="P13" s="65">
        <f>VLOOKUP($A13,'Return Data'!$B$7:$R$2843,16,0)</f>
        <v>88.429000000000002</v>
      </c>
      <c r="Q13" s="67">
        <f t="shared" si="9"/>
        <v>1</v>
      </c>
    </row>
    <row r="14" spans="1:18" x14ac:dyDescent="0.3">
      <c r="A14" s="63" t="s">
        <v>49</v>
      </c>
      <c r="B14" s="64">
        <f>VLOOKUP($A14,'Return Data'!$B$7:$R$2843,3,0)</f>
        <v>44462</v>
      </c>
      <c r="C14" s="65">
        <f>VLOOKUP($A14,'Return Data'!$B$7:$R$2843,4,0)</f>
        <v>17.63</v>
      </c>
      <c r="D14" s="65">
        <f>VLOOKUP($A14,'Return Data'!$B$7:$R$2843,8,0)</f>
        <v>1.5552999999999999</v>
      </c>
      <c r="E14" s="66">
        <f t="shared" si="3"/>
        <v>6</v>
      </c>
      <c r="F14" s="65">
        <f>VLOOKUP($A14,'Return Data'!$B$7:$R$2843,9,0)</f>
        <v>6.5256999999999996</v>
      </c>
      <c r="G14" s="66">
        <f t="shared" si="10"/>
        <v>7</v>
      </c>
      <c r="H14" s="65">
        <f>VLOOKUP($A14,'Return Data'!$B$7:$R$2843,10,0)</f>
        <v>12.292999999999999</v>
      </c>
      <c r="I14" s="66">
        <f t="shared" si="11"/>
        <v>6</v>
      </c>
      <c r="J14" s="65">
        <f>VLOOKUP($A14,'Return Data'!$B$7:$R$2843,11,0)</f>
        <v>21.3352</v>
      </c>
      <c r="K14" s="66">
        <f t="shared" si="12"/>
        <v>7</v>
      </c>
      <c r="L14" s="65">
        <f>VLOOKUP($A14,'Return Data'!$B$7:$R$2843,12,0)</f>
        <v>35.095799999999997</v>
      </c>
      <c r="M14" s="66">
        <f t="shared" ref="M14:M15" si="16">RANK(L14,L$8:L$15,0)</f>
        <v>2</v>
      </c>
      <c r="N14" s="65">
        <f>VLOOKUP($A14,'Return Data'!$B$7:$R$2843,13,0)</f>
        <v>66.164000000000001</v>
      </c>
      <c r="O14" s="66">
        <f t="shared" ref="O14:O15" si="17">RANK(N14,N$8:N$15,0)</f>
        <v>1</v>
      </c>
      <c r="P14" s="65">
        <f>VLOOKUP($A14,'Return Data'!$B$7:$R$2843,16,0)</f>
        <v>29.3581</v>
      </c>
      <c r="Q14" s="67">
        <f t="shared" si="9"/>
        <v>6</v>
      </c>
    </row>
    <row r="15" spans="1:18" x14ac:dyDescent="0.3">
      <c r="A15" s="63" t="s">
        <v>50</v>
      </c>
      <c r="B15" s="64">
        <f>VLOOKUP($A15,'Return Data'!$B$7:$R$2843,3,0)</f>
        <v>44462</v>
      </c>
      <c r="C15" s="65">
        <f>VLOOKUP($A15,'Return Data'!$B$7:$R$2843,4,0)</f>
        <v>177.97149999999999</v>
      </c>
      <c r="D15" s="65">
        <f>VLOOKUP($A15,'Return Data'!$B$7:$R$2843,8,0)</f>
        <v>2.2439</v>
      </c>
      <c r="E15" s="66">
        <f t="shared" si="3"/>
        <v>4</v>
      </c>
      <c r="F15" s="65">
        <f>VLOOKUP($A15,'Return Data'!$B$7:$R$2843,9,0)</f>
        <v>7.8509000000000002</v>
      </c>
      <c r="G15" s="66">
        <f t="shared" si="10"/>
        <v>4</v>
      </c>
      <c r="H15" s="65">
        <f>VLOOKUP($A15,'Return Data'!$B$7:$R$2843,10,0)</f>
        <v>14.436</v>
      </c>
      <c r="I15" s="66">
        <f t="shared" si="11"/>
        <v>5</v>
      </c>
      <c r="J15" s="65">
        <f>VLOOKUP($A15,'Return Data'!$B$7:$R$2843,11,0)</f>
        <v>22.387799999999999</v>
      </c>
      <c r="K15" s="66">
        <f t="shared" si="12"/>
        <v>4</v>
      </c>
      <c r="L15" s="65">
        <f>VLOOKUP($A15,'Return Data'!$B$7:$R$2843,12,0)</f>
        <v>33.048499999999997</v>
      </c>
      <c r="M15" s="66">
        <f t="shared" si="16"/>
        <v>3</v>
      </c>
      <c r="N15" s="65">
        <f>VLOOKUP($A15,'Return Data'!$B$7:$R$2843,13,0)</f>
        <v>62.394799999999996</v>
      </c>
      <c r="O15" s="66">
        <f t="shared" si="17"/>
        <v>3</v>
      </c>
      <c r="P15" s="65">
        <f>VLOOKUP($A15,'Return Data'!$B$7:$R$2843,16,0)</f>
        <v>16.129100000000001</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2.5070749999999999</v>
      </c>
      <c r="E17" s="74"/>
      <c r="F17" s="75">
        <f>AVERAGE(F8:F15)</f>
        <v>8.9090500000000006</v>
      </c>
      <c r="G17" s="74"/>
      <c r="H17" s="75">
        <f>AVERAGE(H8:H15)</f>
        <v>15.739149999999999</v>
      </c>
      <c r="I17" s="74"/>
      <c r="J17" s="75">
        <f>AVERAGE(J8:J15)</f>
        <v>25.552142857142854</v>
      </c>
      <c r="K17" s="74"/>
      <c r="L17" s="75">
        <f>AVERAGE(L8:L15)</f>
        <v>38.066099999999992</v>
      </c>
      <c r="M17" s="74"/>
      <c r="N17" s="75">
        <f>AVERAGE(N8:N15)</f>
        <v>64.245500000000007</v>
      </c>
      <c r="O17" s="74"/>
      <c r="P17" s="75">
        <f>AVERAGE(P8:P15)</f>
        <v>39.487024999999996</v>
      </c>
      <c r="Q17" s="76"/>
    </row>
    <row r="18" spans="1:17" ht="15" customHeight="1" x14ac:dyDescent="0.3">
      <c r="A18" s="73" t="s">
        <v>28</v>
      </c>
      <c r="B18" s="74"/>
      <c r="C18" s="74"/>
      <c r="D18" s="75">
        <f>MIN(D8:D15)</f>
        <v>0.49259999999999998</v>
      </c>
      <c r="E18" s="74"/>
      <c r="F18" s="75">
        <f>MIN(F8:F15)</f>
        <v>5.6212999999999997</v>
      </c>
      <c r="G18" s="74"/>
      <c r="H18" s="75">
        <f>MIN(H8:H15)</f>
        <v>10.7836</v>
      </c>
      <c r="I18" s="74"/>
      <c r="J18" s="75">
        <f>MIN(J8:J15)</f>
        <v>21.3352</v>
      </c>
      <c r="K18" s="74"/>
      <c r="L18" s="75">
        <f>MIN(L8:L15)</f>
        <v>28.417300000000001</v>
      </c>
      <c r="M18" s="74"/>
      <c r="N18" s="75">
        <f>MIN(N8:N15)</f>
        <v>62.394799999999996</v>
      </c>
      <c r="O18" s="74"/>
      <c r="P18" s="75">
        <f>MIN(P8:P15)</f>
        <v>16.129100000000001</v>
      </c>
      <c r="Q18" s="76"/>
    </row>
    <row r="19" spans="1:17" ht="15" thickBot="1" x14ac:dyDescent="0.35">
      <c r="A19" s="77" t="s">
        <v>29</v>
      </c>
      <c r="B19" s="78"/>
      <c r="C19" s="78"/>
      <c r="D19" s="79">
        <f>MAX(D8:D15)</f>
        <v>4.3182</v>
      </c>
      <c r="E19" s="78"/>
      <c r="F19" s="79">
        <f>MAX(F8:F15)</f>
        <v>13.4465</v>
      </c>
      <c r="G19" s="78"/>
      <c r="H19" s="79">
        <f>MAX(H8:H15)</f>
        <v>20.799299999999999</v>
      </c>
      <c r="I19" s="78"/>
      <c r="J19" s="79">
        <f>MAX(J8:J15)</f>
        <v>38.493699999999997</v>
      </c>
      <c r="K19" s="78"/>
      <c r="L19" s="79">
        <f>MAX(L8:L15)</f>
        <v>63.167400000000001</v>
      </c>
      <c r="M19" s="78"/>
      <c r="N19" s="79">
        <f>MAX(N8:N15)</f>
        <v>66.164000000000001</v>
      </c>
      <c r="O19" s="78"/>
      <c r="P19" s="79">
        <f>MAX(P8:P15)</f>
        <v>88.429000000000002</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44462</v>
      </c>
      <c r="C8" s="65">
        <f>VLOOKUP($A8,'Return Data'!$B$7:$R$2843,4,0)</f>
        <v>13.57</v>
      </c>
      <c r="D8" s="65">
        <f>VLOOKUP($A8,'Return Data'!$B$7:$R$2843,8,0)</f>
        <v>4.2243000000000004</v>
      </c>
      <c r="E8" s="66">
        <f>RANK(D8,D$8:D$16,0)</f>
        <v>1</v>
      </c>
      <c r="F8" s="65">
        <f>VLOOKUP($A8,'Return Data'!$B$7:$R$2843,9,0)</f>
        <v>11.4122</v>
      </c>
      <c r="G8" s="66">
        <f>RANK(F8,F$8:F$16,0)</f>
        <v>2</v>
      </c>
      <c r="H8" s="65">
        <f>VLOOKUP($A8,'Return Data'!$B$7:$R$2843,10,0)</f>
        <v>20.194900000000001</v>
      </c>
      <c r="I8" s="66">
        <f t="shared" ref="I8" si="0">RANK(H8,H$8:H$16,0)</f>
        <v>2</v>
      </c>
      <c r="J8" s="65">
        <f>VLOOKUP($A8,'Return Data'!$B$7:$R$2843,11,0)</f>
        <v>27.657599999999999</v>
      </c>
      <c r="K8" s="66">
        <f t="shared" ref="K8" si="1">RANK(J8,J$8:J$16,0)</f>
        <v>2</v>
      </c>
      <c r="L8" s="65"/>
      <c r="M8" s="66"/>
      <c r="N8" s="65"/>
      <c r="O8" s="66"/>
      <c r="P8" s="65">
        <f>VLOOKUP($A8,'Return Data'!$B$7:$R$2843,16,0)</f>
        <v>35.700000000000003</v>
      </c>
      <c r="Q8" s="67">
        <f>RANK(P8,P$8:P$16,0)</f>
        <v>5</v>
      </c>
    </row>
    <row r="9" spans="1:17" x14ac:dyDescent="0.3">
      <c r="A9" s="63" t="s">
        <v>379</v>
      </c>
      <c r="B9" s="64">
        <f>VLOOKUP($A9,'Return Data'!$B$7:$R$2843,3,0)</f>
        <v>44462</v>
      </c>
      <c r="C9" s="65">
        <f>VLOOKUP($A9,'Return Data'!$B$7:$R$2843,4,0)</f>
        <v>16.920000000000002</v>
      </c>
      <c r="D9" s="65">
        <f>VLOOKUP($A9,'Return Data'!$B$7:$R$2843,8,0)</f>
        <v>2.1122999999999998</v>
      </c>
      <c r="E9" s="66">
        <f t="shared" ref="E9:E16" si="2">RANK(D9,D$8:D$16,0)</f>
        <v>5</v>
      </c>
      <c r="F9" s="65">
        <f>VLOOKUP($A9,'Return Data'!$B$7:$R$2843,9,0)</f>
        <v>7.5651999999999999</v>
      </c>
      <c r="G9" s="66">
        <f t="shared" ref="G9:G16" si="3">RANK(F9,F$8:F$16,0)</f>
        <v>5</v>
      </c>
      <c r="H9" s="65">
        <f>VLOOKUP($A9,'Return Data'!$B$7:$R$2843,10,0)</f>
        <v>15.7319</v>
      </c>
      <c r="I9" s="66">
        <f t="shared" ref="I9" si="4">RANK(H9,H$8:H$16,0)</f>
        <v>4</v>
      </c>
      <c r="J9" s="65">
        <f>VLOOKUP($A9,'Return Data'!$B$7:$R$2843,11,0)</f>
        <v>23.774699999999999</v>
      </c>
      <c r="K9" s="66">
        <f t="shared" ref="K9" si="5">RANK(J9,J$8:J$16,0)</f>
        <v>3</v>
      </c>
      <c r="L9" s="65">
        <f>VLOOKUP($A9,'Return Data'!$B$7:$R$2843,12,0)</f>
        <v>28.9634</v>
      </c>
      <c r="M9" s="66">
        <f t="shared" ref="M9" si="6">RANK(L9,L$8:L$16,0)</f>
        <v>4</v>
      </c>
      <c r="N9" s="65">
        <f>VLOOKUP($A9,'Return Data'!$B$7:$R$2843,13,0)</f>
        <v>61.450400000000002</v>
      </c>
      <c r="O9" s="66">
        <f t="shared" ref="O9" si="7">RANK(N9,N$8:N$16,0)</f>
        <v>2</v>
      </c>
      <c r="P9" s="65">
        <f>VLOOKUP($A9,'Return Data'!$B$7:$R$2843,16,0)</f>
        <v>38.528300000000002</v>
      </c>
      <c r="Q9" s="67">
        <f t="shared" ref="Q9:Q16" si="8">RANK(P9,P$8:P$16,0)</f>
        <v>3</v>
      </c>
    </row>
    <row r="10" spans="1:17" x14ac:dyDescent="0.3">
      <c r="A10" s="63" t="s">
        <v>1960</v>
      </c>
      <c r="B10" s="64">
        <f>VLOOKUP($A10,'Return Data'!$B$7:$R$2843,3,0)</f>
        <v>44462</v>
      </c>
      <c r="C10" s="65">
        <f>VLOOKUP($A10,'Return Data'!$B$7:$R$2843,4,0)</f>
        <v>14.06</v>
      </c>
      <c r="D10" s="65">
        <f>VLOOKUP($A10,'Return Data'!$B$7:$R$2843,8,0)</f>
        <v>0.42859999999999998</v>
      </c>
      <c r="E10" s="66">
        <f t="shared" si="2"/>
        <v>9</v>
      </c>
      <c r="F10" s="65">
        <f>VLOOKUP($A10,'Return Data'!$B$7:$R$2843,9,0)</f>
        <v>5.5556000000000001</v>
      </c>
      <c r="G10" s="66">
        <f t="shared" si="3"/>
        <v>9</v>
      </c>
      <c r="H10" s="65">
        <f>VLOOKUP($A10,'Return Data'!$B$7:$R$2843,10,0)</f>
        <v>10.3611</v>
      </c>
      <c r="I10" s="66">
        <f t="shared" ref="I10:I16" si="9">RANK(H10,H$8:H$16,0)</f>
        <v>9</v>
      </c>
      <c r="J10" s="65">
        <f>VLOOKUP($A10,'Return Data'!$B$7:$R$2843,11,0)</f>
        <v>20.479900000000001</v>
      </c>
      <c r="K10" s="66">
        <f t="shared" ref="K10:K16" si="10">RANK(J10,J$8:J$16,0)</f>
        <v>8</v>
      </c>
      <c r="L10" s="65">
        <f>VLOOKUP($A10,'Return Data'!$B$7:$R$2843,12,0)</f>
        <v>26.780899999999999</v>
      </c>
      <c r="M10" s="66">
        <f t="shared" ref="M10:M16" si="11">RANK(L10,L$8:L$16,0)</f>
        <v>5</v>
      </c>
      <c r="N10" s="65"/>
      <c r="O10" s="66"/>
      <c r="P10" s="65">
        <f>VLOOKUP($A10,'Return Data'!$B$7:$R$2843,16,0)</f>
        <v>40.6</v>
      </c>
      <c r="Q10" s="67">
        <f t="shared" si="8"/>
        <v>2</v>
      </c>
    </row>
    <row r="11" spans="1:17" x14ac:dyDescent="0.3">
      <c r="A11" s="63" t="s">
        <v>1963</v>
      </c>
      <c r="B11" s="64">
        <f>VLOOKUP($A11,'Return Data'!$B$7:$R$2843,3,0)</f>
        <v>44462</v>
      </c>
      <c r="C11" s="65">
        <f>VLOOKUP($A11,'Return Data'!$B$7:$R$2843,4,0)</f>
        <v>13.18</v>
      </c>
      <c r="D11" s="65">
        <f>VLOOKUP($A11,'Return Data'!$B$7:$R$2843,8,0)</f>
        <v>4.0252999999999997</v>
      </c>
      <c r="E11" s="66">
        <f t="shared" si="2"/>
        <v>2</v>
      </c>
      <c r="F11" s="65">
        <f>VLOOKUP($A11,'Return Data'!$B$7:$R$2843,9,0)</f>
        <v>11.036199999999999</v>
      </c>
      <c r="G11" s="66">
        <f t="shared" ref="G11" si="12">RANK(F11,F$8:F$16,0)</f>
        <v>3</v>
      </c>
      <c r="H11" s="65">
        <f>VLOOKUP($A11,'Return Data'!$B$7:$R$2843,10,0)</f>
        <v>20.255500000000001</v>
      </c>
      <c r="I11" s="66">
        <f t="shared" si="9"/>
        <v>1</v>
      </c>
      <c r="J11" s="65"/>
      <c r="K11" s="66"/>
      <c r="L11" s="65"/>
      <c r="M11" s="66"/>
      <c r="N11" s="65"/>
      <c r="O11" s="66"/>
      <c r="P11" s="65">
        <f>VLOOKUP($A11,'Return Data'!$B$7:$R$2843,16,0)</f>
        <v>31.8</v>
      </c>
      <c r="Q11" s="67">
        <f t="shared" si="8"/>
        <v>6</v>
      </c>
    </row>
    <row r="12" spans="1:17" x14ac:dyDescent="0.3">
      <c r="A12" s="63" t="s">
        <v>1965</v>
      </c>
      <c r="B12" s="64">
        <f>VLOOKUP($A12,'Return Data'!$B$7:$R$2843,3,0)</f>
        <v>44462</v>
      </c>
      <c r="C12" s="65">
        <f>VLOOKUP($A12,'Return Data'!$B$7:$R$2843,4,0)</f>
        <v>12.592000000000001</v>
      </c>
      <c r="D12" s="65">
        <f>VLOOKUP($A12,'Return Data'!$B$7:$R$2843,8,0)</f>
        <v>1.2137</v>
      </c>
      <c r="E12" s="66">
        <f t="shared" si="2"/>
        <v>8</v>
      </c>
      <c r="F12" s="65">
        <f>VLOOKUP($A12,'Return Data'!$B$7:$R$2843,9,0)</f>
        <v>7.1932999999999998</v>
      </c>
      <c r="G12" s="66">
        <f t="shared" si="3"/>
        <v>7</v>
      </c>
      <c r="H12" s="65">
        <f>VLOOKUP($A12,'Return Data'!$B$7:$R$2843,10,0)</f>
        <v>11.532299999999999</v>
      </c>
      <c r="I12" s="66">
        <f t="shared" si="9"/>
        <v>8</v>
      </c>
      <c r="J12" s="65">
        <f>VLOOKUP($A12,'Return Data'!$B$7:$R$2843,11,0)</f>
        <v>20.578399999999998</v>
      </c>
      <c r="K12" s="66">
        <f t="shared" si="10"/>
        <v>7</v>
      </c>
      <c r="L12" s="65"/>
      <c r="M12" s="66"/>
      <c r="N12" s="65"/>
      <c r="O12" s="66"/>
      <c r="P12" s="65">
        <f>VLOOKUP($A12,'Return Data'!$B$7:$R$2843,16,0)</f>
        <v>25.92</v>
      </c>
      <c r="Q12" s="67">
        <f t="shared" si="8"/>
        <v>8</v>
      </c>
    </row>
    <row r="13" spans="1:17" x14ac:dyDescent="0.3">
      <c r="A13" s="63" t="s">
        <v>1966</v>
      </c>
      <c r="B13" s="64">
        <f>VLOOKUP($A13,'Return Data'!$B$7:$R$2843,3,0)</f>
        <v>44462</v>
      </c>
      <c r="C13" s="65">
        <f>VLOOKUP($A13,'Return Data'!$B$7:$R$2843,4,0)</f>
        <v>30.416</v>
      </c>
      <c r="D13" s="65">
        <f>VLOOKUP($A13,'Return Data'!$B$7:$R$2843,8,0)</f>
        <v>1.6780999999999999</v>
      </c>
      <c r="E13" s="66">
        <f t="shared" si="2"/>
        <v>6</v>
      </c>
      <c r="F13" s="65">
        <f>VLOOKUP($A13,'Return Data'!$B$7:$R$2843,9,0)</f>
        <v>7.5415999999999999</v>
      </c>
      <c r="G13" s="66">
        <f t="shared" si="3"/>
        <v>6</v>
      </c>
      <c r="H13" s="65">
        <f>VLOOKUP($A13,'Return Data'!$B$7:$R$2843,10,0)</f>
        <v>13.4587</v>
      </c>
      <c r="I13" s="66">
        <f t="shared" si="9"/>
        <v>6</v>
      </c>
      <c r="J13" s="65">
        <f>VLOOKUP($A13,'Return Data'!$B$7:$R$2843,11,0)</f>
        <v>20.832699999999999</v>
      </c>
      <c r="K13" s="66">
        <f t="shared" si="10"/>
        <v>6</v>
      </c>
      <c r="L13" s="65"/>
      <c r="M13" s="66"/>
      <c r="N13" s="65"/>
      <c r="O13" s="66"/>
      <c r="P13" s="65">
        <f>VLOOKUP($A13,'Return Data'!$B$7:$R$2843,16,0)</f>
        <v>36.363999999999997</v>
      </c>
      <c r="Q13" s="67">
        <f t="shared" si="8"/>
        <v>4</v>
      </c>
    </row>
    <row r="14" spans="1:17" x14ac:dyDescent="0.3">
      <c r="A14" s="63" t="s">
        <v>1968</v>
      </c>
      <c r="B14" s="64">
        <f>VLOOKUP($A14,'Return Data'!$B$7:$R$2843,3,0)</f>
        <v>44462</v>
      </c>
      <c r="C14" s="65">
        <f>VLOOKUP($A14,'Return Data'!$B$7:$R$2843,4,0)</f>
        <v>18.6356</v>
      </c>
      <c r="D14" s="65">
        <f>VLOOKUP($A14,'Return Data'!$B$7:$R$2843,8,0)</f>
        <v>3.8767999999999998</v>
      </c>
      <c r="E14" s="66">
        <f t="shared" si="2"/>
        <v>3</v>
      </c>
      <c r="F14" s="65">
        <f>VLOOKUP($A14,'Return Data'!$B$7:$R$2843,9,0)</f>
        <v>13.335900000000001</v>
      </c>
      <c r="G14" s="66">
        <f t="shared" si="3"/>
        <v>1</v>
      </c>
      <c r="H14" s="65">
        <f>VLOOKUP($A14,'Return Data'!$B$7:$R$2843,10,0)</f>
        <v>18.262699999999999</v>
      </c>
      <c r="I14" s="66">
        <f t="shared" si="9"/>
        <v>3</v>
      </c>
      <c r="J14" s="65">
        <f>VLOOKUP($A14,'Return Data'!$B$7:$R$2843,11,0)</f>
        <v>37.661099999999998</v>
      </c>
      <c r="K14" s="66">
        <f t="shared" si="10"/>
        <v>1</v>
      </c>
      <c r="L14" s="65">
        <f>VLOOKUP($A14,'Return Data'!$B$7:$R$2843,12,0)</f>
        <v>61.625700000000002</v>
      </c>
      <c r="M14" s="66">
        <f t="shared" si="11"/>
        <v>1</v>
      </c>
      <c r="N14" s="65"/>
      <c r="O14" s="66"/>
      <c r="P14" s="65">
        <f>VLOOKUP($A14,'Return Data'!$B$7:$R$2843,16,0)</f>
        <v>86.355999999999995</v>
      </c>
      <c r="Q14" s="67">
        <f t="shared" si="8"/>
        <v>1</v>
      </c>
    </row>
    <row r="15" spans="1:17" x14ac:dyDescent="0.3">
      <c r="A15" s="63" t="s">
        <v>51</v>
      </c>
      <c r="B15" s="64">
        <f>VLOOKUP($A15,'Return Data'!$B$7:$R$2843,3,0)</f>
        <v>44462</v>
      </c>
      <c r="C15" s="65">
        <f>VLOOKUP($A15,'Return Data'!$B$7:$R$2843,4,0)</f>
        <v>17.39</v>
      </c>
      <c r="D15" s="65">
        <f>VLOOKUP($A15,'Return Data'!$B$7:$R$2843,8,0)</f>
        <v>1.5178</v>
      </c>
      <c r="E15" s="66">
        <f t="shared" si="2"/>
        <v>7</v>
      </c>
      <c r="F15" s="65">
        <f>VLOOKUP($A15,'Return Data'!$B$7:$R$2843,9,0)</f>
        <v>6.4911000000000003</v>
      </c>
      <c r="G15" s="66">
        <f t="shared" si="3"/>
        <v>8</v>
      </c>
      <c r="H15" s="65">
        <f>VLOOKUP($A15,'Return Data'!$B$7:$R$2843,10,0)</f>
        <v>12.1212</v>
      </c>
      <c r="I15" s="66">
        <f t="shared" si="9"/>
        <v>7</v>
      </c>
      <c r="J15" s="65">
        <f>VLOOKUP($A15,'Return Data'!$B$7:$R$2843,11,0)</f>
        <v>20.931799999999999</v>
      </c>
      <c r="K15" s="66">
        <f t="shared" si="10"/>
        <v>5</v>
      </c>
      <c r="L15" s="65">
        <f>VLOOKUP($A15,'Return Data'!$B$7:$R$2843,12,0)</f>
        <v>34.389499999999998</v>
      </c>
      <c r="M15" s="66">
        <f t="shared" si="11"/>
        <v>2</v>
      </c>
      <c r="N15" s="65">
        <f>VLOOKUP($A15,'Return Data'!$B$7:$R$2843,13,0)</f>
        <v>64.990499999999997</v>
      </c>
      <c r="O15" s="66">
        <f t="shared" ref="O15:O16" si="13">RANK(N15,N$8:N$16,0)</f>
        <v>1</v>
      </c>
      <c r="P15" s="65">
        <f>VLOOKUP($A15,'Return Data'!$B$7:$R$2843,16,0)</f>
        <v>28.555700000000002</v>
      </c>
      <c r="Q15" s="67">
        <f t="shared" si="8"/>
        <v>7</v>
      </c>
    </row>
    <row r="16" spans="1:17" x14ac:dyDescent="0.3">
      <c r="A16" s="63" t="s">
        <v>52</v>
      </c>
      <c r="B16" s="64">
        <f>VLOOKUP($A16,'Return Data'!$B$7:$R$2843,3,0)</f>
        <v>44462</v>
      </c>
      <c r="C16" s="65">
        <f>VLOOKUP($A16,'Return Data'!$B$7:$R$2843,4,0)</f>
        <v>734.59810920398104</v>
      </c>
      <c r="D16" s="65">
        <f>VLOOKUP($A16,'Return Data'!$B$7:$R$2843,8,0)</f>
        <v>2.2151999999999998</v>
      </c>
      <c r="E16" s="66">
        <f t="shared" si="2"/>
        <v>4</v>
      </c>
      <c r="F16" s="65">
        <f>VLOOKUP($A16,'Return Data'!$B$7:$R$2843,9,0)</f>
        <v>7.7849000000000004</v>
      </c>
      <c r="G16" s="66">
        <f t="shared" si="3"/>
        <v>4</v>
      </c>
      <c r="H16" s="65">
        <f>VLOOKUP($A16,'Return Data'!$B$7:$R$2843,10,0)</f>
        <v>14.216699999999999</v>
      </c>
      <c r="I16" s="66">
        <f t="shared" si="9"/>
        <v>5</v>
      </c>
      <c r="J16" s="65">
        <f>VLOOKUP($A16,'Return Data'!$B$7:$R$2843,11,0)</f>
        <v>21.904800000000002</v>
      </c>
      <c r="K16" s="66">
        <f t="shared" si="10"/>
        <v>4</v>
      </c>
      <c r="L16" s="65">
        <f>VLOOKUP($A16,'Return Data'!$B$7:$R$2843,12,0)</f>
        <v>32.250799999999998</v>
      </c>
      <c r="M16" s="66">
        <f t="shared" si="11"/>
        <v>3</v>
      </c>
      <c r="N16" s="65">
        <f>VLOOKUP($A16,'Return Data'!$B$7:$R$2843,13,0)</f>
        <v>61.1128</v>
      </c>
      <c r="O16" s="66">
        <f t="shared" si="13"/>
        <v>3</v>
      </c>
      <c r="P16" s="65">
        <f>VLOOKUP($A16,'Return Data'!$B$7:$R$2843,16,0)</f>
        <v>14.9976</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2.3657888888888889</v>
      </c>
      <c r="E18" s="74"/>
      <c r="F18" s="75">
        <f>AVERAGE(F8:F16)</f>
        <v>8.6573333333333338</v>
      </c>
      <c r="G18" s="74"/>
      <c r="H18" s="75">
        <f>AVERAGE(H8:H16)</f>
        <v>15.12611111111111</v>
      </c>
      <c r="I18" s="74"/>
      <c r="J18" s="75">
        <f>AVERAGE(J8:J16)</f>
        <v>24.227625</v>
      </c>
      <c r="K18" s="74"/>
      <c r="L18" s="75">
        <f>AVERAGE(L8:L16)</f>
        <v>36.802059999999997</v>
      </c>
      <c r="M18" s="74"/>
      <c r="N18" s="75">
        <f>AVERAGE(N8:N16)</f>
        <v>62.517899999999997</v>
      </c>
      <c r="O18" s="74"/>
      <c r="P18" s="75">
        <f>AVERAGE(P8:P16)</f>
        <v>37.646844444444447</v>
      </c>
      <c r="Q18" s="76"/>
    </row>
    <row r="19" spans="1:17" x14ac:dyDescent="0.3">
      <c r="A19" s="73" t="s">
        <v>28</v>
      </c>
      <c r="B19" s="74"/>
      <c r="C19" s="74"/>
      <c r="D19" s="75">
        <f>MIN(D8:D16)</f>
        <v>0.42859999999999998</v>
      </c>
      <c r="E19" s="74"/>
      <c r="F19" s="75">
        <f>MIN(F8:F16)</f>
        <v>5.5556000000000001</v>
      </c>
      <c r="G19" s="74"/>
      <c r="H19" s="75">
        <f>MIN(H8:H16)</f>
        <v>10.3611</v>
      </c>
      <c r="I19" s="74"/>
      <c r="J19" s="75">
        <f>MIN(J8:J16)</f>
        <v>20.479900000000001</v>
      </c>
      <c r="K19" s="74"/>
      <c r="L19" s="75">
        <f>MIN(L8:L16)</f>
        <v>26.780899999999999</v>
      </c>
      <c r="M19" s="74"/>
      <c r="N19" s="75">
        <f>MIN(N8:N16)</f>
        <v>61.1128</v>
      </c>
      <c r="O19" s="74"/>
      <c r="P19" s="75">
        <f>MIN(P8:P16)</f>
        <v>14.9976</v>
      </c>
      <c r="Q19" s="76"/>
    </row>
    <row r="20" spans="1:17" ht="15" thickBot="1" x14ac:dyDescent="0.35">
      <c r="A20" s="77" t="s">
        <v>29</v>
      </c>
      <c r="B20" s="78"/>
      <c r="C20" s="78"/>
      <c r="D20" s="79">
        <f>MAX(D8:D16)</f>
        <v>4.2243000000000004</v>
      </c>
      <c r="E20" s="78"/>
      <c r="F20" s="79">
        <f>MAX(F8:F16)</f>
        <v>13.335900000000001</v>
      </c>
      <c r="G20" s="78"/>
      <c r="H20" s="79">
        <f>MAX(H8:H16)</f>
        <v>20.255500000000001</v>
      </c>
      <c r="I20" s="78"/>
      <c r="J20" s="79">
        <f>MAX(J8:J16)</f>
        <v>37.661099999999998</v>
      </c>
      <c r="K20" s="78"/>
      <c r="L20" s="79">
        <f>MAX(L8:L16)</f>
        <v>61.625700000000002</v>
      </c>
      <c r="M20" s="78"/>
      <c r="N20" s="79">
        <f>MAX(N8:N16)</f>
        <v>64.990499999999997</v>
      </c>
      <c r="O20" s="78"/>
      <c r="P20" s="79">
        <f>MAX(P8:P16)</f>
        <v>86.355999999999995</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44462</v>
      </c>
      <c r="C8" s="65">
        <f>VLOOKUP($A8,'Return Data'!$B$7:$R$2843,4,0)</f>
        <v>39.729199999999999</v>
      </c>
      <c r="D8" s="65">
        <f>VLOOKUP($A8,'Return Data'!$B$7:$R$2843,9,0)</f>
        <v>6.1608000000000001</v>
      </c>
      <c r="E8" s="66">
        <f t="shared" ref="E8:E33" si="0">RANK(D8,D$8:D$33,0)</f>
        <v>11</v>
      </c>
      <c r="F8" s="65">
        <f>VLOOKUP($A8,'Return Data'!$B$7:$R$2843,10,0)</f>
        <v>6.8375000000000004</v>
      </c>
      <c r="G8" s="66">
        <f t="shared" ref="G8:G33" si="1">RANK(F8,F$8:F$33,0)</f>
        <v>7</v>
      </c>
      <c r="H8" s="65">
        <f>VLOOKUP($A8,'Return Data'!$B$7:$R$2843,11,0)</f>
        <v>7.2751000000000001</v>
      </c>
      <c r="I8" s="66">
        <f t="shared" ref="I8:I33" si="2">RANK(H8,H$8:H$33,0)</f>
        <v>6</v>
      </c>
      <c r="J8" s="65">
        <f>VLOOKUP($A8,'Return Data'!$B$7:$R$2843,12,0)</f>
        <v>5.2442000000000002</v>
      </c>
      <c r="K8" s="66">
        <f t="shared" ref="K8:K33" si="3">RANK(J8,J$8:J$33,0)</f>
        <v>6</v>
      </c>
      <c r="L8" s="65">
        <f>VLOOKUP($A8,'Return Data'!$B$7:$R$2843,13,0)</f>
        <v>6.5689000000000002</v>
      </c>
      <c r="M8" s="66">
        <f t="shared" ref="M8:M33" si="4">RANK(L8,L$8:L$33,0)</f>
        <v>6</v>
      </c>
      <c r="N8" s="65">
        <f>VLOOKUP($A8,'Return Data'!$B$7:$R$2843,17,0)</f>
        <v>8.6859999999999999</v>
      </c>
      <c r="O8" s="66">
        <f t="shared" ref="O8:O24" si="5">RANK(N8,N$8:N$33,0)</f>
        <v>7</v>
      </c>
      <c r="P8" s="65">
        <f>VLOOKUP($A8,'Return Data'!$B$7:$R$2843,14,0)</f>
        <v>9.4242000000000008</v>
      </c>
      <c r="Q8" s="66">
        <f t="shared" ref="Q8:Q24" si="6">RANK(P8,P$8:P$33,0)</f>
        <v>2</v>
      </c>
      <c r="R8" s="65">
        <f>VLOOKUP($A8,'Return Data'!$B$7:$R$2843,16,0)</f>
        <v>9.3498999999999999</v>
      </c>
      <c r="S8" s="67">
        <f t="shared" ref="S8:S33" si="7">RANK(R8,R$8:R$33,0)</f>
        <v>1</v>
      </c>
    </row>
    <row r="9" spans="1:19" x14ac:dyDescent="0.3">
      <c r="A9" s="82" t="s">
        <v>1385</v>
      </c>
      <c r="B9" s="64">
        <f>VLOOKUP($A9,'Return Data'!$B$7:$R$2843,3,0)</f>
        <v>44462</v>
      </c>
      <c r="C9" s="65">
        <f>VLOOKUP($A9,'Return Data'!$B$7:$R$2843,4,0)</f>
        <v>26.178699999999999</v>
      </c>
      <c r="D9" s="65">
        <f>VLOOKUP($A9,'Return Data'!$B$7:$R$2843,9,0)</f>
        <v>6.5305999999999997</v>
      </c>
      <c r="E9" s="66">
        <f t="shared" si="0"/>
        <v>8</v>
      </c>
      <c r="F9" s="65">
        <f>VLOOKUP($A9,'Return Data'!$B$7:$R$2843,10,0)</f>
        <v>6.4657999999999998</v>
      </c>
      <c r="G9" s="66">
        <f t="shared" si="1"/>
        <v>11</v>
      </c>
      <c r="H9" s="65">
        <f>VLOOKUP($A9,'Return Data'!$B$7:$R$2843,11,0)</f>
        <v>6.7104999999999997</v>
      </c>
      <c r="I9" s="66">
        <f t="shared" si="2"/>
        <v>9</v>
      </c>
      <c r="J9" s="65">
        <f>VLOOKUP($A9,'Return Data'!$B$7:$R$2843,12,0)</f>
        <v>4.8743999999999996</v>
      </c>
      <c r="K9" s="66">
        <f t="shared" si="3"/>
        <v>10</v>
      </c>
      <c r="L9" s="65">
        <f>VLOOKUP($A9,'Return Data'!$B$7:$R$2843,13,0)</f>
        <v>5.9729000000000001</v>
      </c>
      <c r="M9" s="66">
        <f t="shared" si="4"/>
        <v>10</v>
      </c>
      <c r="N9" s="65">
        <f>VLOOKUP($A9,'Return Data'!$B$7:$R$2843,17,0)</f>
        <v>8.4733999999999998</v>
      </c>
      <c r="O9" s="66">
        <f t="shared" si="5"/>
        <v>8</v>
      </c>
      <c r="P9" s="65">
        <f>VLOOKUP($A9,'Return Data'!$B$7:$R$2843,14,0)</f>
        <v>9.2079000000000004</v>
      </c>
      <c r="Q9" s="66">
        <f t="shared" si="6"/>
        <v>6</v>
      </c>
      <c r="R9" s="65">
        <f>VLOOKUP($A9,'Return Data'!$B$7:$R$2843,16,0)</f>
        <v>8.8111999999999995</v>
      </c>
      <c r="S9" s="67">
        <f t="shared" si="7"/>
        <v>3</v>
      </c>
    </row>
    <row r="10" spans="1:19" x14ac:dyDescent="0.3">
      <c r="A10" s="82" t="s">
        <v>1388</v>
      </c>
      <c r="B10" s="64">
        <f>VLOOKUP($A10,'Return Data'!$B$7:$R$2843,3,0)</f>
        <v>44462</v>
      </c>
      <c r="C10" s="65">
        <f>VLOOKUP($A10,'Return Data'!$B$7:$R$2843,4,0)</f>
        <v>24.805199999999999</v>
      </c>
      <c r="D10" s="65">
        <f>VLOOKUP($A10,'Return Data'!$B$7:$R$2843,9,0)</f>
        <v>5.9249999999999998</v>
      </c>
      <c r="E10" s="66">
        <f t="shared" si="0"/>
        <v>12</v>
      </c>
      <c r="F10" s="65">
        <f>VLOOKUP($A10,'Return Data'!$B$7:$R$2843,10,0)</f>
        <v>6.0487000000000002</v>
      </c>
      <c r="G10" s="66">
        <f t="shared" si="1"/>
        <v>20</v>
      </c>
      <c r="H10" s="65">
        <f>VLOOKUP($A10,'Return Data'!$B$7:$R$2843,11,0)</f>
        <v>6.4257999999999997</v>
      </c>
      <c r="I10" s="66">
        <f t="shared" si="2"/>
        <v>13</v>
      </c>
      <c r="J10" s="65">
        <f>VLOOKUP($A10,'Return Data'!$B$7:$R$2843,12,0)</f>
        <v>5.2168000000000001</v>
      </c>
      <c r="K10" s="66">
        <f t="shared" si="3"/>
        <v>7</v>
      </c>
      <c r="L10" s="65">
        <f>VLOOKUP($A10,'Return Data'!$B$7:$R$2843,13,0)</f>
        <v>5.6615000000000002</v>
      </c>
      <c r="M10" s="66">
        <f t="shared" si="4"/>
        <v>14</v>
      </c>
      <c r="N10" s="65">
        <f>VLOOKUP($A10,'Return Data'!$B$7:$R$2843,17,0)</f>
        <v>7.2767999999999997</v>
      </c>
      <c r="O10" s="66">
        <f t="shared" si="5"/>
        <v>20</v>
      </c>
      <c r="P10" s="65">
        <f>VLOOKUP($A10,'Return Data'!$B$7:$R$2843,14,0)</f>
        <v>8.0984999999999996</v>
      </c>
      <c r="Q10" s="66">
        <f t="shared" si="6"/>
        <v>14</v>
      </c>
      <c r="R10" s="65">
        <f>VLOOKUP($A10,'Return Data'!$B$7:$R$2843,16,0)</f>
        <v>8.6842000000000006</v>
      </c>
      <c r="S10" s="67">
        <f t="shared" si="7"/>
        <v>7</v>
      </c>
    </row>
    <row r="11" spans="1:19" x14ac:dyDescent="0.3">
      <c r="A11" s="82" t="s">
        <v>1390</v>
      </c>
      <c r="B11" s="64">
        <f>VLOOKUP($A11,'Return Data'!$B$7:$R$2843,3,0)</f>
        <v>44462</v>
      </c>
      <c r="C11" s="65">
        <f>VLOOKUP($A11,'Return Data'!$B$7:$R$2843,4,0)</f>
        <v>26.553799999999999</v>
      </c>
      <c r="D11" s="65">
        <f>VLOOKUP($A11,'Return Data'!$B$7:$R$2843,9,0)</f>
        <v>4.1783999999999999</v>
      </c>
      <c r="E11" s="66">
        <f t="shared" si="0"/>
        <v>25</v>
      </c>
      <c r="F11" s="65">
        <f>VLOOKUP($A11,'Return Data'!$B$7:$R$2843,10,0)</f>
        <v>6.2835000000000001</v>
      </c>
      <c r="G11" s="66">
        <f t="shared" si="1"/>
        <v>13</v>
      </c>
      <c r="H11" s="65">
        <f>VLOOKUP($A11,'Return Data'!$B$7:$R$2843,11,0)</f>
        <v>6.3861999999999997</v>
      </c>
      <c r="I11" s="66">
        <f t="shared" si="2"/>
        <v>14</v>
      </c>
      <c r="J11" s="65">
        <f>VLOOKUP($A11,'Return Data'!$B$7:$R$2843,12,0)</f>
        <v>4.6658999999999997</v>
      </c>
      <c r="K11" s="66">
        <f t="shared" si="3"/>
        <v>13</v>
      </c>
      <c r="L11" s="65">
        <f>VLOOKUP($A11,'Return Data'!$B$7:$R$2843,13,0)</f>
        <v>6.1417000000000002</v>
      </c>
      <c r="M11" s="66">
        <f t="shared" si="4"/>
        <v>9</v>
      </c>
      <c r="N11" s="65">
        <f>VLOOKUP($A11,'Return Data'!$B$7:$R$2843,17,0)</f>
        <v>8.4237000000000002</v>
      </c>
      <c r="O11" s="66">
        <f t="shared" si="5"/>
        <v>10</v>
      </c>
      <c r="P11" s="65">
        <f>VLOOKUP($A11,'Return Data'!$B$7:$R$2843,14,0)</f>
        <v>8.3514999999999997</v>
      </c>
      <c r="Q11" s="66">
        <f t="shared" si="6"/>
        <v>12</v>
      </c>
      <c r="R11" s="65">
        <f>VLOOKUP($A11,'Return Data'!$B$7:$R$2843,16,0)</f>
        <v>8.3833000000000002</v>
      </c>
      <c r="S11" s="67">
        <f t="shared" si="7"/>
        <v>12</v>
      </c>
    </row>
    <row r="12" spans="1:19" x14ac:dyDescent="0.3">
      <c r="A12" s="82" t="s">
        <v>1391</v>
      </c>
      <c r="B12" s="64">
        <f>VLOOKUP($A12,'Return Data'!$B$7:$R$2843,3,0)</f>
        <v>44462</v>
      </c>
      <c r="C12" s="65">
        <f>VLOOKUP($A12,'Return Data'!$B$7:$R$2843,4,0)</f>
        <v>18.613299999999999</v>
      </c>
      <c r="D12" s="65">
        <f>VLOOKUP($A12,'Return Data'!$B$7:$R$2843,9,0)</f>
        <v>2.5865999999999998</v>
      </c>
      <c r="E12" s="66">
        <f t="shared" si="0"/>
        <v>26</v>
      </c>
      <c r="F12" s="65">
        <f>VLOOKUP($A12,'Return Data'!$B$7:$R$2843,10,0)</f>
        <v>3.1777000000000002</v>
      </c>
      <c r="G12" s="66">
        <f t="shared" si="1"/>
        <v>25</v>
      </c>
      <c r="H12" s="65">
        <f>VLOOKUP($A12,'Return Data'!$B$7:$R$2843,11,0)</f>
        <v>4.7401999999999997</v>
      </c>
      <c r="I12" s="66">
        <f t="shared" si="2"/>
        <v>26</v>
      </c>
      <c r="J12" s="65">
        <f>VLOOKUP($A12,'Return Data'!$B$7:$R$2843,12,0)</f>
        <v>4.0151000000000003</v>
      </c>
      <c r="K12" s="66">
        <f t="shared" si="3"/>
        <v>23</v>
      </c>
      <c r="L12" s="65">
        <f>VLOOKUP($A12,'Return Data'!$B$7:$R$2843,13,0)</f>
        <v>4.5919999999999996</v>
      </c>
      <c r="M12" s="66">
        <f t="shared" si="4"/>
        <v>26</v>
      </c>
      <c r="N12" s="65">
        <f>VLOOKUP($A12,'Return Data'!$B$7:$R$2843,17,0)</f>
        <v>2.5177</v>
      </c>
      <c r="O12" s="66">
        <f t="shared" si="5"/>
        <v>24</v>
      </c>
      <c r="P12" s="65">
        <f>VLOOKUP($A12,'Return Data'!$B$7:$R$2843,14,0)</f>
        <v>-2.9929000000000001</v>
      </c>
      <c r="Q12" s="66">
        <f t="shared" si="6"/>
        <v>24</v>
      </c>
      <c r="R12" s="65">
        <f>VLOOKUP($A12,'Return Data'!$B$7:$R$2843,16,0)</f>
        <v>4.6280000000000001</v>
      </c>
      <c r="S12" s="67">
        <f t="shared" si="7"/>
        <v>26</v>
      </c>
    </row>
    <row r="13" spans="1:19" x14ac:dyDescent="0.3">
      <c r="A13" s="82" t="s">
        <v>1393</v>
      </c>
      <c r="B13" s="64">
        <f>VLOOKUP($A13,'Return Data'!$B$7:$R$2843,3,0)</f>
        <v>44462</v>
      </c>
      <c r="C13" s="65">
        <f>VLOOKUP($A13,'Return Data'!$B$7:$R$2843,4,0)</f>
        <v>22.101700000000001</v>
      </c>
      <c r="D13" s="65">
        <f>VLOOKUP($A13,'Return Data'!$B$7:$R$2843,9,0)</f>
        <v>4.1914999999999996</v>
      </c>
      <c r="E13" s="66">
        <f t="shared" si="0"/>
        <v>24</v>
      </c>
      <c r="F13" s="65">
        <f>VLOOKUP($A13,'Return Data'!$B$7:$R$2843,10,0)</f>
        <v>5.3743999999999996</v>
      </c>
      <c r="G13" s="66">
        <f t="shared" si="1"/>
        <v>24</v>
      </c>
      <c r="H13" s="65">
        <f>VLOOKUP($A13,'Return Data'!$B$7:$R$2843,11,0)</f>
        <v>5.2476000000000003</v>
      </c>
      <c r="I13" s="66">
        <f t="shared" si="2"/>
        <v>25</v>
      </c>
      <c r="J13" s="65">
        <f>VLOOKUP($A13,'Return Data'!$B$7:$R$2843,12,0)</f>
        <v>4.0933999999999999</v>
      </c>
      <c r="K13" s="66">
        <f t="shared" si="3"/>
        <v>21</v>
      </c>
      <c r="L13" s="65">
        <f>VLOOKUP($A13,'Return Data'!$B$7:$R$2843,13,0)</f>
        <v>5.2005999999999997</v>
      </c>
      <c r="M13" s="66">
        <f t="shared" si="4"/>
        <v>24</v>
      </c>
      <c r="N13" s="65">
        <f>VLOOKUP($A13,'Return Data'!$B$7:$R$2843,17,0)</f>
        <v>7.3194999999999997</v>
      </c>
      <c r="O13" s="66">
        <f t="shared" si="5"/>
        <v>19</v>
      </c>
      <c r="P13" s="65">
        <f>VLOOKUP($A13,'Return Data'!$B$7:$R$2843,14,0)</f>
        <v>8.1740999999999993</v>
      </c>
      <c r="Q13" s="66">
        <f t="shared" si="6"/>
        <v>13</v>
      </c>
      <c r="R13" s="65">
        <f>VLOOKUP($A13,'Return Data'!$B$7:$R$2843,16,0)</f>
        <v>7.7778999999999998</v>
      </c>
      <c r="S13" s="67">
        <f t="shared" si="7"/>
        <v>18</v>
      </c>
    </row>
    <row r="14" spans="1:19" x14ac:dyDescent="0.3">
      <c r="A14" s="82" t="s">
        <v>1395</v>
      </c>
      <c r="B14" s="64">
        <f>VLOOKUP($A14,'Return Data'!$B$7:$R$2843,3,0)</f>
        <v>44462</v>
      </c>
      <c r="C14" s="65">
        <f>VLOOKUP($A14,'Return Data'!$B$7:$R$2843,4,0)</f>
        <v>39.937399999999997</v>
      </c>
      <c r="D14" s="65">
        <f>VLOOKUP($A14,'Return Data'!$B$7:$R$2843,9,0)</f>
        <v>4.2548000000000004</v>
      </c>
      <c r="E14" s="66">
        <f t="shared" si="0"/>
        <v>22</v>
      </c>
      <c r="F14" s="65">
        <f>VLOOKUP($A14,'Return Data'!$B$7:$R$2843,10,0)</f>
        <v>6.0523999999999996</v>
      </c>
      <c r="G14" s="66">
        <f t="shared" si="1"/>
        <v>19</v>
      </c>
      <c r="H14" s="65">
        <f>VLOOKUP($A14,'Return Data'!$B$7:$R$2843,11,0)</f>
        <v>5.9889000000000001</v>
      </c>
      <c r="I14" s="66">
        <f t="shared" si="2"/>
        <v>19</v>
      </c>
      <c r="J14" s="65">
        <f>VLOOKUP($A14,'Return Data'!$B$7:$R$2843,12,0)</f>
        <v>4.1748000000000003</v>
      </c>
      <c r="K14" s="66">
        <f t="shared" si="3"/>
        <v>20</v>
      </c>
      <c r="L14" s="65">
        <f>VLOOKUP($A14,'Return Data'!$B$7:$R$2843,13,0)</f>
        <v>5.5746000000000002</v>
      </c>
      <c r="M14" s="66">
        <f t="shared" si="4"/>
        <v>16</v>
      </c>
      <c r="N14" s="65">
        <f>VLOOKUP($A14,'Return Data'!$B$7:$R$2843,17,0)</f>
        <v>7.7820999999999998</v>
      </c>
      <c r="O14" s="66">
        <f t="shared" si="5"/>
        <v>14</v>
      </c>
      <c r="P14" s="65">
        <f>VLOOKUP($A14,'Return Data'!$B$7:$R$2843,14,0)</f>
        <v>8.65</v>
      </c>
      <c r="Q14" s="66">
        <f t="shared" si="6"/>
        <v>9</v>
      </c>
      <c r="R14" s="65">
        <f>VLOOKUP($A14,'Return Data'!$B$7:$R$2843,16,0)</f>
        <v>8.5164000000000009</v>
      </c>
      <c r="S14" s="67">
        <f t="shared" si="7"/>
        <v>9</v>
      </c>
    </row>
    <row r="15" spans="1:19" x14ac:dyDescent="0.3">
      <c r="A15" s="82" t="s">
        <v>1405</v>
      </c>
      <c r="B15" s="64">
        <f>VLOOKUP($A15,'Return Data'!$B$7:$R$2843,3,0)</f>
        <v>44462</v>
      </c>
      <c r="C15" s="65">
        <f>VLOOKUP($A15,'Return Data'!$B$7:$R$2843,4,0)</f>
        <v>4358.3626000000004</v>
      </c>
      <c r="D15" s="65">
        <f>VLOOKUP($A15,'Return Data'!$B$7:$R$2843,9,0)</f>
        <v>24.445900000000002</v>
      </c>
      <c r="E15" s="66">
        <f t="shared" si="0"/>
        <v>3</v>
      </c>
      <c r="F15" s="65">
        <f>VLOOKUP($A15,'Return Data'!$B$7:$R$2843,10,0)</f>
        <v>-3.1194999999999999</v>
      </c>
      <c r="G15" s="66">
        <f t="shared" si="1"/>
        <v>26</v>
      </c>
      <c r="H15" s="65">
        <f>VLOOKUP($A15,'Return Data'!$B$7:$R$2843,11,0)</f>
        <v>5.7876000000000003</v>
      </c>
      <c r="I15" s="66">
        <f t="shared" si="2"/>
        <v>22</v>
      </c>
      <c r="J15" s="65">
        <f>VLOOKUP($A15,'Return Data'!$B$7:$R$2843,12,0)</f>
        <v>9.7094000000000005</v>
      </c>
      <c r="K15" s="66">
        <f t="shared" si="3"/>
        <v>2</v>
      </c>
      <c r="L15" s="65">
        <f>VLOOKUP($A15,'Return Data'!$B$7:$R$2843,13,0)</f>
        <v>14.0084</v>
      </c>
      <c r="M15" s="66">
        <f t="shared" si="4"/>
        <v>1</v>
      </c>
      <c r="N15" s="65">
        <f>VLOOKUP($A15,'Return Data'!$B$7:$R$2843,17,0)</f>
        <v>0.89980000000000004</v>
      </c>
      <c r="O15" s="66">
        <f t="shared" si="5"/>
        <v>25</v>
      </c>
      <c r="P15" s="65">
        <f>VLOOKUP($A15,'Return Data'!$B$7:$R$2843,14,0)</f>
        <v>3.4748000000000001</v>
      </c>
      <c r="Q15" s="66">
        <f t="shared" si="6"/>
        <v>23</v>
      </c>
      <c r="R15" s="65">
        <f>VLOOKUP($A15,'Return Data'!$B$7:$R$2843,16,0)</f>
        <v>7.5758999999999999</v>
      </c>
      <c r="S15" s="67">
        <f t="shared" si="7"/>
        <v>21</v>
      </c>
    </row>
    <row r="16" spans="1:19" x14ac:dyDescent="0.3">
      <c r="A16" s="82" t="s">
        <v>1407</v>
      </c>
      <c r="B16" s="64">
        <f>VLOOKUP($A16,'Return Data'!$B$7:$R$2843,3,0)</f>
        <v>44462</v>
      </c>
      <c r="C16" s="65">
        <f>VLOOKUP($A16,'Return Data'!$B$7:$R$2843,4,0)</f>
        <v>25.796299999999999</v>
      </c>
      <c r="D16" s="65">
        <f>VLOOKUP($A16,'Return Data'!$B$7:$R$2843,9,0)</f>
        <v>7.5240999999999998</v>
      </c>
      <c r="E16" s="66">
        <f t="shared" si="0"/>
        <v>7</v>
      </c>
      <c r="F16" s="65">
        <f>VLOOKUP($A16,'Return Data'!$B$7:$R$2843,10,0)</f>
        <v>7.0262000000000002</v>
      </c>
      <c r="G16" s="66">
        <f t="shared" si="1"/>
        <v>6</v>
      </c>
      <c r="H16" s="65">
        <f>VLOOKUP($A16,'Return Data'!$B$7:$R$2843,11,0)</f>
        <v>7.3362999999999996</v>
      </c>
      <c r="I16" s="66">
        <f t="shared" si="2"/>
        <v>5</v>
      </c>
      <c r="J16" s="65">
        <f>VLOOKUP($A16,'Return Data'!$B$7:$R$2843,12,0)</f>
        <v>5.2103999999999999</v>
      </c>
      <c r="K16" s="66">
        <f t="shared" si="3"/>
        <v>8</v>
      </c>
      <c r="L16" s="65">
        <f>VLOOKUP($A16,'Return Data'!$B$7:$R$2843,13,0)</f>
        <v>6.4958999999999998</v>
      </c>
      <c r="M16" s="66">
        <f t="shared" si="4"/>
        <v>7</v>
      </c>
      <c r="N16" s="65">
        <f>VLOOKUP($A16,'Return Data'!$B$7:$R$2843,17,0)</f>
        <v>8.8359000000000005</v>
      </c>
      <c r="O16" s="66">
        <f t="shared" si="5"/>
        <v>5</v>
      </c>
      <c r="P16" s="65">
        <f>VLOOKUP($A16,'Return Data'!$B$7:$R$2843,14,0)</f>
        <v>9.2228999999999992</v>
      </c>
      <c r="Q16" s="66">
        <f t="shared" si="6"/>
        <v>5</v>
      </c>
      <c r="R16" s="65">
        <f>VLOOKUP($A16,'Return Data'!$B$7:$R$2843,16,0)</f>
        <v>8.7036999999999995</v>
      </c>
      <c r="S16" s="67">
        <f t="shared" si="7"/>
        <v>6</v>
      </c>
    </row>
    <row r="17" spans="1:19" x14ac:dyDescent="0.3">
      <c r="A17" s="82" t="s">
        <v>1409</v>
      </c>
      <c r="B17" s="64">
        <f>VLOOKUP($A17,'Return Data'!$B$7:$R$2843,3,0)</f>
        <v>44462</v>
      </c>
      <c r="C17" s="65">
        <f>VLOOKUP($A17,'Return Data'!$B$7:$R$2843,4,0)</f>
        <v>34.4968</v>
      </c>
      <c r="D17" s="65">
        <f>VLOOKUP($A17,'Return Data'!$B$7:$R$2843,9,0)</f>
        <v>4.1959999999999997</v>
      </c>
      <c r="E17" s="66">
        <f t="shared" si="0"/>
        <v>23</v>
      </c>
      <c r="F17" s="65">
        <f>VLOOKUP($A17,'Return Data'!$B$7:$R$2843,10,0)</f>
        <v>6.1204999999999998</v>
      </c>
      <c r="G17" s="66">
        <f t="shared" si="1"/>
        <v>16</v>
      </c>
      <c r="H17" s="65">
        <f>VLOOKUP($A17,'Return Data'!$B$7:$R$2843,11,0)</f>
        <v>6.5282</v>
      </c>
      <c r="I17" s="66">
        <f t="shared" si="2"/>
        <v>10</v>
      </c>
      <c r="J17" s="65">
        <f>VLOOKUP($A17,'Return Data'!$B$7:$R$2843,12,0)</f>
        <v>4.7023000000000001</v>
      </c>
      <c r="K17" s="66">
        <f t="shared" si="3"/>
        <v>12</v>
      </c>
      <c r="L17" s="65">
        <f>VLOOKUP($A17,'Return Data'!$B$7:$R$2843,13,0)</f>
        <v>5.7405999999999997</v>
      </c>
      <c r="M17" s="66">
        <f t="shared" si="4"/>
        <v>11</v>
      </c>
      <c r="N17" s="65">
        <f>VLOOKUP($A17,'Return Data'!$B$7:$R$2843,17,0)</f>
        <v>6.2222999999999997</v>
      </c>
      <c r="O17" s="66">
        <f t="shared" si="5"/>
        <v>22</v>
      </c>
      <c r="P17" s="65">
        <f>VLOOKUP($A17,'Return Data'!$B$7:$R$2843,14,0)</f>
        <v>4.3468999999999998</v>
      </c>
      <c r="Q17" s="66">
        <f t="shared" si="6"/>
        <v>22</v>
      </c>
      <c r="R17" s="65">
        <f>VLOOKUP($A17,'Return Data'!$B$7:$R$2843,16,0)</f>
        <v>6.9096000000000002</v>
      </c>
      <c r="S17" s="67">
        <f t="shared" si="7"/>
        <v>25</v>
      </c>
    </row>
    <row r="18" spans="1:19" x14ac:dyDescent="0.3">
      <c r="A18" s="82" t="s">
        <v>1411</v>
      </c>
      <c r="B18" s="64">
        <f>VLOOKUP($A18,'Return Data'!$B$7:$R$2843,3,0)</f>
        <v>44462</v>
      </c>
      <c r="C18" s="65">
        <f>VLOOKUP($A18,'Return Data'!$B$7:$R$2843,4,0)</f>
        <v>50.213799999999999</v>
      </c>
      <c r="D18" s="65">
        <f>VLOOKUP($A18,'Return Data'!$B$7:$R$2843,9,0)</f>
        <v>8.4404000000000003</v>
      </c>
      <c r="E18" s="66">
        <f t="shared" si="0"/>
        <v>4</v>
      </c>
      <c r="F18" s="65">
        <f>VLOOKUP($A18,'Return Data'!$B$7:$R$2843,10,0)</f>
        <v>6.5815000000000001</v>
      </c>
      <c r="G18" s="66">
        <f t="shared" si="1"/>
        <v>8</v>
      </c>
      <c r="H18" s="65">
        <f>VLOOKUP($A18,'Return Data'!$B$7:$R$2843,11,0)</f>
        <v>7.0519999999999996</v>
      </c>
      <c r="I18" s="66">
        <f t="shared" si="2"/>
        <v>7</v>
      </c>
      <c r="J18" s="65">
        <f>VLOOKUP($A18,'Return Data'!$B$7:$R$2843,12,0)</f>
        <v>5.3849999999999998</v>
      </c>
      <c r="K18" s="66">
        <f t="shared" si="3"/>
        <v>5</v>
      </c>
      <c r="L18" s="65">
        <f>VLOOKUP($A18,'Return Data'!$B$7:$R$2843,13,0)</f>
        <v>6.7484000000000002</v>
      </c>
      <c r="M18" s="66">
        <f t="shared" si="4"/>
        <v>5</v>
      </c>
      <c r="N18" s="65">
        <f>VLOOKUP($A18,'Return Data'!$B$7:$R$2843,17,0)</f>
        <v>9.0048999999999992</v>
      </c>
      <c r="O18" s="66">
        <f t="shared" si="5"/>
        <v>4</v>
      </c>
      <c r="P18" s="65">
        <f>VLOOKUP($A18,'Return Data'!$B$7:$R$2843,14,0)</f>
        <v>9.4928000000000008</v>
      </c>
      <c r="Q18" s="66">
        <f t="shared" si="6"/>
        <v>1</v>
      </c>
      <c r="R18" s="65">
        <f>VLOOKUP($A18,'Return Data'!$B$7:$R$2843,16,0)</f>
        <v>9.1183999999999994</v>
      </c>
      <c r="S18" s="67">
        <f t="shared" si="7"/>
        <v>2</v>
      </c>
    </row>
    <row r="19" spans="1:19" x14ac:dyDescent="0.3">
      <c r="A19" s="82" t="s">
        <v>1413</v>
      </c>
      <c r="B19" s="64">
        <f>VLOOKUP($A19,'Return Data'!$B$7:$R$2843,3,0)</f>
        <v>44462</v>
      </c>
      <c r="C19" s="65">
        <f>VLOOKUP($A19,'Return Data'!$B$7:$R$2843,4,0)</f>
        <v>22.024000000000001</v>
      </c>
      <c r="D19" s="65">
        <f>VLOOKUP($A19,'Return Data'!$B$7:$R$2843,9,0)</f>
        <v>7.6894</v>
      </c>
      <c r="E19" s="66">
        <f t="shared" si="0"/>
        <v>6</v>
      </c>
      <c r="F19" s="65">
        <f>VLOOKUP($A19,'Return Data'!$B$7:$R$2843,10,0)</f>
        <v>7.2248999999999999</v>
      </c>
      <c r="G19" s="66">
        <f t="shared" si="1"/>
        <v>5</v>
      </c>
      <c r="H19" s="65">
        <f>VLOOKUP($A19,'Return Data'!$B$7:$R$2843,11,0)</f>
        <v>6.9625000000000004</v>
      </c>
      <c r="I19" s="66">
        <f t="shared" si="2"/>
        <v>8</v>
      </c>
      <c r="J19" s="65">
        <f>VLOOKUP($A19,'Return Data'!$B$7:$R$2843,12,0)</f>
        <v>4.8891</v>
      </c>
      <c r="K19" s="66">
        <f t="shared" si="3"/>
        <v>9</v>
      </c>
      <c r="L19" s="65">
        <f>VLOOKUP($A19,'Return Data'!$B$7:$R$2843,13,0)</f>
        <v>5.6848999999999998</v>
      </c>
      <c r="M19" s="66">
        <f t="shared" si="4"/>
        <v>13</v>
      </c>
      <c r="N19" s="65">
        <f>VLOOKUP($A19,'Return Data'!$B$7:$R$2843,17,0)</f>
        <v>6.7003000000000004</v>
      </c>
      <c r="O19" s="66">
        <f t="shared" si="5"/>
        <v>21</v>
      </c>
      <c r="P19" s="65">
        <f>VLOOKUP($A19,'Return Data'!$B$7:$R$2843,14,0)</f>
        <v>5.8787000000000003</v>
      </c>
      <c r="Q19" s="66">
        <f t="shared" si="6"/>
        <v>17</v>
      </c>
      <c r="R19" s="65">
        <f>VLOOKUP($A19,'Return Data'!$B$7:$R$2843,16,0)</f>
        <v>7.4626999999999999</v>
      </c>
      <c r="S19" s="67">
        <f t="shared" si="7"/>
        <v>23</v>
      </c>
    </row>
    <row r="20" spans="1:19" x14ac:dyDescent="0.3">
      <c r="A20" s="82" t="s">
        <v>1414</v>
      </c>
      <c r="B20" s="64">
        <f>VLOOKUP($A20,'Return Data'!$B$7:$R$2843,3,0)</f>
        <v>44462</v>
      </c>
      <c r="C20" s="65">
        <f>VLOOKUP($A20,'Return Data'!$B$7:$R$2843,4,0)</f>
        <v>48.16</v>
      </c>
      <c r="D20" s="65">
        <f>VLOOKUP($A20,'Return Data'!$B$7:$R$2843,9,0)</f>
        <v>5.5068999999999999</v>
      </c>
      <c r="E20" s="66">
        <f t="shared" si="0"/>
        <v>15</v>
      </c>
      <c r="F20" s="65">
        <f>VLOOKUP($A20,'Return Data'!$B$7:$R$2843,10,0)</f>
        <v>6.0858999999999996</v>
      </c>
      <c r="G20" s="66">
        <f t="shared" si="1"/>
        <v>18</v>
      </c>
      <c r="H20" s="65">
        <f>VLOOKUP($A20,'Return Data'!$B$7:$R$2843,11,0)</f>
        <v>5.9165000000000001</v>
      </c>
      <c r="I20" s="66">
        <f t="shared" si="2"/>
        <v>21</v>
      </c>
      <c r="J20" s="65">
        <f>VLOOKUP($A20,'Return Data'!$B$7:$R$2843,12,0)</f>
        <v>4.3525999999999998</v>
      </c>
      <c r="K20" s="66">
        <f t="shared" si="3"/>
        <v>16</v>
      </c>
      <c r="L20" s="65">
        <f>VLOOKUP($A20,'Return Data'!$B$7:$R$2843,13,0)</f>
        <v>5.2858999999999998</v>
      </c>
      <c r="M20" s="66">
        <f t="shared" si="4"/>
        <v>21</v>
      </c>
      <c r="N20" s="65">
        <f>VLOOKUP($A20,'Return Data'!$B$7:$R$2843,17,0)</f>
        <v>7.8752000000000004</v>
      </c>
      <c r="O20" s="66">
        <f t="shared" si="5"/>
        <v>12</v>
      </c>
      <c r="P20" s="65">
        <f>VLOOKUP($A20,'Return Data'!$B$7:$R$2843,14,0)</f>
        <v>8.9359000000000002</v>
      </c>
      <c r="Q20" s="66">
        <f t="shared" si="6"/>
        <v>7</v>
      </c>
      <c r="R20" s="65">
        <f>VLOOKUP($A20,'Return Data'!$B$7:$R$2843,16,0)</f>
        <v>8.5271000000000008</v>
      </c>
      <c r="S20" s="67">
        <f t="shared" si="7"/>
        <v>8</v>
      </c>
    </row>
    <row r="21" spans="1:19" x14ac:dyDescent="0.3">
      <c r="A21" s="82" t="s">
        <v>1417</v>
      </c>
      <c r="B21" s="64">
        <f>VLOOKUP($A21,'Return Data'!$B$7:$R$2843,3,0)</f>
        <v>44462</v>
      </c>
      <c r="C21" s="65">
        <f>VLOOKUP($A21,'Return Data'!$B$7:$R$2843,4,0)</f>
        <v>1901.3753999999999</v>
      </c>
      <c r="D21" s="65">
        <f>VLOOKUP($A21,'Return Data'!$B$7:$R$2843,9,0)</f>
        <v>6.2210999999999999</v>
      </c>
      <c r="E21" s="66">
        <f t="shared" si="0"/>
        <v>10</v>
      </c>
      <c r="F21" s="65">
        <f>VLOOKUP($A21,'Return Data'!$B$7:$R$2843,10,0)</f>
        <v>6.3769999999999998</v>
      </c>
      <c r="G21" s="66">
        <f t="shared" si="1"/>
        <v>12</v>
      </c>
      <c r="H21" s="65">
        <f>VLOOKUP($A21,'Return Data'!$B$7:$R$2843,11,0)</f>
        <v>5.7534000000000001</v>
      </c>
      <c r="I21" s="66">
        <f t="shared" si="2"/>
        <v>23</v>
      </c>
      <c r="J21" s="65">
        <f>VLOOKUP($A21,'Return Data'!$B$7:$R$2843,12,0)</f>
        <v>4.3019999999999996</v>
      </c>
      <c r="K21" s="66">
        <f t="shared" si="3"/>
        <v>17</v>
      </c>
      <c r="L21" s="65">
        <f>VLOOKUP($A21,'Return Data'!$B$7:$R$2843,13,0)</f>
        <v>5.7384000000000004</v>
      </c>
      <c r="M21" s="66">
        <f t="shared" si="4"/>
        <v>12</v>
      </c>
      <c r="N21" s="65">
        <f>VLOOKUP($A21,'Return Data'!$B$7:$R$2843,17,0)</f>
        <v>5.5461999999999998</v>
      </c>
      <c r="O21" s="66">
        <f t="shared" si="5"/>
        <v>23</v>
      </c>
      <c r="P21" s="65">
        <f>VLOOKUP($A21,'Return Data'!$B$7:$R$2843,14,0)</f>
        <v>6.6802000000000001</v>
      </c>
      <c r="Q21" s="66">
        <f t="shared" si="6"/>
        <v>16</v>
      </c>
      <c r="R21" s="65">
        <f>VLOOKUP($A21,'Return Data'!$B$7:$R$2843,16,0)</f>
        <v>8.3033000000000001</v>
      </c>
      <c r="S21" s="67">
        <f t="shared" si="7"/>
        <v>13</v>
      </c>
    </row>
    <row r="22" spans="1:19" x14ac:dyDescent="0.3">
      <c r="A22" s="82" t="s">
        <v>1419</v>
      </c>
      <c r="B22" s="64">
        <f>VLOOKUP($A22,'Return Data'!$B$7:$R$2843,3,0)</f>
        <v>44462</v>
      </c>
      <c r="C22" s="65">
        <f>VLOOKUP($A22,'Return Data'!$B$7:$R$2843,4,0)</f>
        <v>3116.9009000000001</v>
      </c>
      <c r="D22" s="65">
        <f>VLOOKUP($A22,'Return Data'!$B$7:$R$2843,9,0)</f>
        <v>5.2496999999999998</v>
      </c>
      <c r="E22" s="66">
        <f t="shared" si="0"/>
        <v>17</v>
      </c>
      <c r="F22" s="65">
        <f>VLOOKUP($A22,'Return Data'!$B$7:$R$2843,10,0)</f>
        <v>6.2643000000000004</v>
      </c>
      <c r="G22" s="66">
        <f t="shared" si="1"/>
        <v>14</v>
      </c>
      <c r="H22" s="65">
        <f>VLOOKUP($A22,'Return Data'!$B$7:$R$2843,11,0)</f>
        <v>6.3285999999999998</v>
      </c>
      <c r="I22" s="66">
        <f t="shared" si="2"/>
        <v>16</v>
      </c>
      <c r="J22" s="65">
        <f>VLOOKUP($A22,'Return Data'!$B$7:$R$2843,12,0)</f>
        <v>4.194</v>
      </c>
      <c r="K22" s="66">
        <f t="shared" si="3"/>
        <v>18</v>
      </c>
      <c r="L22" s="65">
        <f>VLOOKUP($A22,'Return Data'!$B$7:$R$2843,13,0)</f>
        <v>5.4459</v>
      </c>
      <c r="M22" s="66">
        <f t="shared" si="4"/>
        <v>18</v>
      </c>
      <c r="N22" s="65">
        <f>VLOOKUP($A22,'Return Data'!$B$7:$R$2843,17,0)</f>
        <v>7.8094999999999999</v>
      </c>
      <c r="O22" s="66">
        <f t="shared" si="5"/>
        <v>13</v>
      </c>
      <c r="P22" s="65">
        <f>VLOOKUP($A22,'Return Data'!$B$7:$R$2843,14,0)</f>
        <v>8.7585999999999995</v>
      </c>
      <c r="Q22" s="66">
        <f t="shared" si="6"/>
        <v>8</v>
      </c>
      <c r="R22" s="65">
        <f>VLOOKUP($A22,'Return Data'!$B$7:$R$2843,16,0)</f>
        <v>8.2319999999999993</v>
      </c>
      <c r="S22" s="67">
        <f t="shared" si="7"/>
        <v>14</v>
      </c>
    </row>
    <row r="23" spans="1:19" x14ac:dyDescent="0.3">
      <c r="A23" s="82" t="s">
        <v>1423</v>
      </c>
      <c r="B23" s="64">
        <f>VLOOKUP($A23,'Return Data'!$B$7:$R$2843,3,0)</f>
        <v>44462</v>
      </c>
      <c r="C23" s="65">
        <f>VLOOKUP($A23,'Return Data'!$B$7:$R$2843,4,0)</f>
        <v>44.9664</v>
      </c>
      <c r="D23" s="65">
        <f>VLOOKUP($A23,'Return Data'!$B$7:$R$2843,9,0)</f>
        <v>8.2265999999999995</v>
      </c>
      <c r="E23" s="66">
        <f t="shared" si="0"/>
        <v>5</v>
      </c>
      <c r="F23" s="65">
        <f>VLOOKUP($A23,'Return Data'!$B$7:$R$2843,10,0)</f>
        <v>7.4772999999999996</v>
      </c>
      <c r="G23" s="66">
        <f t="shared" si="1"/>
        <v>3</v>
      </c>
      <c r="H23" s="65">
        <f>VLOOKUP($A23,'Return Data'!$B$7:$R$2843,11,0)</f>
        <v>7.5140000000000002</v>
      </c>
      <c r="I23" s="66">
        <f t="shared" si="2"/>
        <v>4</v>
      </c>
      <c r="J23" s="65">
        <f>VLOOKUP($A23,'Return Data'!$B$7:$R$2843,12,0)</f>
        <v>4.8571999999999997</v>
      </c>
      <c r="K23" s="66">
        <f t="shared" si="3"/>
        <v>11</v>
      </c>
      <c r="L23" s="65">
        <f>VLOOKUP($A23,'Return Data'!$B$7:$R$2843,13,0)</f>
        <v>6.1905999999999999</v>
      </c>
      <c r="M23" s="66">
        <f t="shared" si="4"/>
        <v>8</v>
      </c>
      <c r="N23" s="65">
        <f>VLOOKUP($A23,'Return Data'!$B$7:$R$2843,17,0)</f>
        <v>8.4385999999999992</v>
      </c>
      <c r="O23" s="66">
        <f t="shared" si="5"/>
        <v>9</v>
      </c>
      <c r="P23" s="65">
        <f>VLOOKUP($A23,'Return Data'!$B$7:$R$2843,14,0)</f>
        <v>9.2750000000000004</v>
      </c>
      <c r="Q23" s="66">
        <f t="shared" si="6"/>
        <v>3</v>
      </c>
      <c r="R23" s="65">
        <f>VLOOKUP($A23,'Return Data'!$B$7:$R$2843,16,0)</f>
        <v>8.7337000000000007</v>
      </c>
      <c r="S23" s="67">
        <f t="shared" si="7"/>
        <v>5</v>
      </c>
    </row>
    <row r="24" spans="1:19" x14ac:dyDescent="0.3">
      <c r="A24" s="82" t="s">
        <v>1424</v>
      </c>
      <c r="B24" s="64">
        <f>VLOOKUP($A24,'Return Data'!$B$7:$R$2843,3,0)</f>
        <v>44462</v>
      </c>
      <c r="C24" s="65">
        <f>VLOOKUP($A24,'Return Data'!$B$7:$R$2843,4,0)</f>
        <v>22.265699999999999</v>
      </c>
      <c r="D24" s="65">
        <f>VLOOKUP($A24,'Return Data'!$B$7:$R$2843,9,0)</f>
        <v>4.6345999999999998</v>
      </c>
      <c r="E24" s="66">
        <f t="shared" si="0"/>
        <v>21</v>
      </c>
      <c r="F24" s="65">
        <f>VLOOKUP($A24,'Return Data'!$B$7:$R$2843,10,0)</f>
        <v>5.9923999999999999</v>
      </c>
      <c r="G24" s="66">
        <f t="shared" si="1"/>
        <v>22</v>
      </c>
      <c r="H24" s="65">
        <f>VLOOKUP($A24,'Return Data'!$B$7:$R$2843,11,0)</f>
        <v>5.9169</v>
      </c>
      <c r="I24" s="66">
        <f t="shared" si="2"/>
        <v>20</v>
      </c>
      <c r="J24" s="65">
        <f>VLOOKUP($A24,'Return Data'!$B$7:$R$2843,12,0)</f>
        <v>4.0464000000000002</v>
      </c>
      <c r="K24" s="66">
        <f t="shared" si="3"/>
        <v>22</v>
      </c>
      <c r="L24" s="65">
        <f>VLOOKUP($A24,'Return Data'!$B$7:$R$2843,13,0)</f>
        <v>5.2965999999999998</v>
      </c>
      <c r="M24" s="66">
        <f t="shared" si="4"/>
        <v>20</v>
      </c>
      <c r="N24" s="65">
        <f>VLOOKUP($A24,'Return Data'!$B$7:$R$2843,17,0)</f>
        <v>7.7149999999999999</v>
      </c>
      <c r="O24" s="66">
        <f t="shared" si="5"/>
        <v>17</v>
      </c>
      <c r="P24" s="65">
        <f>VLOOKUP($A24,'Return Data'!$B$7:$R$2843,14,0)</f>
        <v>8.6044</v>
      </c>
      <c r="Q24" s="66">
        <f t="shared" si="6"/>
        <v>11</v>
      </c>
      <c r="R24" s="65">
        <f>VLOOKUP($A24,'Return Data'!$B$7:$R$2843,16,0)</f>
        <v>8.3998000000000008</v>
      </c>
      <c r="S24" s="67">
        <f t="shared" si="7"/>
        <v>11</v>
      </c>
    </row>
    <row r="25" spans="1:19" x14ac:dyDescent="0.3">
      <c r="A25" s="82" t="s">
        <v>1426</v>
      </c>
      <c r="B25" s="64">
        <f>VLOOKUP($A25,'Return Data'!$B$7:$R$2843,3,0)</f>
        <v>44462</v>
      </c>
      <c r="C25" s="65">
        <f>VLOOKUP($A25,'Return Data'!$B$7:$R$2843,4,0)</f>
        <v>12.308</v>
      </c>
      <c r="D25" s="65">
        <f>VLOOKUP($A25,'Return Data'!$B$7:$R$2843,9,0)</f>
        <v>5.5457000000000001</v>
      </c>
      <c r="E25" s="66">
        <f t="shared" si="0"/>
        <v>14</v>
      </c>
      <c r="F25" s="65">
        <f>VLOOKUP($A25,'Return Data'!$B$7:$R$2843,10,0)</f>
        <v>6.1041999999999996</v>
      </c>
      <c r="G25" s="66">
        <f t="shared" si="1"/>
        <v>17</v>
      </c>
      <c r="H25" s="65">
        <f>VLOOKUP($A25,'Return Data'!$B$7:$R$2843,11,0)</f>
        <v>5.7428999999999997</v>
      </c>
      <c r="I25" s="66">
        <f t="shared" si="2"/>
        <v>24</v>
      </c>
      <c r="J25" s="65">
        <f>VLOOKUP($A25,'Return Data'!$B$7:$R$2843,12,0)</f>
        <v>3.915</v>
      </c>
      <c r="K25" s="66">
        <f t="shared" si="3"/>
        <v>25</v>
      </c>
      <c r="L25" s="65">
        <f>VLOOKUP($A25,'Return Data'!$B$7:$R$2843,13,0)</f>
        <v>5.0646000000000004</v>
      </c>
      <c r="M25" s="66">
        <f t="shared" si="4"/>
        <v>25</v>
      </c>
      <c r="N25" s="65"/>
      <c r="O25" s="66"/>
      <c r="P25" s="65"/>
      <c r="Q25" s="66"/>
      <c r="R25" s="65">
        <f>VLOOKUP($A25,'Return Data'!$B$7:$R$2843,16,0)</f>
        <v>8.1714000000000002</v>
      </c>
      <c r="S25" s="67">
        <f t="shared" si="7"/>
        <v>15</v>
      </c>
    </row>
    <row r="26" spans="1:19" x14ac:dyDescent="0.3">
      <c r="A26" s="82" t="s">
        <v>1429</v>
      </c>
      <c r="B26" s="64">
        <f>VLOOKUP($A26,'Return Data'!$B$7:$R$2843,3,0)</f>
        <v>44462</v>
      </c>
      <c r="C26" s="65">
        <f>VLOOKUP($A26,'Return Data'!$B$7:$R$2843,4,0)</f>
        <v>13.0783</v>
      </c>
      <c r="D26" s="65">
        <f>VLOOKUP($A26,'Return Data'!$B$7:$R$2843,9,0)</f>
        <v>4.8362999999999996</v>
      </c>
      <c r="E26" s="66">
        <f t="shared" si="0"/>
        <v>20</v>
      </c>
      <c r="F26" s="65">
        <f>VLOOKUP($A26,'Return Data'!$B$7:$R$2843,10,0)</f>
        <v>6.4775999999999998</v>
      </c>
      <c r="G26" s="66">
        <f t="shared" si="1"/>
        <v>10</v>
      </c>
      <c r="H26" s="65">
        <f>VLOOKUP($A26,'Return Data'!$B$7:$R$2843,11,0)</f>
        <v>6.3343999999999996</v>
      </c>
      <c r="I26" s="66">
        <f t="shared" si="2"/>
        <v>15</v>
      </c>
      <c r="J26" s="65">
        <f>VLOOKUP($A26,'Return Data'!$B$7:$R$2843,12,0)</f>
        <v>4.5941000000000001</v>
      </c>
      <c r="K26" s="66">
        <f t="shared" si="3"/>
        <v>14</v>
      </c>
      <c r="L26" s="65">
        <f>VLOOKUP($A26,'Return Data'!$B$7:$R$2843,13,0)</f>
        <v>5.5961999999999996</v>
      </c>
      <c r="M26" s="66">
        <f t="shared" si="4"/>
        <v>15</v>
      </c>
      <c r="N26" s="65">
        <f>VLOOKUP($A26,'Return Data'!$B$7:$R$2843,17,0)</f>
        <v>7.4787999999999997</v>
      </c>
      <c r="O26" s="66">
        <f t="shared" ref="O26:O33" si="8">RANK(N26,N$8:N$33,0)</f>
        <v>18</v>
      </c>
      <c r="P26" s="65"/>
      <c r="Q26" s="66"/>
      <c r="R26" s="65">
        <f>VLOOKUP($A26,'Return Data'!$B$7:$R$2843,16,0)</f>
        <v>7.9081999999999999</v>
      </c>
      <c r="S26" s="67">
        <f t="shared" si="7"/>
        <v>17</v>
      </c>
    </row>
    <row r="27" spans="1:19" x14ac:dyDescent="0.3">
      <c r="A27" s="82" t="s">
        <v>1431</v>
      </c>
      <c r="B27" s="64">
        <f>VLOOKUP($A27,'Return Data'!$B$7:$R$2843,3,0)</f>
        <v>44462</v>
      </c>
      <c r="C27" s="65">
        <f>VLOOKUP($A27,'Return Data'!$B$7:$R$2843,4,0)</f>
        <v>44.6021</v>
      </c>
      <c r="D27" s="65">
        <f>VLOOKUP($A27,'Return Data'!$B$7:$R$2843,9,0)</f>
        <v>6.4046000000000003</v>
      </c>
      <c r="E27" s="66">
        <f t="shared" si="0"/>
        <v>9</v>
      </c>
      <c r="F27" s="65">
        <f>VLOOKUP($A27,'Return Data'!$B$7:$R$2843,10,0)</f>
        <v>7.2331000000000003</v>
      </c>
      <c r="G27" s="66">
        <f t="shared" si="1"/>
        <v>4</v>
      </c>
      <c r="H27" s="65">
        <f>VLOOKUP($A27,'Return Data'!$B$7:$R$2843,11,0)</f>
        <v>7.8464999999999998</v>
      </c>
      <c r="I27" s="66">
        <f t="shared" si="2"/>
        <v>3</v>
      </c>
      <c r="J27" s="65">
        <f>VLOOKUP($A27,'Return Data'!$B$7:$R$2843,12,0)</f>
        <v>6.0964999999999998</v>
      </c>
      <c r="K27" s="66">
        <f t="shared" si="3"/>
        <v>4</v>
      </c>
      <c r="L27" s="65">
        <f>VLOOKUP($A27,'Return Data'!$B$7:$R$2843,13,0)</f>
        <v>7.2068000000000003</v>
      </c>
      <c r="M27" s="66">
        <f t="shared" si="4"/>
        <v>4</v>
      </c>
      <c r="N27" s="65">
        <f>VLOOKUP($A27,'Return Data'!$B$7:$R$2843,17,0)</f>
        <v>8.6981999999999999</v>
      </c>
      <c r="O27" s="66">
        <f t="shared" si="8"/>
        <v>6</v>
      </c>
      <c r="P27" s="65">
        <f>VLOOKUP($A27,'Return Data'!$B$7:$R$2843,14,0)</f>
        <v>9.2474000000000007</v>
      </c>
      <c r="Q27" s="66">
        <f t="shared" ref="Q27:Q33" si="9">RANK(P27,P$8:P$33,0)</f>
        <v>4</v>
      </c>
      <c r="R27" s="65">
        <f>VLOOKUP($A27,'Return Data'!$B$7:$R$2843,16,0)</f>
        <v>8.7652000000000001</v>
      </c>
      <c r="S27" s="67">
        <f t="shared" si="7"/>
        <v>4</v>
      </c>
    </row>
    <row r="28" spans="1:19" x14ac:dyDescent="0.3">
      <c r="A28" s="82" t="s">
        <v>1433</v>
      </c>
      <c r="B28" s="64">
        <f>VLOOKUP($A28,'Return Data'!$B$7:$R$2843,3,0)</f>
        <v>44462</v>
      </c>
      <c r="C28" s="65">
        <f>VLOOKUP($A28,'Return Data'!$B$7:$R$2843,4,0)</f>
        <v>39.040399999999998</v>
      </c>
      <c r="D28" s="65">
        <f>VLOOKUP($A28,'Return Data'!$B$7:$R$2843,9,0)</f>
        <v>5.3654999999999999</v>
      </c>
      <c r="E28" s="66">
        <f t="shared" si="0"/>
        <v>16</v>
      </c>
      <c r="F28" s="65">
        <f>VLOOKUP($A28,'Return Data'!$B$7:$R$2843,10,0)</f>
        <v>5.5479000000000003</v>
      </c>
      <c r="G28" s="66">
        <f t="shared" si="1"/>
        <v>23</v>
      </c>
      <c r="H28" s="65">
        <f>VLOOKUP($A28,'Return Data'!$B$7:$R$2843,11,0)</f>
        <v>6.4687999999999999</v>
      </c>
      <c r="I28" s="66">
        <f t="shared" si="2"/>
        <v>11</v>
      </c>
      <c r="J28" s="65">
        <f>VLOOKUP($A28,'Return Data'!$B$7:$R$2843,12,0)</f>
        <v>4.4740000000000002</v>
      </c>
      <c r="K28" s="66">
        <f t="shared" si="3"/>
        <v>15</v>
      </c>
      <c r="L28" s="65">
        <f>VLOOKUP($A28,'Return Data'!$B$7:$R$2843,13,0)</f>
        <v>5.2687999999999997</v>
      </c>
      <c r="M28" s="66">
        <f t="shared" si="4"/>
        <v>22</v>
      </c>
      <c r="N28" s="65">
        <f>VLOOKUP($A28,'Return Data'!$B$7:$R$2843,17,0)</f>
        <v>31.416499999999999</v>
      </c>
      <c r="O28" s="66">
        <f t="shared" si="8"/>
        <v>1</v>
      </c>
      <c r="P28" s="65">
        <f>VLOOKUP($A28,'Return Data'!$B$7:$R$2843,14,0)</f>
        <v>4.7736999999999998</v>
      </c>
      <c r="Q28" s="66">
        <f t="shared" si="9"/>
        <v>21</v>
      </c>
      <c r="R28" s="65">
        <f>VLOOKUP($A28,'Return Data'!$B$7:$R$2843,16,0)</f>
        <v>7.6162999999999998</v>
      </c>
      <c r="S28" s="67">
        <f t="shared" si="7"/>
        <v>19</v>
      </c>
    </row>
    <row r="29" spans="1:19" x14ac:dyDescent="0.3">
      <c r="A29" s="82" t="s">
        <v>1435</v>
      </c>
      <c r="B29" s="64">
        <f>VLOOKUP($A29,'Return Data'!$B$7:$R$2843,3,0)</f>
        <v>44462</v>
      </c>
      <c r="C29" s="65">
        <f>VLOOKUP($A29,'Return Data'!$B$7:$R$2843,4,0)</f>
        <v>37.409500000000001</v>
      </c>
      <c r="D29" s="65">
        <f>VLOOKUP($A29,'Return Data'!$B$7:$R$2843,9,0)</f>
        <v>5.9055999999999997</v>
      </c>
      <c r="E29" s="66">
        <f t="shared" si="0"/>
        <v>13</v>
      </c>
      <c r="F29" s="65">
        <f>VLOOKUP($A29,'Return Data'!$B$7:$R$2843,10,0)</f>
        <v>6.5073999999999996</v>
      </c>
      <c r="G29" s="66">
        <f t="shared" si="1"/>
        <v>9</v>
      </c>
      <c r="H29" s="65">
        <f>VLOOKUP($A29,'Return Data'!$B$7:$R$2843,11,0)</f>
        <v>6.4603999999999999</v>
      </c>
      <c r="I29" s="66">
        <f t="shared" si="2"/>
        <v>12</v>
      </c>
      <c r="J29" s="65">
        <f>VLOOKUP($A29,'Return Data'!$B$7:$R$2843,12,0)</f>
        <v>3.9241999999999999</v>
      </c>
      <c r="K29" s="66">
        <f t="shared" si="3"/>
        <v>24</v>
      </c>
      <c r="L29" s="65">
        <f>VLOOKUP($A29,'Return Data'!$B$7:$R$2843,13,0)</f>
        <v>5.2637999999999998</v>
      </c>
      <c r="M29" s="66">
        <f t="shared" si="4"/>
        <v>23</v>
      </c>
      <c r="N29" s="65">
        <f>VLOOKUP($A29,'Return Data'!$B$7:$R$2843,17,0)</f>
        <v>7.7175000000000002</v>
      </c>
      <c r="O29" s="66">
        <f t="shared" si="8"/>
        <v>16</v>
      </c>
      <c r="P29" s="65">
        <f>VLOOKUP($A29,'Return Data'!$B$7:$R$2843,14,0)</f>
        <v>4.9634</v>
      </c>
      <c r="Q29" s="66">
        <f t="shared" si="9"/>
        <v>20</v>
      </c>
      <c r="R29" s="65">
        <f>VLOOKUP($A29,'Return Data'!$B$7:$R$2843,16,0)</f>
        <v>7.3042999999999996</v>
      </c>
      <c r="S29" s="67">
        <f t="shared" si="7"/>
        <v>24</v>
      </c>
    </row>
    <row r="30" spans="1:19" x14ac:dyDescent="0.3">
      <c r="A30" s="82" t="s">
        <v>1436</v>
      </c>
      <c r="B30" s="64">
        <f>VLOOKUP($A30,'Return Data'!$B$7:$R$2843,3,0)</f>
        <v>44462</v>
      </c>
      <c r="C30" s="65">
        <f>VLOOKUP($A30,'Return Data'!$B$7:$R$2843,4,0)</f>
        <v>26.771000000000001</v>
      </c>
      <c r="D30" s="65">
        <f>VLOOKUP($A30,'Return Data'!$B$7:$R$2843,9,0)</f>
        <v>4.9154999999999998</v>
      </c>
      <c r="E30" s="66">
        <f t="shared" si="0"/>
        <v>19</v>
      </c>
      <c r="F30" s="65">
        <f>VLOOKUP($A30,'Return Data'!$B$7:$R$2843,10,0)</f>
        <v>6.03</v>
      </c>
      <c r="G30" s="66">
        <f t="shared" si="1"/>
        <v>21</v>
      </c>
      <c r="H30" s="65">
        <f>VLOOKUP($A30,'Return Data'!$B$7:$R$2843,11,0)</f>
        <v>6.1207000000000003</v>
      </c>
      <c r="I30" s="66">
        <f t="shared" si="2"/>
        <v>18</v>
      </c>
      <c r="J30" s="65">
        <f>VLOOKUP($A30,'Return Data'!$B$7:$R$2843,12,0)</f>
        <v>3.8115999999999999</v>
      </c>
      <c r="K30" s="66">
        <f t="shared" si="3"/>
        <v>26</v>
      </c>
      <c r="L30" s="65">
        <f>VLOOKUP($A30,'Return Data'!$B$7:$R$2843,13,0)</f>
        <v>5.2998000000000003</v>
      </c>
      <c r="M30" s="66">
        <f t="shared" si="4"/>
        <v>19</v>
      </c>
      <c r="N30" s="65">
        <f>VLOOKUP($A30,'Return Data'!$B$7:$R$2843,17,0)</f>
        <v>7.73</v>
      </c>
      <c r="O30" s="66">
        <f t="shared" si="8"/>
        <v>15</v>
      </c>
      <c r="P30" s="65">
        <f>VLOOKUP($A30,'Return Data'!$B$7:$R$2843,14,0)</f>
        <v>8.6095000000000006</v>
      </c>
      <c r="Q30" s="66">
        <f t="shared" si="9"/>
        <v>10</v>
      </c>
      <c r="R30" s="65">
        <f>VLOOKUP($A30,'Return Data'!$B$7:$R$2843,16,0)</f>
        <v>8.4238</v>
      </c>
      <c r="S30" s="67">
        <f t="shared" si="7"/>
        <v>10</v>
      </c>
    </row>
    <row r="31" spans="1:19" x14ac:dyDescent="0.3">
      <c r="A31" s="82" t="s">
        <v>1439</v>
      </c>
      <c r="B31" s="64">
        <f>VLOOKUP($A31,'Return Data'!$B$7:$R$2843,3,0)</f>
        <v>44462</v>
      </c>
      <c r="C31" s="65">
        <f>VLOOKUP($A31,'Return Data'!$B$7:$R$2843,4,0)</f>
        <v>37.200499999999998</v>
      </c>
      <c r="D31" s="65">
        <f>VLOOKUP($A31,'Return Data'!$B$7:$R$2843,9,0)</f>
        <v>64.505799999999994</v>
      </c>
      <c r="E31" s="66">
        <f t="shared" si="0"/>
        <v>1</v>
      </c>
      <c r="F31" s="65">
        <f>VLOOKUP($A31,'Return Data'!$B$7:$R$2843,10,0)</f>
        <v>25.3584</v>
      </c>
      <c r="G31" s="66">
        <f t="shared" si="1"/>
        <v>1</v>
      </c>
      <c r="H31" s="65">
        <f>VLOOKUP($A31,'Return Data'!$B$7:$R$2843,11,0)</f>
        <v>15.2835</v>
      </c>
      <c r="I31" s="66">
        <f t="shared" si="2"/>
        <v>1</v>
      </c>
      <c r="J31" s="65">
        <f>VLOOKUP($A31,'Return Data'!$B$7:$R$2843,12,0)</f>
        <v>11.025</v>
      </c>
      <c r="K31" s="66">
        <f t="shared" si="3"/>
        <v>1</v>
      </c>
      <c r="L31" s="65">
        <f>VLOOKUP($A31,'Return Data'!$B$7:$R$2843,13,0)</f>
        <v>10.085699999999999</v>
      </c>
      <c r="M31" s="66">
        <f t="shared" si="4"/>
        <v>2</v>
      </c>
      <c r="N31" s="65">
        <f>VLOOKUP($A31,'Return Data'!$B$7:$R$2843,17,0)</f>
        <v>10.2796</v>
      </c>
      <c r="O31" s="66">
        <f t="shared" si="8"/>
        <v>2</v>
      </c>
      <c r="P31" s="65">
        <f>VLOOKUP($A31,'Return Data'!$B$7:$R$2843,14,0)</f>
        <v>5.2697000000000003</v>
      </c>
      <c r="Q31" s="66">
        <f t="shared" si="9"/>
        <v>18</v>
      </c>
      <c r="R31" s="65">
        <f>VLOOKUP($A31,'Return Data'!$B$7:$R$2843,16,0)</f>
        <v>7.6124000000000001</v>
      </c>
      <c r="S31" s="67">
        <f t="shared" si="7"/>
        <v>20</v>
      </c>
    </row>
    <row r="32" spans="1:19" x14ac:dyDescent="0.3">
      <c r="A32" s="82" t="s">
        <v>1441</v>
      </c>
      <c r="B32" s="64">
        <f>VLOOKUP($A32,'Return Data'!$B$7:$R$2843,3,0)</f>
        <v>44462</v>
      </c>
      <c r="C32" s="65">
        <f>VLOOKUP($A32,'Return Data'!$B$7:$R$2843,4,0)</f>
        <v>41.640300000000003</v>
      </c>
      <c r="D32" s="65">
        <f>VLOOKUP($A32,'Return Data'!$B$7:$R$2843,9,0)</f>
        <v>5.2487000000000004</v>
      </c>
      <c r="E32" s="66">
        <f t="shared" si="0"/>
        <v>18</v>
      </c>
      <c r="F32" s="65">
        <f>VLOOKUP($A32,'Return Data'!$B$7:$R$2843,10,0)</f>
        <v>6.2214999999999998</v>
      </c>
      <c r="G32" s="66">
        <f t="shared" si="1"/>
        <v>15</v>
      </c>
      <c r="H32" s="65">
        <f>VLOOKUP($A32,'Return Data'!$B$7:$R$2843,11,0)</f>
        <v>6.3125</v>
      </c>
      <c r="I32" s="66">
        <f t="shared" si="2"/>
        <v>17</v>
      </c>
      <c r="J32" s="65">
        <f>VLOOKUP($A32,'Return Data'!$B$7:$R$2843,12,0)</f>
        <v>4.1835000000000004</v>
      </c>
      <c r="K32" s="66">
        <f t="shared" si="3"/>
        <v>19</v>
      </c>
      <c r="L32" s="65">
        <f>VLOOKUP($A32,'Return Data'!$B$7:$R$2843,13,0)</f>
        <v>5.4828000000000001</v>
      </c>
      <c r="M32" s="66">
        <f t="shared" si="4"/>
        <v>17</v>
      </c>
      <c r="N32" s="65">
        <f>VLOOKUP($A32,'Return Data'!$B$7:$R$2843,17,0)</f>
        <v>8.0871999999999993</v>
      </c>
      <c r="O32" s="66">
        <f t="shared" si="8"/>
        <v>11</v>
      </c>
      <c r="P32" s="65">
        <f>VLOOKUP($A32,'Return Data'!$B$7:$R$2843,14,0)</f>
        <v>7.4741999999999997</v>
      </c>
      <c r="Q32" s="66">
        <f t="shared" si="9"/>
        <v>15</v>
      </c>
      <c r="R32" s="65">
        <f>VLOOKUP($A32,'Return Data'!$B$7:$R$2843,16,0)</f>
        <v>8.0622000000000007</v>
      </c>
      <c r="S32" s="67">
        <f t="shared" si="7"/>
        <v>16</v>
      </c>
    </row>
    <row r="33" spans="1:19" x14ac:dyDescent="0.3">
      <c r="A33" s="82" t="s">
        <v>1442</v>
      </c>
      <c r="B33" s="64">
        <f>VLOOKUP($A33,'Return Data'!$B$7:$R$2843,3,0)</f>
        <v>44462</v>
      </c>
      <c r="C33" s="65">
        <f>VLOOKUP($A33,'Return Data'!$B$7:$R$2843,4,0)</f>
        <v>25.695399999999999</v>
      </c>
      <c r="D33" s="65">
        <f>VLOOKUP($A33,'Return Data'!$B$7:$R$2843,9,0)</f>
        <v>32.378500000000003</v>
      </c>
      <c r="E33" s="66">
        <f t="shared" si="0"/>
        <v>2</v>
      </c>
      <c r="F33" s="65">
        <f>VLOOKUP($A33,'Return Data'!$B$7:$R$2843,10,0)</f>
        <v>15.4711</v>
      </c>
      <c r="G33" s="66">
        <f t="shared" si="1"/>
        <v>2</v>
      </c>
      <c r="H33" s="65">
        <f>VLOOKUP($A33,'Return Data'!$B$7:$R$2843,11,0)</f>
        <v>11.31</v>
      </c>
      <c r="I33" s="66">
        <f t="shared" si="2"/>
        <v>2</v>
      </c>
      <c r="J33" s="65">
        <f>VLOOKUP($A33,'Return Data'!$B$7:$R$2843,12,0)</f>
        <v>7.9562999999999997</v>
      </c>
      <c r="K33" s="66">
        <f t="shared" si="3"/>
        <v>3</v>
      </c>
      <c r="L33" s="65">
        <f>VLOOKUP($A33,'Return Data'!$B$7:$R$2843,13,0)</f>
        <v>8.3527000000000005</v>
      </c>
      <c r="M33" s="66">
        <f t="shared" si="4"/>
        <v>3</v>
      </c>
      <c r="N33" s="65">
        <f>VLOOKUP($A33,'Return Data'!$B$7:$R$2843,17,0)</f>
        <v>9.6716999999999995</v>
      </c>
      <c r="O33" s="66">
        <f t="shared" si="8"/>
        <v>3</v>
      </c>
      <c r="P33" s="65">
        <f>VLOOKUP($A33,'Return Data'!$B$7:$R$2843,14,0)</f>
        <v>5.0594999999999999</v>
      </c>
      <c r="Q33" s="66">
        <f t="shared" si="9"/>
        <v>19</v>
      </c>
      <c r="R33" s="65">
        <f>VLOOKUP($A33,'Return Data'!$B$7:$R$2843,16,0)</f>
        <v>7.5246000000000004</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9.6564846153846169</v>
      </c>
      <c r="E35" s="88"/>
      <c r="F35" s="89">
        <f>AVERAGE(F8:F33)</f>
        <v>6.9700653846153831</v>
      </c>
      <c r="G35" s="88"/>
      <c r="H35" s="89">
        <f>AVERAGE(H8:H33)</f>
        <v>6.9134615384615383</v>
      </c>
      <c r="I35" s="88"/>
      <c r="J35" s="89">
        <f>AVERAGE(J8:J33)</f>
        <v>5.1505076923076931</v>
      </c>
      <c r="K35" s="88"/>
      <c r="L35" s="89">
        <f>AVERAGE(L8:L33)</f>
        <v>6.3064999999999998</v>
      </c>
      <c r="M35" s="88"/>
      <c r="N35" s="89">
        <f>AVERAGE(N8:N33)</f>
        <v>8.4242559999999962</v>
      </c>
      <c r="O35" s="88"/>
      <c r="P35" s="89">
        <f>AVERAGE(P8:P33)</f>
        <v>7.0408708333333339</v>
      </c>
      <c r="Q35" s="88"/>
      <c r="R35" s="89">
        <f>AVERAGE(R8:R33)</f>
        <v>8.0579038461538453</v>
      </c>
      <c r="S35" s="90"/>
    </row>
    <row r="36" spans="1:19" x14ac:dyDescent="0.3">
      <c r="A36" s="87" t="s">
        <v>28</v>
      </c>
      <c r="B36" s="88"/>
      <c r="C36" s="88"/>
      <c r="D36" s="89">
        <f>MIN(D8:D33)</f>
        <v>2.5865999999999998</v>
      </c>
      <c r="E36" s="88"/>
      <c r="F36" s="89">
        <f>MIN(F8:F33)</f>
        <v>-3.1194999999999999</v>
      </c>
      <c r="G36" s="88"/>
      <c r="H36" s="89">
        <f>MIN(H8:H33)</f>
        <v>4.7401999999999997</v>
      </c>
      <c r="I36" s="88"/>
      <c r="J36" s="89">
        <f>MIN(J8:J33)</f>
        <v>3.8115999999999999</v>
      </c>
      <c r="K36" s="88"/>
      <c r="L36" s="89">
        <f>MIN(L8:L33)</f>
        <v>4.5919999999999996</v>
      </c>
      <c r="M36" s="88"/>
      <c r="N36" s="89">
        <f>MIN(N8:N33)</f>
        <v>0.89980000000000004</v>
      </c>
      <c r="O36" s="88"/>
      <c r="P36" s="89">
        <f>MIN(P8:P33)</f>
        <v>-2.9929000000000001</v>
      </c>
      <c r="Q36" s="88"/>
      <c r="R36" s="89">
        <f>MIN(R8:R33)</f>
        <v>4.6280000000000001</v>
      </c>
      <c r="S36" s="90"/>
    </row>
    <row r="37" spans="1:19" ht="15" thickBot="1" x14ac:dyDescent="0.35">
      <c r="A37" s="91" t="s">
        <v>29</v>
      </c>
      <c r="B37" s="92"/>
      <c r="C37" s="92"/>
      <c r="D37" s="93">
        <f>MAX(D8:D33)</f>
        <v>64.505799999999994</v>
      </c>
      <c r="E37" s="92"/>
      <c r="F37" s="93">
        <f>MAX(F8:F33)</f>
        <v>25.3584</v>
      </c>
      <c r="G37" s="92"/>
      <c r="H37" s="93">
        <f>MAX(H8:H33)</f>
        <v>15.2835</v>
      </c>
      <c r="I37" s="92"/>
      <c r="J37" s="93">
        <f>MAX(J8:J33)</f>
        <v>11.025</v>
      </c>
      <c r="K37" s="92"/>
      <c r="L37" s="93">
        <f>MAX(L8:L33)</f>
        <v>14.0084</v>
      </c>
      <c r="M37" s="92"/>
      <c r="N37" s="93">
        <f>MAX(N8:N33)</f>
        <v>31.416499999999999</v>
      </c>
      <c r="O37" s="92"/>
      <c r="P37" s="93">
        <f>MAX(P8:P33)</f>
        <v>9.4928000000000008</v>
      </c>
      <c r="Q37" s="92"/>
      <c r="R37" s="93">
        <f>MAX(R8:R33)</f>
        <v>9.3498999999999999</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44462</v>
      </c>
      <c r="C8" s="65">
        <f>VLOOKUP($A8,'Return Data'!$B$7:$R$2843,4,0)</f>
        <v>37.657400000000003</v>
      </c>
      <c r="D8" s="65">
        <f>VLOOKUP($A8,'Return Data'!$B$7:$R$2843,9,0)</f>
        <v>5.4592999999999998</v>
      </c>
      <c r="E8" s="66">
        <f t="shared" ref="E8:E33" si="0">RANK(D8,D$8:D$33,0)</f>
        <v>11</v>
      </c>
      <c r="F8" s="65">
        <f>VLOOKUP($A8,'Return Data'!$B$7:$R$2843,10,0)</f>
        <v>6.1257999999999999</v>
      </c>
      <c r="G8" s="66">
        <f t="shared" ref="G8:G33" si="1">RANK(F8,F$8:F$33,0)</f>
        <v>7</v>
      </c>
      <c r="H8" s="65">
        <f>VLOOKUP($A8,'Return Data'!$B$7:$R$2843,11,0)</f>
        <v>6.6136999999999997</v>
      </c>
      <c r="I8" s="66">
        <f t="shared" ref="I8:I33" si="2">RANK(H8,H$8:H$33,0)</f>
        <v>6</v>
      </c>
      <c r="J8" s="65">
        <f>VLOOKUP($A8,'Return Data'!$B$7:$R$2843,12,0)</f>
        <v>4.5528000000000004</v>
      </c>
      <c r="K8" s="66">
        <f t="shared" ref="K8:K33" si="3">RANK(J8,J$8:J$33,0)</f>
        <v>7</v>
      </c>
      <c r="L8" s="65">
        <f>VLOOKUP($A8,'Return Data'!$B$7:$R$2843,13,0)</f>
        <v>5.8491</v>
      </c>
      <c r="M8" s="66">
        <f t="shared" ref="M8:M33" si="4">RANK(L8,L$8:L$33,0)</f>
        <v>7</v>
      </c>
      <c r="N8" s="65">
        <f>VLOOKUP($A8,'Return Data'!$B$7:$R$2843,17,0)</f>
        <v>7.9402999999999997</v>
      </c>
      <c r="O8" s="66">
        <f t="shared" ref="O8:O24" si="5">RANK(N8,N$8:N$33,0)</f>
        <v>6</v>
      </c>
      <c r="P8" s="65">
        <f>VLOOKUP($A8,'Return Data'!$B$7:$R$2843,14,0)</f>
        <v>8.6778999999999993</v>
      </c>
      <c r="Q8" s="66">
        <f t="shared" ref="Q8:Q24" si="6">RANK(P8,P$8:P$33,0)</f>
        <v>2</v>
      </c>
      <c r="R8" s="65">
        <f>VLOOKUP($A8,'Return Data'!$B$7:$R$2843,16,0)</f>
        <v>7.4767999999999999</v>
      </c>
      <c r="S8" s="67">
        <f t="shared" ref="S8:S33" si="7">RANK(R8,R$8:R$33,0)</f>
        <v>10</v>
      </c>
    </row>
    <row r="9" spans="1:19" x14ac:dyDescent="0.3">
      <c r="A9" s="82" t="s">
        <v>1386</v>
      </c>
      <c r="B9" s="64">
        <f>VLOOKUP($A9,'Return Data'!$B$7:$R$2843,3,0)</f>
        <v>44462</v>
      </c>
      <c r="C9" s="65">
        <f>VLOOKUP($A9,'Return Data'!$B$7:$R$2843,4,0)</f>
        <v>24.542100000000001</v>
      </c>
      <c r="D9" s="65">
        <f>VLOOKUP($A9,'Return Data'!$B$7:$R$2843,9,0)</f>
        <v>5.8338000000000001</v>
      </c>
      <c r="E9" s="66">
        <f t="shared" si="0"/>
        <v>8</v>
      </c>
      <c r="F9" s="65">
        <f>VLOOKUP($A9,'Return Data'!$B$7:$R$2843,10,0)</f>
        <v>5.7648000000000001</v>
      </c>
      <c r="G9" s="66">
        <f t="shared" si="1"/>
        <v>10</v>
      </c>
      <c r="H9" s="65">
        <f>VLOOKUP($A9,'Return Data'!$B$7:$R$2843,11,0)</f>
        <v>6.0023999999999997</v>
      </c>
      <c r="I9" s="66">
        <f t="shared" si="2"/>
        <v>10</v>
      </c>
      <c r="J9" s="65">
        <f>VLOOKUP($A9,'Return Data'!$B$7:$R$2843,12,0)</f>
        <v>4.1651999999999996</v>
      </c>
      <c r="K9" s="66">
        <f t="shared" si="3"/>
        <v>10</v>
      </c>
      <c r="L9" s="65">
        <f>VLOOKUP($A9,'Return Data'!$B$7:$R$2843,13,0)</f>
        <v>5.2423999999999999</v>
      </c>
      <c r="M9" s="66">
        <f t="shared" si="4"/>
        <v>11</v>
      </c>
      <c r="N9" s="65">
        <f>VLOOKUP($A9,'Return Data'!$B$7:$R$2843,17,0)</f>
        <v>7.7378</v>
      </c>
      <c r="O9" s="66">
        <f t="shared" si="5"/>
        <v>8</v>
      </c>
      <c r="P9" s="65">
        <f>VLOOKUP($A9,'Return Data'!$B$7:$R$2843,14,0)</f>
        <v>8.4890000000000008</v>
      </c>
      <c r="Q9" s="66">
        <f t="shared" si="6"/>
        <v>4</v>
      </c>
      <c r="R9" s="65">
        <f>VLOOKUP($A9,'Return Data'!$B$7:$R$2843,16,0)</f>
        <v>7.9922000000000004</v>
      </c>
      <c r="S9" s="67">
        <f t="shared" si="7"/>
        <v>4</v>
      </c>
    </row>
    <row r="10" spans="1:19" x14ac:dyDescent="0.3">
      <c r="A10" s="82" t="s">
        <v>1387</v>
      </c>
      <c r="B10" s="64">
        <f>VLOOKUP($A10,'Return Data'!$B$7:$R$2843,3,0)</f>
        <v>44462</v>
      </c>
      <c r="C10" s="65">
        <f>VLOOKUP($A10,'Return Data'!$B$7:$R$2843,4,0)</f>
        <v>23.4434</v>
      </c>
      <c r="D10" s="65">
        <f>VLOOKUP($A10,'Return Data'!$B$7:$R$2843,9,0)</f>
        <v>5.2211999999999996</v>
      </c>
      <c r="E10" s="66">
        <f t="shared" si="0"/>
        <v>12</v>
      </c>
      <c r="F10" s="65">
        <f>VLOOKUP($A10,'Return Data'!$B$7:$R$2843,10,0)</f>
        <v>5.3322000000000003</v>
      </c>
      <c r="G10" s="66">
        <f t="shared" si="1"/>
        <v>18</v>
      </c>
      <c r="H10" s="65">
        <f>VLOOKUP($A10,'Return Data'!$B$7:$R$2843,11,0)</f>
        <v>5.6604999999999999</v>
      </c>
      <c r="I10" s="66">
        <f t="shared" si="2"/>
        <v>14</v>
      </c>
      <c r="J10" s="65">
        <f>VLOOKUP($A10,'Return Data'!$B$7:$R$2843,12,0)</f>
        <v>4.4401999999999999</v>
      </c>
      <c r="K10" s="66">
        <f t="shared" si="3"/>
        <v>9</v>
      </c>
      <c r="L10" s="65">
        <f>VLOOKUP($A10,'Return Data'!$B$7:$R$2843,13,0)</f>
        <v>4.8692000000000002</v>
      </c>
      <c r="M10" s="66">
        <f t="shared" si="4"/>
        <v>13</v>
      </c>
      <c r="N10" s="65">
        <f>VLOOKUP($A10,'Return Data'!$B$7:$R$2843,17,0)</f>
        <v>6.4996</v>
      </c>
      <c r="O10" s="66">
        <f t="shared" si="5"/>
        <v>20</v>
      </c>
      <c r="P10" s="65">
        <f>VLOOKUP($A10,'Return Data'!$B$7:$R$2843,14,0)</f>
        <v>7.3442999999999996</v>
      </c>
      <c r="Q10" s="66">
        <f t="shared" si="6"/>
        <v>14</v>
      </c>
      <c r="R10" s="65">
        <f>VLOOKUP($A10,'Return Data'!$B$7:$R$2843,16,0)</f>
        <v>7.8739999999999997</v>
      </c>
      <c r="S10" s="67">
        <f t="shared" si="7"/>
        <v>6</v>
      </c>
    </row>
    <row r="11" spans="1:19" x14ac:dyDescent="0.3">
      <c r="A11" s="82" t="s">
        <v>1389</v>
      </c>
      <c r="B11" s="64">
        <f>VLOOKUP($A11,'Return Data'!$B$7:$R$2843,3,0)</f>
        <v>44462</v>
      </c>
      <c r="C11" s="65">
        <f>VLOOKUP($A11,'Return Data'!$B$7:$R$2843,4,0)</f>
        <v>25.160399999999999</v>
      </c>
      <c r="D11" s="65">
        <f>VLOOKUP($A11,'Return Data'!$B$7:$R$2843,9,0)</f>
        <v>3.4779</v>
      </c>
      <c r="E11" s="66">
        <f t="shared" si="0"/>
        <v>24</v>
      </c>
      <c r="F11" s="65">
        <f>VLOOKUP($A11,'Return Data'!$B$7:$R$2843,10,0)</f>
        <v>5.5724999999999998</v>
      </c>
      <c r="G11" s="66">
        <f t="shared" si="1"/>
        <v>13</v>
      </c>
      <c r="H11" s="65">
        <f>VLOOKUP($A11,'Return Data'!$B$7:$R$2843,11,0)</f>
        <v>5.6643999999999997</v>
      </c>
      <c r="I11" s="66">
        <f t="shared" si="2"/>
        <v>13</v>
      </c>
      <c r="J11" s="65">
        <f>VLOOKUP($A11,'Return Data'!$B$7:$R$2843,12,0)</f>
        <v>3.9422999999999999</v>
      </c>
      <c r="K11" s="66">
        <f t="shared" si="3"/>
        <v>12</v>
      </c>
      <c r="L11" s="65">
        <f>VLOOKUP($A11,'Return Data'!$B$7:$R$2843,13,0)</f>
        <v>5.4001999999999999</v>
      </c>
      <c r="M11" s="66">
        <f t="shared" si="4"/>
        <v>8</v>
      </c>
      <c r="N11" s="65">
        <f>VLOOKUP($A11,'Return Data'!$B$7:$R$2843,17,0)</f>
        <v>7.6393000000000004</v>
      </c>
      <c r="O11" s="66">
        <f t="shared" si="5"/>
        <v>9</v>
      </c>
      <c r="P11" s="65">
        <f>VLOOKUP($A11,'Return Data'!$B$7:$R$2843,14,0)</f>
        <v>7.5194000000000001</v>
      </c>
      <c r="Q11" s="66">
        <f t="shared" si="6"/>
        <v>12</v>
      </c>
      <c r="R11" s="65">
        <f>VLOOKUP($A11,'Return Data'!$B$7:$R$2843,16,0)</f>
        <v>5.5647000000000002</v>
      </c>
      <c r="S11" s="67">
        <f t="shared" si="7"/>
        <v>25</v>
      </c>
    </row>
    <row r="12" spans="1:19" x14ac:dyDescent="0.3">
      <c r="A12" s="82" t="s">
        <v>1392</v>
      </c>
      <c r="B12" s="64">
        <f>VLOOKUP($A12,'Return Data'!$B$7:$R$2843,3,0)</f>
        <v>44462</v>
      </c>
      <c r="C12" s="65">
        <f>VLOOKUP($A12,'Return Data'!$B$7:$R$2843,4,0)</f>
        <v>17.418700000000001</v>
      </c>
      <c r="D12" s="65">
        <f>VLOOKUP($A12,'Return Data'!$B$7:$R$2843,9,0)</f>
        <v>2.3094999999999999</v>
      </c>
      <c r="E12" s="66">
        <f t="shared" si="0"/>
        <v>26</v>
      </c>
      <c r="F12" s="65">
        <f>VLOOKUP($A12,'Return Data'!$B$7:$R$2843,10,0)</f>
        <v>2.9</v>
      </c>
      <c r="G12" s="66">
        <f t="shared" si="1"/>
        <v>25</v>
      </c>
      <c r="H12" s="65">
        <f>VLOOKUP($A12,'Return Data'!$B$7:$R$2843,11,0)</f>
        <v>4.3955000000000002</v>
      </c>
      <c r="I12" s="66">
        <f t="shared" si="2"/>
        <v>26</v>
      </c>
      <c r="J12" s="65">
        <f>VLOOKUP($A12,'Return Data'!$B$7:$R$2843,12,0)</f>
        <v>3.5899000000000001</v>
      </c>
      <c r="K12" s="66">
        <f t="shared" si="3"/>
        <v>17</v>
      </c>
      <c r="L12" s="65">
        <f>VLOOKUP($A12,'Return Data'!$B$7:$R$2843,13,0)</f>
        <v>4.1222000000000003</v>
      </c>
      <c r="M12" s="66">
        <f t="shared" si="4"/>
        <v>25</v>
      </c>
      <c r="N12" s="65">
        <f>VLOOKUP($A12,'Return Data'!$B$7:$R$2843,17,0)</f>
        <v>2.0015000000000001</v>
      </c>
      <c r="O12" s="66">
        <f t="shared" si="5"/>
        <v>24</v>
      </c>
      <c r="P12" s="65">
        <f>VLOOKUP($A12,'Return Data'!$B$7:$R$2843,14,0)</f>
        <v>-3.4910000000000001</v>
      </c>
      <c r="Q12" s="66">
        <f t="shared" si="6"/>
        <v>24</v>
      </c>
      <c r="R12" s="65">
        <f>VLOOKUP($A12,'Return Data'!$B$7:$R$2843,16,0)</f>
        <v>4.4406999999999996</v>
      </c>
      <c r="S12" s="67">
        <f t="shared" si="7"/>
        <v>26</v>
      </c>
    </row>
    <row r="13" spans="1:19" x14ac:dyDescent="0.3">
      <c r="A13" s="82" t="s">
        <v>1394</v>
      </c>
      <c r="B13" s="64">
        <f>VLOOKUP($A13,'Return Data'!$B$7:$R$2843,3,0)</f>
        <v>44462</v>
      </c>
      <c r="C13" s="65">
        <f>VLOOKUP($A13,'Return Data'!$B$7:$R$2843,4,0)</f>
        <v>20.724</v>
      </c>
      <c r="D13" s="65">
        <f>VLOOKUP($A13,'Return Data'!$B$7:$R$2843,9,0)</f>
        <v>3.5445000000000002</v>
      </c>
      <c r="E13" s="66">
        <f t="shared" si="0"/>
        <v>23</v>
      </c>
      <c r="F13" s="65">
        <f>VLOOKUP($A13,'Return Data'!$B$7:$R$2843,10,0)</f>
        <v>4.7091000000000003</v>
      </c>
      <c r="G13" s="66">
        <f t="shared" si="1"/>
        <v>24</v>
      </c>
      <c r="H13" s="65">
        <f>VLOOKUP($A13,'Return Data'!$B$7:$R$2843,11,0)</f>
        <v>4.5922000000000001</v>
      </c>
      <c r="I13" s="66">
        <f t="shared" si="2"/>
        <v>24</v>
      </c>
      <c r="J13" s="65">
        <f>VLOOKUP($A13,'Return Data'!$B$7:$R$2843,12,0)</f>
        <v>3.4352999999999998</v>
      </c>
      <c r="K13" s="66">
        <f t="shared" si="3"/>
        <v>21</v>
      </c>
      <c r="L13" s="65">
        <f>VLOOKUP($A13,'Return Data'!$B$7:$R$2843,13,0)</f>
        <v>4.5373000000000001</v>
      </c>
      <c r="M13" s="66">
        <f t="shared" si="4"/>
        <v>21</v>
      </c>
      <c r="N13" s="65">
        <f>VLOOKUP($A13,'Return Data'!$B$7:$R$2843,17,0)</f>
        <v>6.6288</v>
      </c>
      <c r="O13" s="66">
        <f t="shared" si="5"/>
        <v>18</v>
      </c>
      <c r="P13" s="65">
        <f>VLOOKUP($A13,'Return Data'!$B$7:$R$2843,14,0)</f>
        <v>7.4503000000000004</v>
      </c>
      <c r="Q13" s="66">
        <f t="shared" si="6"/>
        <v>13</v>
      </c>
      <c r="R13" s="65">
        <f>VLOOKUP($A13,'Return Data'!$B$7:$R$2843,16,0)</f>
        <v>7.2423000000000002</v>
      </c>
      <c r="S13" s="67">
        <f t="shared" si="7"/>
        <v>13</v>
      </c>
    </row>
    <row r="14" spans="1:19" x14ac:dyDescent="0.3">
      <c r="A14" s="82" t="s">
        <v>1396</v>
      </c>
      <c r="B14" s="64">
        <f>VLOOKUP($A14,'Return Data'!$B$7:$R$2843,3,0)</f>
        <v>44462</v>
      </c>
      <c r="C14" s="65">
        <f>VLOOKUP($A14,'Return Data'!$B$7:$R$2843,4,0)</f>
        <v>37.616999999999997</v>
      </c>
      <c r="D14" s="65">
        <f>VLOOKUP($A14,'Return Data'!$B$7:$R$2843,9,0)</f>
        <v>3.62</v>
      </c>
      <c r="E14" s="66">
        <f t="shared" si="0"/>
        <v>22</v>
      </c>
      <c r="F14" s="65">
        <f>VLOOKUP($A14,'Return Data'!$B$7:$R$2843,10,0)</f>
        <v>5.4084000000000003</v>
      </c>
      <c r="G14" s="66">
        <f t="shared" si="1"/>
        <v>16</v>
      </c>
      <c r="H14" s="65">
        <f>VLOOKUP($A14,'Return Data'!$B$7:$R$2843,11,0)</f>
        <v>5.3329000000000004</v>
      </c>
      <c r="I14" s="66">
        <f t="shared" si="2"/>
        <v>22</v>
      </c>
      <c r="J14" s="65">
        <f>VLOOKUP($A14,'Return Data'!$B$7:$R$2843,12,0)</f>
        <v>3.5053999999999998</v>
      </c>
      <c r="K14" s="66">
        <f t="shared" si="3"/>
        <v>20</v>
      </c>
      <c r="L14" s="65">
        <f>VLOOKUP($A14,'Return Data'!$B$7:$R$2843,13,0)</f>
        <v>4.8960999999999997</v>
      </c>
      <c r="M14" s="66">
        <f t="shared" si="4"/>
        <v>12</v>
      </c>
      <c r="N14" s="65">
        <f>VLOOKUP($A14,'Return Data'!$B$7:$R$2843,17,0)</f>
        <v>7.0830000000000002</v>
      </c>
      <c r="O14" s="66">
        <f t="shared" si="5"/>
        <v>15</v>
      </c>
      <c r="P14" s="65">
        <f>VLOOKUP($A14,'Return Data'!$B$7:$R$2843,14,0)</f>
        <v>7.9089999999999998</v>
      </c>
      <c r="Q14" s="66">
        <f t="shared" si="6"/>
        <v>10</v>
      </c>
      <c r="R14" s="65">
        <f>VLOOKUP($A14,'Return Data'!$B$7:$R$2843,16,0)</f>
        <v>7.2013999999999996</v>
      </c>
      <c r="S14" s="67">
        <f t="shared" si="7"/>
        <v>14</v>
      </c>
    </row>
    <row r="15" spans="1:19" x14ac:dyDescent="0.3">
      <c r="A15" s="82" t="s">
        <v>1404</v>
      </c>
      <c r="B15" s="64">
        <f>VLOOKUP($A15,'Return Data'!$B$7:$R$2843,3,0)</f>
        <v>44462</v>
      </c>
      <c r="C15" s="65">
        <f>VLOOKUP($A15,'Return Data'!$B$7:$R$2843,4,0)</f>
        <v>4110.1238955823301</v>
      </c>
      <c r="D15" s="65">
        <f>VLOOKUP($A15,'Return Data'!$B$7:$R$2843,9,0)</f>
        <v>24.445900000000002</v>
      </c>
      <c r="E15" s="66">
        <f t="shared" si="0"/>
        <v>3</v>
      </c>
      <c r="F15" s="65">
        <f>VLOOKUP($A15,'Return Data'!$B$7:$R$2843,10,0)</f>
        <v>-3.1194999999999999</v>
      </c>
      <c r="G15" s="66">
        <f t="shared" si="1"/>
        <v>26</v>
      </c>
      <c r="H15" s="65">
        <f>VLOOKUP($A15,'Return Data'!$B$7:$R$2843,11,0)</f>
        <v>5.9241000000000001</v>
      </c>
      <c r="I15" s="66">
        <f t="shared" si="2"/>
        <v>11</v>
      </c>
      <c r="J15" s="65">
        <f>VLOOKUP($A15,'Return Data'!$B$7:$R$2843,12,0)</f>
        <v>9.5406999999999993</v>
      </c>
      <c r="K15" s="66">
        <f t="shared" si="3"/>
        <v>2</v>
      </c>
      <c r="L15" s="65">
        <f>VLOOKUP($A15,'Return Data'!$B$7:$R$2843,13,0)</f>
        <v>13.661099999999999</v>
      </c>
      <c r="M15" s="66">
        <f t="shared" si="4"/>
        <v>1</v>
      </c>
      <c r="N15" s="65">
        <f>VLOOKUP($A15,'Return Data'!$B$7:$R$2843,17,0)</f>
        <v>0.37540000000000001</v>
      </c>
      <c r="O15" s="66">
        <f t="shared" si="5"/>
        <v>25</v>
      </c>
      <c r="P15" s="65">
        <f>VLOOKUP($A15,'Return Data'!$B$7:$R$2843,14,0)</f>
        <v>2.8483999999999998</v>
      </c>
      <c r="Q15" s="66">
        <f t="shared" si="6"/>
        <v>23</v>
      </c>
      <c r="R15" s="65">
        <f>VLOOKUP($A15,'Return Data'!$B$7:$R$2843,16,0)</f>
        <v>7.4551999999999996</v>
      </c>
      <c r="S15" s="67">
        <f t="shared" si="7"/>
        <v>11</v>
      </c>
    </row>
    <row r="16" spans="1:19" x14ac:dyDescent="0.3">
      <c r="A16" s="82" t="s">
        <v>1406</v>
      </c>
      <c r="B16" s="64">
        <f>VLOOKUP($A16,'Return Data'!$B$7:$R$2843,3,0)</f>
        <v>44462</v>
      </c>
      <c r="C16" s="65">
        <f>VLOOKUP($A16,'Return Data'!$B$7:$R$2843,4,0)</f>
        <v>25.34</v>
      </c>
      <c r="D16" s="65">
        <f>VLOOKUP($A16,'Return Data'!$B$7:$R$2843,9,0)</f>
        <v>6.9736000000000002</v>
      </c>
      <c r="E16" s="66">
        <f t="shared" si="0"/>
        <v>7</v>
      </c>
      <c r="F16" s="65">
        <f>VLOOKUP($A16,'Return Data'!$B$7:$R$2843,10,0)</f>
        <v>6.4794999999999998</v>
      </c>
      <c r="G16" s="66">
        <f t="shared" si="1"/>
        <v>5</v>
      </c>
      <c r="H16" s="65">
        <f>VLOOKUP($A16,'Return Data'!$B$7:$R$2843,11,0)</f>
        <v>6.7971000000000004</v>
      </c>
      <c r="I16" s="66">
        <f t="shared" si="2"/>
        <v>4</v>
      </c>
      <c r="J16" s="65">
        <f>VLOOKUP($A16,'Return Data'!$B$7:$R$2843,12,0)</f>
        <v>4.6741999999999999</v>
      </c>
      <c r="K16" s="66">
        <f t="shared" si="3"/>
        <v>5</v>
      </c>
      <c r="L16" s="65">
        <f>VLOOKUP($A16,'Return Data'!$B$7:$R$2843,13,0)</f>
        <v>5.9470999999999998</v>
      </c>
      <c r="M16" s="66">
        <f t="shared" si="4"/>
        <v>5</v>
      </c>
      <c r="N16" s="65">
        <f>VLOOKUP($A16,'Return Data'!$B$7:$R$2843,17,0)</f>
        <v>8.4082000000000008</v>
      </c>
      <c r="O16" s="66">
        <f t="shared" si="5"/>
        <v>4</v>
      </c>
      <c r="P16" s="65">
        <f>VLOOKUP($A16,'Return Data'!$B$7:$R$2843,14,0)</f>
        <v>8.8824000000000005</v>
      </c>
      <c r="Q16" s="66">
        <f t="shared" si="6"/>
        <v>1</v>
      </c>
      <c r="R16" s="65">
        <f>VLOOKUP($A16,'Return Data'!$B$7:$R$2843,16,0)</f>
        <v>8.6121999999999996</v>
      </c>
      <c r="S16" s="67">
        <f t="shared" si="7"/>
        <v>1</v>
      </c>
    </row>
    <row r="17" spans="1:19" x14ac:dyDescent="0.3">
      <c r="A17" s="82" t="s">
        <v>1408</v>
      </c>
      <c r="B17" s="64">
        <f>VLOOKUP($A17,'Return Data'!$B$7:$R$2843,3,0)</f>
        <v>44462</v>
      </c>
      <c r="C17" s="65">
        <f>VLOOKUP($A17,'Return Data'!$B$7:$R$2843,4,0)</f>
        <v>31.826499999999999</v>
      </c>
      <c r="D17" s="65">
        <f>VLOOKUP($A17,'Return Data'!$B$7:$R$2843,9,0)</f>
        <v>3.1901999999999999</v>
      </c>
      <c r="E17" s="66">
        <f t="shared" si="0"/>
        <v>25</v>
      </c>
      <c r="F17" s="65">
        <f>VLOOKUP($A17,'Return Data'!$B$7:$R$2843,10,0)</f>
        <v>5.0868000000000002</v>
      </c>
      <c r="G17" s="66">
        <f t="shared" si="1"/>
        <v>20</v>
      </c>
      <c r="H17" s="65">
        <f>VLOOKUP($A17,'Return Data'!$B$7:$R$2843,11,0)</f>
        <v>5.4550999999999998</v>
      </c>
      <c r="I17" s="66">
        <f t="shared" si="2"/>
        <v>17</v>
      </c>
      <c r="J17" s="65">
        <f>VLOOKUP($A17,'Return Data'!$B$7:$R$2843,12,0)</f>
        <v>3.62</v>
      </c>
      <c r="K17" s="66">
        <f t="shared" si="3"/>
        <v>16</v>
      </c>
      <c r="L17" s="65">
        <f>VLOOKUP($A17,'Return Data'!$B$7:$R$2843,13,0)</f>
        <v>4.6494</v>
      </c>
      <c r="M17" s="66">
        <f t="shared" si="4"/>
        <v>19</v>
      </c>
      <c r="N17" s="65">
        <f>VLOOKUP($A17,'Return Data'!$B$7:$R$2843,17,0)</f>
        <v>5.1584000000000003</v>
      </c>
      <c r="O17" s="66">
        <f t="shared" si="5"/>
        <v>22</v>
      </c>
      <c r="P17" s="65">
        <f>VLOOKUP($A17,'Return Data'!$B$7:$R$2843,14,0)</f>
        <v>3.3216999999999999</v>
      </c>
      <c r="Q17" s="66">
        <f t="shared" si="6"/>
        <v>22</v>
      </c>
      <c r="R17" s="65">
        <f>VLOOKUP($A17,'Return Data'!$B$7:$R$2843,16,0)</f>
        <v>6.3516000000000004</v>
      </c>
      <c r="S17" s="67">
        <f t="shared" si="7"/>
        <v>24</v>
      </c>
    </row>
    <row r="18" spans="1:19" x14ac:dyDescent="0.3">
      <c r="A18" s="82" t="s">
        <v>1410</v>
      </c>
      <c r="B18" s="64">
        <f>VLOOKUP($A18,'Return Data'!$B$7:$R$2843,3,0)</f>
        <v>44462</v>
      </c>
      <c r="C18" s="65">
        <f>VLOOKUP($A18,'Return Data'!$B$7:$R$2843,4,0)</f>
        <v>47.194499999999998</v>
      </c>
      <c r="D18" s="65">
        <f>VLOOKUP($A18,'Return Data'!$B$7:$R$2843,9,0)</f>
        <v>7.6738999999999997</v>
      </c>
      <c r="E18" s="66">
        <f t="shared" si="0"/>
        <v>4</v>
      </c>
      <c r="F18" s="65">
        <f>VLOOKUP($A18,'Return Data'!$B$7:$R$2843,10,0)</f>
        <v>5.8103999999999996</v>
      </c>
      <c r="G18" s="66">
        <f t="shared" si="1"/>
        <v>9</v>
      </c>
      <c r="H18" s="65">
        <f>VLOOKUP($A18,'Return Data'!$B$7:$R$2843,11,0)</f>
        <v>6.2672999999999996</v>
      </c>
      <c r="I18" s="66">
        <f t="shared" si="2"/>
        <v>8</v>
      </c>
      <c r="J18" s="65">
        <f>VLOOKUP($A18,'Return Data'!$B$7:$R$2843,12,0)</f>
        <v>4.5970000000000004</v>
      </c>
      <c r="K18" s="66">
        <f t="shared" si="3"/>
        <v>6</v>
      </c>
      <c r="L18" s="65">
        <f>VLOOKUP($A18,'Return Data'!$B$7:$R$2843,13,0)</f>
        <v>5.9405000000000001</v>
      </c>
      <c r="M18" s="66">
        <f t="shared" si="4"/>
        <v>6</v>
      </c>
      <c r="N18" s="65">
        <f>VLOOKUP($A18,'Return Data'!$B$7:$R$2843,17,0)</f>
        <v>8.1849000000000007</v>
      </c>
      <c r="O18" s="66">
        <f t="shared" si="5"/>
        <v>5</v>
      </c>
      <c r="P18" s="65">
        <f>VLOOKUP($A18,'Return Data'!$B$7:$R$2843,14,0)</f>
        <v>8.6750000000000007</v>
      </c>
      <c r="Q18" s="66">
        <f t="shared" si="6"/>
        <v>3</v>
      </c>
      <c r="R18" s="65">
        <f>VLOOKUP($A18,'Return Data'!$B$7:$R$2843,16,0)</f>
        <v>8.0984999999999996</v>
      </c>
      <c r="S18" s="67">
        <f t="shared" si="7"/>
        <v>3</v>
      </c>
    </row>
    <row r="19" spans="1:19" x14ac:dyDescent="0.3">
      <c r="A19" s="82" t="s">
        <v>1412</v>
      </c>
      <c r="B19" s="64">
        <f>VLOOKUP($A19,'Return Data'!$B$7:$R$2843,3,0)</f>
        <v>44462</v>
      </c>
      <c r="C19" s="65">
        <f>VLOOKUP($A19,'Return Data'!$B$7:$R$2843,4,0)</f>
        <v>20.5318</v>
      </c>
      <c r="D19" s="65">
        <f>VLOOKUP($A19,'Return Data'!$B$7:$R$2843,9,0)</f>
        <v>7.2295999999999996</v>
      </c>
      <c r="E19" s="66">
        <f t="shared" si="0"/>
        <v>6</v>
      </c>
      <c r="F19" s="65">
        <f>VLOOKUP($A19,'Return Data'!$B$7:$R$2843,10,0)</f>
        <v>6.7664</v>
      </c>
      <c r="G19" s="66">
        <f t="shared" si="1"/>
        <v>3</v>
      </c>
      <c r="H19" s="65">
        <f>VLOOKUP($A19,'Return Data'!$B$7:$R$2843,11,0)</f>
        <v>6.5029000000000003</v>
      </c>
      <c r="I19" s="66">
        <f t="shared" si="2"/>
        <v>7</v>
      </c>
      <c r="J19" s="65">
        <f>VLOOKUP($A19,'Return Data'!$B$7:$R$2843,12,0)</f>
        <v>4.4478999999999997</v>
      </c>
      <c r="K19" s="66">
        <f t="shared" si="3"/>
        <v>8</v>
      </c>
      <c r="L19" s="65">
        <f>VLOOKUP($A19,'Return Data'!$B$7:$R$2843,13,0)</f>
        <v>5.2481</v>
      </c>
      <c r="M19" s="66">
        <f t="shared" si="4"/>
        <v>10</v>
      </c>
      <c r="N19" s="65">
        <f>VLOOKUP($A19,'Return Data'!$B$7:$R$2843,17,0)</f>
        <v>6.1161000000000003</v>
      </c>
      <c r="O19" s="66">
        <f t="shared" si="5"/>
        <v>21</v>
      </c>
      <c r="P19" s="65">
        <f>VLOOKUP($A19,'Return Data'!$B$7:$R$2843,14,0)</f>
        <v>5.202</v>
      </c>
      <c r="Q19" s="66">
        <f t="shared" si="6"/>
        <v>17</v>
      </c>
      <c r="R19" s="65">
        <f>VLOOKUP($A19,'Return Data'!$B$7:$R$2843,16,0)</f>
        <v>7.0829000000000004</v>
      </c>
      <c r="S19" s="67">
        <f t="shared" si="7"/>
        <v>17</v>
      </c>
    </row>
    <row r="20" spans="1:19" x14ac:dyDescent="0.3">
      <c r="A20" s="82" t="s">
        <v>1415</v>
      </c>
      <c r="B20" s="64">
        <f>VLOOKUP($A20,'Return Data'!$B$7:$R$2843,3,0)</f>
        <v>44462</v>
      </c>
      <c r="C20" s="65">
        <f>VLOOKUP($A20,'Return Data'!$B$7:$R$2843,4,0)</f>
        <v>45.794699999999999</v>
      </c>
      <c r="D20" s="65">
        <f>VLOOKUP($A20,'Return Data'!$B$7:$R$2843,9,0)</f>
        <v>5.0194999999999999</v>
      </c>
      <c r="E20" s="66">
        <f t="shared" si="0"/>
        <v>13</v>
      </c>
      <c r="F20" s="65">
        <f>VLOOKUP($A20,'Return Data'!$B$7:$R$2843,10,0)</f>
        <v>5.5867000000000004</v>
      </c>
      <c r="G20" s="66">
        <f t="shared" si="1"/>
        <v>12</v>
      </c>
      <c r="H20" s="65">
        <f>VLOOKUP($A20,'Return Data'!$B$7:$R$2843,11,0)</f>
        <v>5.4151999999999996</v>
      </c>
      <c r="I20" s="66">
        <f t="shared" si="2"/>
        <v>20</v>
      </c>
      <c r="J20" s="65">
        <f>VLOOKUP($A20,'Return Data'!$B$7:$R$2843,12,0)</f>
        <v>3.8460999999999999</v>
      </c>
      <c r="K20" s="66">
        <f t="shared" si="3"/>
        <v>13</v>
      </c>
      <c r="L20" s="65">
        <f>VLOOKUP($A20,'Return Data'!$B$7:$R$2843,13,0)</f>
        <v>4.7622</v>
      </c>
      <c r="M20" s="66">
        <f t="shared" si="4"/>
        <v>17</v>
      </c>
      <c r="N20" s="65">
        <f>VLOOKUP($A20,'Return Data'!$B$7:$R$2843,17,0)</f>
        <v>7.3304999999999998</v>
      </c>
      <c r="O20" s="66">
        <f t="shared" si="5"/>
        <v>11</v>
      </c>
      <c r="P20" s="65">
        <f>VLOOKUP($A20,'Return Data'!$B$7:$R$2843,14,0)</f>
        <v>8.3928999999999991</v>
      </c>
      <c r="Q20" s="66">
        <f t="shared" si="6"/>
        <v>6</v>
      </c>
      <c r="R20" s="65">
        <f>VLOOKUP($A20,'Return Data'!$B$7:$R$2843,16,0)</f>
        <v>7.5937000000000001</v>
      </c>
      <c r="S20" s="67">
        <f t="shared" si="7"/>
        <v>9</v>
      </c>
    </row>
    <row r="21" spans="1:19" x14ac:dyDescent="0.3">
      <c r="A21" s="82" t="s">
        <v>1416</v>
      </c>
      <c r="B21" s="64">
        <f>VLOOKUP($A21,'Return Data'!$B$7:$R$2843,3,0)</f>
        <v>44462</v>
      </c>
      <c r="C21" s="65">
        <f>VLOOKUP($A21,'Return Data'!$B$7:$R$2843,4,0)</f>
        <v>1728.875</v>
      </c>
      <c r="D21" s="65">
        <f>VLOOKUP($A21,'Return Data'!$B$7:$R$2843,9,0)</f>
        <v>4.9156000000000004</v>
      </c>
      <c r="E21" s="66">
        <f t="shared" si="0"/>
        <v>14</v>
      </c>
      <c r="F21" s="65">
        <f>VLOOKUP($A21,'Return Data'!$B$7:$R$2843,10,0)</f>
        <v>5.0586000000000002</v>
      </c>
      <c r="G21" s="66">
        <f t="shared" si="1"/>
        <v>21</v>
      </c>
      <c r="H21" s="65">
        <f>VLOOKUP($A21,'Return Data'!$B$7:$R$2843,11,0)</f>
        <v>4.4188000000000001</v>
      </c>
      <c r="I21" s="66">
        <f t="shared" si="2"/>
        <v>25</v>
      </c>
      <c r="J21" s="65">
        <f>VLOOKUP($A21,'Return Data'!$B$7:$R$2843,12,0)</f>
        <v>2.9285999999999999</v>
      </c>
      <c r="K21" s="66">
        <f t="shared" si="3"/>
        <v>25</v>
      </c>
      <c r="L21" s="65">
        <f>VLOOKUP($A21,'Return Data'!$B$7:$R$2843,13,0)</f>
        <v>4.3437000000000001</v>
      </c>
      <c r="M21" s="66">
        <f t="shared" si="4"/>
        <v>24</v>
      </c>
      <c r="N21" s="65">
        <f>VLOOKUP($A21,'Return Data'!$B$7:$R$2843,17,0)</f>
        <v>4.2295999999999996</v>
      </c>
      <c r="O21" s="66">
        <f t="shared" si="5"/>
        <v>23</v>
      </c>
      <c r="P21" s="65">
        <f>VLOOKUP($A21,'Return Data'!$B$7:$R$2843,14,0)</f>
        <v>5.4074999999999998</v>
      </c>
      <c r="Q21" s="66">
        <f t="shared" si="6"/>
        <v>16</v>
      </c>
      <c r="R21" s="65">
        <f>VLOOKUP($A21,'Return Data'!$B$7:$R$2843,16,0)</f>
        <v>7.0529999999999999</v>
      </c>
      <c r="S21" s="67">
        <f t="shared" si="7"/>
        <v>19</v>
      </c>
    </row>
    <row r="22" spans="1:19" x14ac:dyDescent="0.3">
      <c r="A22" s="82" t="s">
        <v>1418</v>
      </c>
      <c r="B22" s="64">
        <f>VLOOKUP($A22,'Return Data'!$B$7:$R$2843,3,0)</f>
        <v>44462</v>
      </c>
      <c r="C22" s="65">
        <f>VLOOKUP($A22,'Return Data'!$B$7:$R$2843,4,0)</f>
        <v>2894.9751000000001</v>
      </c>
      <c r="D22" s="65">
        <f>VLOOKUP($A22,'Return Data'!$B$7:$R$2843,9,0)</f>
        <v>4.3959000000000001</v>
      </c>
      <c r="E22" s="66">
        <f t="shared" si="0"/>
        <v>18</v>
      </c>
      <c r="F22" s="65">
        <f>VLOOKUP($A22,'Return Data'!$B$7:$R$2843,10,0)</f>
        <v>5.4017999999999997</v>
      </c>
      <c r="G22" s="66">
        <f t="shared" si="1"/>
        <v>17</v>
      </c>
      <c r="H22" s="65">
        <f>VLOOKUP($A22,'Return Data'!$B$7:$R$2843,11,0)</f>
        <v>5.4534000000000002</v>
      </c>
      <c r="I22" s="66">
        <f t="shared" si="2"/>
        <v>18</v>
      </c>
      <c r="J22" s="65">
        <f>VLOOKUP($A22,'Return Data'!$B$7:$R$2843,12,0)</f>
        <v>3.3201000000000001</v>
      </c>
      <c r="K22" s="66">
        <f t="shared" si="3"/>
        <v>22</v>
      </c>
      <c r="L22" s="65">
        <f>VLOOKUP($A22,'Return Data'!$B$7:$R$2843,13,0)</f>
        <v>4.5534999999999997</v>
      </c>
      <c r="M22" s="66">
        <f t="shared" si="4"/>
        <v>20</v>
      </c>
      <c r="N22" s="65">
        <f>VLOOKUP($A22,'Return Data'!$B$7:$R$2843,17,0)</f>
        <v>6.8986000000000001</v>
      </c>
      <c r="O22" s="66">
        <f t="shared" si="5"/>
        <v>17</v>
      </c>
      <c r="P22" s="65">
        <f>VLOOKUP($A22,'Return Data'!$B$7:$R$2843,14,0)</f>
        <v>7.8396999999999997</v>
      </c>
      <c r="Q22" s="66">
        <f t="shared" si="6"/>
        <v>11</v>
      </c>
      <c r="R22" s="65">
        <f>VLOOKUP($A22,'Return Data'!$B$7:$R$2843,16,0)</f>
        <v>7.5995999999999997</v>
      </c>
      <c r="S22" s="67">
        <f t="shared" si="7"/>
        <v>8</v>
      </c>
    </row>
    <row r="23" spans="1:19" x14ac:dyDescent="0.3">
      <c r="A23" s="82" t="s">
        <v>1422</v>
      </c>
      <c r="B23" s="64">
        <f>VLOOKUP($A23,'Return Data'!$B$7:$R$2843,3,0)</f>
        <v>44462</v>
      </c>
      <c r="C23" s="65">
        <f>VLOOKUP($A23,'Return Data'!$B$7:$R$2843,4,0)</f>
        <v>42.086100000000002</v>
      </c>
      <c r="D23" s="65">
        <f>VLOOKUP($A23,'Return Data'!$B$7:$R$2843,9,0)</f>
        <v>7.4012000000000002</v>
      </c>
      <c r="E23" s="66">
        <f t="shared" si="0"/>
        <v>5</v>
      </c>
      <c r="F23" s="65">
        <f>VLOOKUP($A23,'Return Data'!$B$7:$R$2843,10,0)</f>
        <v>6.6402000000000001</v>
      </c>
      <c r="G23" s="66">
        <f t="shared" si="1"/>
        <v>4</v>
      </c>
      <c r="H23" s="65">
        <f>VLOOKUP($A23,'Return Data'!$B$7:$R$2843,11,0)</f>
        <v>6.6620999999999997</v>
      </c>
      <c r="I23" s="66">
        <f t="shared" si="2"/>
        <v>5</v>
      </c>
      <c r="J23" s="65">
        <f>VLOOKUP($A23,'Return Data'!$B$7:$R$2843,12,0)</f>
        <v>4.0098000000000003</v>
      </c>
      <c r="K23" s="66">
        <f t="shared" si="3"/>
        <v>11</v>
      </c>
      <c r="L23" s="65">
        <f>VLOOKUP($A23,'Return Data'!$B$7:$R$2843,13,0)</f>
        <v>5.3281999999999998</v>
      </c>
      <c r="M23" s="66">
        <f t="shared" si="4"/>
        <v>9</v>
      </c>
      <c r="N23" s="65">
        <f>VLOOKUP($A23,'Return Data'!$B$7:$R$2843,17,0)</f>
        <v>7.5578000000000003</v>
      </c>
      <c r="O23" s="66">
        <f t="shared" si="5"/>
        <v>10</v>
      </c>
      <c r="P23" s="65">
        <f>VLOOKUP($A23,'Return Data'!$B$7:$R$2843,14,0)</f>
        <v>8.3849999999999998</v>
      </c>
      <c r="Q23" s="66">
        <f t="shared" si="6"/>
        <v>7</v>
      </c>
      <c r="R23" s="65">
        <f>VLOOKUP($A23,'Return Data'!$B$7:$R$2843,16,0)</f>
        <v>7.6858000000000004</v>
      </c>
      <c r="S23" s="67">
        <f t="shared" si="7"/>
        <v>7</v>
      </c>
    </row>
    <row r="24" spans="1:19" x14ac:dyDescent="0.3">
      <c r="A24" s="82" t="s">
        <v>1425</v>
      </c>
      <c r="B24" s="64">
        <f>VLOOKUP($A24,'Return Data'!$B$7:$R$2843,3,0)</f>
        <v>44462</v>
      </c>
      <c r="C24" s="65">
        <f>VLOOKUP($A24,'Return Data'!$B$7:$R$2843,4,0)</f>
        <v>21.382899999999999</v>
      </c>
      <c r="D24" s="65">
        <f>VLOOKUP($A24,'Return Data'!$B$7:$R$2843,9,0)</f>
        <v>4.1498999999999997</v>
      </c>
      <c r="E24" s="66">
        <f t="shared" si="0"/>
        <v>20</v>
      </c>
      <c r="F24" s="65">
        <f>VLOOKUP($A24,'Return Data'!$B$7:$R$2843,10,0)</f>
        <v>5.5042</v>
      </c>
      <c r="G24" s="66">
        <f t="shared" si="1"/>
        <v>15</v>
      </c>
      <c r="H24" s="65">
        <f>VLOOKUP($A24,'Return Data'!$B$7:$R$2843,11,0)</f>
        <v>5.4218999999999999</v>
      </c>
      <c r="I24" s="66">
        <f t="shared" si="2"/>
        <v>19</v>
      </c>
      <c r="J24" s="65">
        <f>VLOOKUP($A24,'Return Data'!$B$7:$R$2843,12,0)</f>
        <v>3.5484</v>
      </c>
      <c r="K24" s="66">
        <f t="shared" si="3"/>
        <v>18</v>
      </c>
      <c r="L24" s="65">
        <f>VLOOKUP($A24,'Return Data'!$B$7:$R$2843,13,0)</f>
        <v>4.7836999999999996</v>
      </c>
      <c r="M24" s="66">
        <f t="shared" si="4"/>
        <v>15</v>
      </c>
      <c r="N24" s="65">
        <f>VLOOKUP($A24,'Return Data'!$B$7:$R$2843,17,0)</f>
        <v>7.1909999999999998</v>
      </c>
      <c r="O24" s="66">
        <f t="shared" si="5"/>
        <v>14</v>
      </c>
      <c r="P24" s="65">
        <f>VLOOKUP($A24,'Return Data'!$B$7:$R$2843,14,0)</f>
        <v>8.0741999999999994</v>
      </c>
      <c r="Q24" s="66">
        <f t="shared" si="6"/>
        <v>8</v>
      </c>
      <c r="R24" s="65">
        <f>VLOOKUP($A24,'Return Data'!$B$7:$R$2843,16,0)</f>
        <v>8.1085999999999991</v>
      </c>
      <c r="S24" s="67">
        <f t="shared" si="7"/>
        <v>2</v>
      </c>
    </row>
    <row r="25" spans="1:19" x14ac:dyDescent="0.3">
      <c r="A25" s="82" t="s">
        <v>1427</v>
      </c>
      <c r="B25" s="64">
        <f>VLOOKUP($A25,'Return Data'!$B$7:$R$2843,3,0)</f>
        <v>44462</v>
      </c>
      <c r="C25" s="65">
        <f>VLOOKUP($A25,'Return Data'!$B$7:$R$2843,4,0)</f>
        <v>11.9702</v>
      </c>
      <c r="D25" s="65">
        <f>VLOOKUP($A25,'Return Data'!$B$7:$R$2843,9,0)</f>
        <v>4.4926000000000004</v>
      </c>
      <c r="E25" s="66">
        <f t="shared" si="0"/>
        <v>16</v>
      </c>
      <c r="F25" s="65">
        <f>VLOOKUP($A25,'Return Data'!$B$7:$R$2843,10,0)</f>
        <v>5.0415000000000001</v>
      </c>
      <c r="G25" s="66">
        <f t="shared" si="1"/>
        <v>22</v>
      </c>
      <c r="H25" s="65">
        <f>VLOOKUP($A25,'Return Data'!$B$7:$R$2843,11,0)</f>
        <v>4.6643999999999997</v>
      </c>
      <c r="I25" s="66">
        <f t="shared" si="2"/>
        <v>23</v>
      </c>
      <c r="J25" s="65">
        <f>VLOOKUP($A25,'Return Data'!$B$7:$R$2843,12,0)</f>
        <v>2.8380000000000001</v>
      </c>
      <c r="K25" s="66">
        <f t="shared" si="3"/>
        <v>26</v>
      </c>
      <c r="L25" s="65">
        <f>VLOOKUP($A25,'Return Data'!$B$7:$R$2843,13,0)</f>
        <v>3.9666000000000001</v>
      </c>
      <c r="M25" s="66">
        <f t="shared" si="4"/>
        <v>26</v>
      </c>
      <c r="N25" s="65"/>
      <c r="O25" s="66"/>
      <c r="P25" s="65"/>
      <c r="Q25" s="66"/>
      <c r="R25" s="65">
        <f>VLOOKUP($A25,'Return Data'!$B$7:$R$2843,16,0)</f>
        <v>7.0387000000000004</v>
      </c>
      <c r="S25" s="67">
        <f t="shared" si="7"/>
        <v>20</v>
      </c>
    </row>
    <row r="26" spans="1:19" x14ac:dyDescent="0.3">
      <c r="A26" s="82" t="s">
        <v>1428</v>
      </c>
      <c r="B26" s="64">
        <f>VLOOKUP($A26,'Return Data'!$B$7:$R$2843,3,0)</f>
        <v>44462</v>
      </c>
      <c r="C26" s="65">
        <f>VLOOKUP($A26,'Return Data'!$B$7:$R$2843,4,0)</f>
        <v>12.721399999999999</v>
      </c>
      <c r="D26" s="65">
        <f>VLOOKUP($A26,'Return Data'!$B$7:$R$2843,9,0)</f>
        <v>4.0026000000000002</v>
      </c>
      <c r="E26" s="66">
        <f t="shared" si="0"/>
        <v>21</v>
      </c>
      <c r="F26" s="65">
        <f>VLOOKUP($A26,'Return Data'!$B$7:$R$2843,10,0)</f>
        <v>5.6428000000000003</v>
      </c>
      <c r="G26" s="66">
        <f t="shared" si="1"/>
        <v>11</v>
      </c>
      <c r="H26" s="65">
        <f>VLOOKUP($A26,'Return Data'!$B$7:$R$2843,11,0)</f>
        <v>5.4802999999999997</v>
      </c>
      <c r="I26" s="66">
        <f t="shared" si="2"/>
        <v>16</v>
      </c>
      <c r="J26" s="65">
        <f>VLOOKUP($A26,'Return Data'!$B$7:$R$2843,12,0)</f>
        <v>3.7322000000000002</v>
      </c>
      <c r="K26" s="66">
        <f t="shared" si="3"/>
        <v>14</v>
      </c>
      <c r="L26" s="65">
        <f>VLOOKUP($A26,'Return Data'!$B$7:$R$2843,13,0)</f>
        <v>4.7157999999999998</v>
      </c>
      <c r="M26" s="66">
        <f t="shared" si="4"/>
        <v>18</v>
      </c>
      <c r="N26" s="65">
        <f>VLOOKUP($A26,'Return Data'!$B$7:$R$2843,17,0)</f>
        <v>6.6031000000000004</v>
      </c>
      <c r="O26" s="66">
        <f t="shared" ref="O26:O33" si="8">RANK(N26,N$8:N$33,0)</f>
        <v>19</v>
      </c>
      <c r="P26" s="65"/>
      <c r="Q26" s="66"/>
      <c r="R26" s="65">
        <f>VLOOKUP($A26,'Return Data'!$B$7:$R$2843,16,0)</f>
        <v>7.0648</v>
      </c>
      <c r="S26" s="67">
        <f t="shared" si="7"/>
        <v>18</v>
      </c>
    </row>
    <row r="27" spans="1:19" x14ac:dyDescent="0.3">
      <c r="A27" s="82" t="s">
        <v>1430</v>
      </c>
      <c r="B27" s="64">
        <f>VLOOKUP($A27,'Return Data'!$B$7:$R$2843,3,0)</f>
        <v>44462</v>
      </c>
      <c r="C27" s="65">
        <f>VLOOKUP($A27,'Return Data'!$B$7:$R$2843,4,0)</f>
        <v>42.100900000000003</v>
      </c>
      <c r="D27" s="65">
        <f>VLOOKUP($A27,'Return Data'!$B$7:$R$2843,9,0)</f>
        <v>5.5918000000000001</v>
      </c>
      <c r="E27" s="66">
        <f t="shared" si="0"/>
        <v>9</v>
      </c>
      <c r="F27" s="65">
        <f>VLOOKUP($A27,'Return Data'!$B$7:$R$2843,10,0)</f>
        <v>6.4128999999999996</v>
      </c>
      <c r="G27" s="66">
        <f t="shared" si="1"/>
        <v>6</v>
      </c>
      <c r="H27" s="65">
        <f>VLOOKUP($A27,'Return Data'!$B$7:$R$2843,11,0)</f>
        <v>7.0191999999999997</v>
      </c>
      <c r="I27" s="66">
        <f t="shared" si="2"/>
        <v>3</v>
      </c>
      <c r="J27" s="65">
        <f>VLOOKUP($A27,'Return Data'!$B$7:$R$2843,12,0)</f>
        <v>5.2557</v>
      </c>
      <c r="K27" s="66">
        <f t="shared" si="3"/>
        <v>4</v>
      </c>
      <c r="L27" s="65">
        <f>VLOOKUP($A27,'Return Data'!$B$7:$R$2843,13,0)</f>
        <v>6.3365999999999998</v>
      </c>
      <c r="M27" s="66">
        <f t="shared" si="4"/>
        <v>4</v>
      </c>
      <c r="N27" s="65">
        <f>VLOOKUP($A27,'Return Data'!$B$7:$R$2843,17,0)</f>
        <v>7.8204000000000002</v>
      </c>
      <c r="O27" s="66">
        <f t="shared" si="8"/>
        <v>7</v>
      </c>
      <c r="P27" s="65">
        <f>VLOOKUP($A27,'Return Data'!$B$7:$R$2843,14,0)</f>
        <v>8.4032</v>
      </c>
      <c r="Q27" s="66">
        <f t="shared" ref="Q27:Q33" si="9">RANK(P27,P$8:P$33,0)</f>
        <v>5</v>
      </c>
      <c r="R27" s="65">
        <f>VLOOKUP($A27,'Return Data'!$B$7:$R$2843,16,0)</f>
        <v>7.9557000000000002</v>
      </c>
      <c r="S27" s="67">
        <f t="shared" si="7"/>
        <v>5</v>
      </c>
    </row>
    <row r="28" spans="1:19" x14ac:dyDescent="0.3">
      <c r="A28" s="82" t="s">
        <v>1432</v>
      </c>
      <c r="B28" s="64">
        <f>VLOOKUP($A28,'Return Data'!$B$7:$R$2843,3,0)</f>
        <v>44462</v>
      </c>
      <c r="C28" s="65">
        <f>VLOOKUP($A28,'Return Data'!$B$7:$R$2843,4,0)</f>
        <v>36.313699999999997</v>
      </c>
      <c r="D28" s="65">
        <f>VLOOKUP($A28,'Return Data'!$B$7:$R$2843,9,0)</f>
        <v>4.5960999999999999</v>
      </c>
      <c r="E28" s="66">
        <f t="shared" si="0"/>
        <v>15</v>
      </c>
      <c r="F28" s="65">
        <f>VLOOKUP($A28,'Return Data'!$B$7:$R$2843,10,0)</f>
        <v>4.79</v>
      </c>
      <c r="G28" s="66">
        <f t="shared" si="1"/>
        <v>23</v>
      </c>
      <c r="H28" s="65">
        <f>VLOOKUP($A28,'Return Data'!$B$7:$R$2843,11,0)</f>
        <v>5.7064000000000004</v>
      </c>
      <c r="I28" s="66">
        <f t="shared" si="2"/>
        <v>12</v>
      </c>
      <c r="J28" s="65">
        <f>VLOOKUP($A28,'Return Data'!$B$7:$R$2843,12,0)</f>
        <v>3.7252999999999998</v>
      </c>
      <c r="K28" s="66">
        <f t="shared" si="3"/>
        <v>15</v>
      </c>
      <c r="L28" s="65">
        <f>VLOOKUP($A28,'Return Data'!$B$7:$R$2843,13,0)</f>
        <v>4.5137</v>
      </c>
      <c r="M28" s="66">
        <f t="shared" si="4"/>
        <v>22</v>
      </c>
      <c r="N28" s="65">
        <f>VLOOKUP($A28,'Return Data'!$B$7:$R$2843,17,0)</f>
        <v>30.410499999999999</v>
      </c>
      <c r="O28" s="66">
        <f t="shared" si="8"/>
        <v>1</v>
      </c>
      <c r="P28" s="65">
        <f>VLOOKUP($A28,'Return Data'!$B$7:$R$2843,14,0)</f>
        <v>3.9603999999999999</v>
      </c>
      <c r="Q28" s="66">
        <f t="shared" si="9"/>
        <v>21</v>
      </c>
      <c r="R28" s="65">
        <f>VLOOKUP($A28,'Return Data'!$B$7:$R$2843,16,0)</f>
        <v>7.1520999999999999</v>
      </c>
      <c r="S28" s="67">
        <f t="shared" si="7"/>
        <v>15</v>
      </c>
    </row>
    <row r="29" spans="1:19" x14ac:dyDescent="0.3">
      <c r="A29" s="82" t="s">
        <v>1434</v>
      </c>
      <c r="B29" s="64">
        <f>VLOOKUP($A29,'Return Data'!$B$7:$R$2843,3,0)</f>
        <v>44462</v>
      </c>
      <c r="C29" s="65">
        <f>VLOOKUP($A29,'Return Data'!$B$7:$R$2843,4,0)</f>
        <v>35.3125</v>
      </c>
      <c r="D29" s="65">
        <f>VLOOKUP($A29,'Return Data'!$B$7:$R$2843,9,0)</f>
        <v>5.5038</v>
      </c>
      <c r="E29" s="66">
        <f t="shared" si="0"/>
        <v>10</v>
      </c>
      <c r="F29" s="65">
        <f>VLOOKUP($A29,'Return Data'!$B$7:$R$2843,10,0)</f>
        <v>6.1009000000000002</v>
      </c>
      <c r="G29" s="66">
        <f t="shared" si="1"/>
        <v>8</v>
      </c>
      <c r="H29" s="65">
        <f>VLOOKUP($A29,'Return Data'!$B$7:$R$2843,11,0)</f>
        <v>6.0457999999999998</v>
      </c>
      <c r="I29" s="66">
        <f t="shared" si="2"/>
        <v>9</v>
      </c>
      <c r="J29" s="65">
        <f>VLOOKUP($A29,'Return Data'!$B$7:$R$2843,12,0)</f>
        <v>3.5129000000000001</v>
      </c>
      <c r="K29" s="66">
        <f t="shared" si="3"/>
        <v>19</v>
      </c>
      <c r="L29" s="65">
        <f>VLOOKUP($A29,'Return Data'!$B$7:$R$2843,13,0)</f>
        <v>4.8353000000000002</v>
      </c>
      <c r="M29" s="66">
        <f t="shared" si="4"/>
        <v>14</v>
      </c>
      <c r="N29" s="65">
        <f>VLOOKUP($A29,'Return Data'!$B$7:$R$2843,17,0)</f>
        <v>7.2804000000000002</v>
      </c>
      <c r="O29" s="66">
        <f t="shared" si="8"/>
        <v>12</v>
      </c>
      <c r="P29" s="65">
        <f>VLOOKUP($A29,'Return Data'!$B$7:$R$2843,14,0)</f>
        <v>4.46</v>
      </c>
      <c r="Q29" s="66">
        <f t="shared" si="9"/>
        <v>20</v>
      </c>
      <c r="R29" s="65">
        <f>VLOOKUP($A29,'Return Data'!$B$7:$R$2843,16,0)</f>
        <v>7.0972999999999997</v>
      </c>
      <c r="S29" s="67">
        <f t="shared" si="7"/>
        <v>16</v>
      </c>
    </row>
    <row r="30" spans="1:19" x14ac:dyDescent="0.3">
      <c r="A30" s="82" t="s">
        <v>1437</v>
      </c>
      <c r="B30" s="64">
        <f>VLOOKUP($A30,'Return Data'!$B$7:$R$2843,3,0)</f>
        <v>44462</v>
      </c>
      <c r="C30" s="65">
        <f>VLOOKUP($A30,'Return Data'!$B$7:$R$2843,4,0)</f>
        <v>25.6736</v>
      </c>
      <c r="D30" s="65">
        <f>VLOOKUP($A30,'Return Data'!$B$7:$R$2843,9,0)</f>
        <v>4.4099000000000004</v>
      </c>
      <c r="E30" s="66">
        <f t="shared" si="0"/>
        <v>17</v>
      </c>
      <c r="F30" s="65">
        <f>VLOOKUP($A30,'Return Data'!$B$7:$R$2843,10,0)</f>
        <v>5.5214999999999996</v>
      </c>
      <c r="G30" s="66">
        <f t="shared" si="1"/>
        <v>14</v>
      </c>
      <c r="H30" s="65">
        <f>VLOOKUP($A30,'Return Data'!$B$7:$R$2843,11,0)</f>
        <v>5.6051000000000002</v>
      </c>
      <c r="I30" s="66">
        <f t="shared" si="2"/>
        <v>15</v>
      </c>
      <c r="J30" s="65">
        <f>VLOOKUP($A30,'Return Data'!$B$7:$R$2843,12,0)</f>
        <v>3.2976999999999999</v>
      </c>
      <c r="K30" s="66">
        <f t="shared" si="3"/>
        <v>23</v>
      </c>
      <c r="L30" s="65">
        <f>VLOOKUP($A30,'Return Data'!$B$7:$R$2843,13,0)</f>
        <v>4.7731000000000003</v>
      </c>
      <c r="M30" s="66">
        <f t="shared" si="4"/>
        <v>16</v>
      </c>
      <c r="N30" s="65">
        <f>VLOOKUP($A30,'Return Data'!$B$7:$R$2843,17,0)</f>
        <v>7.1917999999999997</v>
      </c>
      <c r="O30" s="66">
        <f t="shared" si="8"/>
        <v>13</v>
      </c>
      <c r="P30" s="65">
        <f>VLOOKUP($A30,'Return Data'!$B$7:$R$2843,14,0)</f>
        <v>8.0573999999999995</v>
      </c>
      <c r="Q30" s="66">
        <f t="shared" si="9"/>
        <v>9</v>
      </c>
      <c r="R30" s="65">
        <f>VLOOKUP($A30,'Return Data'!$B$7:$R$2843,16,0)</f>
        <v>6.8791000000000002</v>
      </c>
      <c r="S30" s="67">
        <f t="shared" si="7"/>
        <v>21</v>
      </c>
    </row>
    <row r="31" spans="1:19" x14ac:dyDescent="0.3">
      <c r="A31" s="82" t="s">
        <v>1438</v>
      </c>
      <c r="B31" s="64">
        <f>VLOOKUP($A31,'Return Data'!$B$7:$R$2843,3,0)</f>
        <v>44462</v>
      </c>
      <c r="C31" s="65">
        <f>VLOOKUP($A31,'Return Data'!$B$7:$R$2843,4,0)</f>
        <v>34.682000000000002</v>
      </c>
      <c r="D31" s="65">
        <f>VLOOKUP($A31,'Return Data'!$B$7:$R$2843,9,0)</f>
        <v>63.732399999999998</v>
      </c>
      <c r="E31" s="66">
        <f t="shared" si="0"/>
        <v>1</v>
      </c>
      <c r="F31" s="65">
        <f>VLOOKUP($A31,'Return Data'!$B$7:$R$2843,10,0)</f>
        <v>24.582999999999998</v>
      </c>
      <c r="G31" s="66">
        <f t="shared" si="1"/>
        <v>1</v>
      </c>
      <c r="H31" s="65">
        <f>VLOOKUP($A31,'Return Data'!$B$7:$R$2843,11,0)</f>
        <v>14.5611</v>
      </c>
      <c r="I31" s="66">
        <f t="shared" si="2"/>
        <v>1</v>
      </c>
      <c r="J31" s="65">
        <f>VLOOKUP($A31,'Return Data'!$B$7:$R$2843,12,0)</f>
        <v>10.277900000000001</v>
      </c>
      <c r="K31" s="66">
        <f t="shared" si="3"/>
        <v>1</v>
      </c>
      <c r="L31" s="65">
        <f>VLOOKUP($A31,'Return Data'!$B$7:$R$2843,13,0)</f>
        <v>9.3165999999999993</v>
      </c>
      <c r="M31" s="66">
        <f t="shared" si="4"/>
        <v>2</v>
      </c>
      <c r="N31" s="65">
        <f>VLOOKUP($A31,'Return Data'!$B$7:$R$2843,17,0)</f>
        <v>9.5267999999999997</v>
      </c>
      <c r="O31" s="66">
        <f t="shared" si="8"/>
        <v>2</v>
      </c>
      <c r="P31" s="65">
        <f>VLOOKUP($A31,'Return Data'!$B$7:$R$2843,14,0)</f>
        <v>4.5587999999999997</v>
      </c>
      <c r="Q31" s="66">
        <f t="shared" si="9"/>
        <v>18</v>
      </c>
      <c r="R31" s="65">
        <f>VLOOKUP($A31,'Return Data'!$B$7:$R$2843,16,0)</f>
        <v>6.7403000000000004</v>
      </c>
      <c r="S31" s="67">
        <f t="shared" si="7"/>
        <v>22</v>
      </c>
    </row>
    <row r="32" spans="1:19" x14ac:dyDescent="0.3">
      <c r="A32" s="82" t="s">
        <v>1440</v>
      </c>
      <c r="B32" s="64">
        <f>VLOOKUP($A32,'Return Data'!$B$7:$R$2843,3,0)</f>
        <v>44462</v>
      </c>
      <c r="C32" s="65">
        <f>VLOOKUP($A32,'Return Data'!$B$7:$R$2843,4,0)</f>
        <v>38.840200000000003</v>
      </c>
      <c r="D32" s="65">
        <f>VLOOKUP($A32,'Return Data'!$B$7:$R$2843,9,0)</f>
        <v>4.2869000000000002</v>
      </c>
      <c r="E32" s="66">
        <f t="shared" si="0"/>
        <v>19</v>
      </c>
      <c r="F32" s="65">
        <f>VLOOKUP($A32,'Return Data'!$B$7:$R$2843,10,0)</f>
        <v>5.2693000000000003</v>
      </c>
      <c r="G32" s="66">
        <f t="shared" si="1"/>
        <v>19</v>
      </c>
      <c r="H32" s="65">
        <f>VLOOKUP($A32,'Return Data'!$B$7:$R$2843,11,0)</f>
        <v>5.3563999999999998</v>
      </c>
      <c r="I32" s="66">
        <f t="shared" si="2"/>
        <v>21</v>
      </c>
      <c r="J32" s="65">
        <f>VLOOKUP($A32,'Return Data'!$B$7:$R$2843,12,0)</f>
        <v>3.2254</v>
      </c>
      <c r="K32" s="66">
        <f t="shared" si="3"/>
        <v>24</v>
      </c>
      <c r="L32" s="65">
        <f>VLOOKUP($A32,'Return Data'!$B$7:$R$2843,13,0)</f>
        <v>4.4889000000000001</v>
      </c>
      <c r="M32" s="66">
        <f t="shared" si="4"/>
        <v>23</v>
      </c>
      <c r="N32" s="65">
        <f>VLOOKUP($A32,'Return Data'!$B$7:$R$2843,17,0)</f>
        <v>7.0769000000000002</v>
      </c>
      <c r="O32" s="66">
        <f t="shared" si="8"/>
        <v>16</v>
      </c>
      <c r="P32" s="65">
        <f>VLOOKUP($A32,'Return Data'!$B$7:$R$2843,14,0)</f>
        <v>6.4977999999999998</v>
      </c>
      <c r="Q32" s="66">
        <f t="shared" si="9"/>
        <v>15</v>
      </c>
      <c r="R32" s="65">
        <f>VLOOKUP($A32,'Return Data'!$B$7:$R$2843,16,0)</f>
        <v>7.3465999999999996</v>
      </c>
      <c r="S32" s="67">
        <f t="shared" si="7"/>
        <v>12</v>
      </c>
    </row>
    <row r="33" spans="1:19" x14ac:dyDescent="0.3">
      <c r="A33" s="82" t="s">
        <v>1443</v>
      </c>
      <c r="B33" s="64">
        <f>VLOOKUP($A33,'Return Data'!$B$7:$R$2843,3,0)</f>
        <v>44462</v>
      </c>
      <c r="C33" s="65">
        <f>VLOOKUP($A33,'Return Data'!$B$7:$R$2843,4,0)</f>
        <v>24.6601</v>
      </c>
      <c r="D33" s="65">
        <f>VLOOKUP($A33,'Return Data'!$B$7:$R$2843,9,0)</f>
        <v>31.7592</v>
      </c>
      <c r="E33" s="66">
        <f t="shared" si="0"/>
        <v>2</v>
      </c>
      <c r="F33" s="65">
        <f>VLOOKUP($A33,'Return Data'!$B$7:$R$2843,10,0)</f>
        <v>14.8391</v>
      </c>
      <c r="G33" s="66">
        <f t="shared" si="1"/>
        <v>2</v>
      </c>
      <c r="H33" s="65">
        <f>VLOOKUP($A33,'Return Data'!$B$7:$R$2843,11,0)</f>
        <v>10.6653</v>
      </c>
      <c r="I33" s="66">
        <f t="shared" si="2"/>
        <v>2</v>
      </c>
      <c r="J33" s="65">
        <f>VLOOKUP($A33,'Return Data'!$B$7:$R$2843,12,0)</f>
        <v>7.32</v>
      </c>
      <c r="K33" s="66">
        <f t="shared" si="3"/>
        <v>3</v>
      </c>
      <c r="L33" s="65">
        <f>VLOOKUP($A33,'Return Data'!$B$7:$R$2843,13,0)</f>
        <v>7.7241</v>
      </c>
      <c r="M33" s="66">
        <f t="shared" si="4"/>
        <v>3</v>
      </c>
      <c r="N33" s="65">
        <f>VLOOKUP($A33,'Return Data'!$B$7:$R$2843,17,0)</f>
        <v>9.1288</v>
      </c>
      <c r="O33" s="66">
        <f t="shared" si="8"/>
        <v>3</v>
      </c>
      <c r="P33" s="65">
        <f>VLOOKUP($A33,'Return Data'!$B$7:$R$2843,14,0)</f>
        <v>4.5513000000000003</v>
      </c>
      <c r="Q33" s="66">
        <f t="shared" si="9"/>
        <v>19</v>
      </c>
      <c r="R33" s="65">
        <f>VLOOKUP($A33,'Return Data'!$B$7:$R$2843,16,0)</f>
        <v>6.6474000000000002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8.9706461538461539</v>
      </c>
      <c r="E35" s="88"/>
      <c r="F35" s="89">
        <f>AVERAGE(F8:F33)</f>
        <v>6.2780346153846143</v>
      </c>
      <c r="G35" s="88"/>
      <c r="H35" s="89">
        <f>AVERAGE(H8:H33)</f>
        <v>6.2185961538461543</v>
      </c>
      <c r="I35" s="88"/>
      <c r="J35" s="89">
        <f>AVERAGE(J8:J33)</f>
        <v>4.4365000000000006</v>
      </c>
      <c r="K35" s="88"/>
      <c r="L35" s="89">
        <f>AVERAGE(L8:L33)</f>
        <v>5.5694115384615381</v>
      </c>
      <c r="M35" s="88"/>
      <c r="N35" s="89">
        <f>AVERAGE(N8:N33)</f>
        <v>7.6807800000000022</v>
      </c>
      <c r="O35" s="88"/>
      <c r="P35" s="89">
        <f>AVERAGE(P8:P33)</f>
        <v>6.3090249999999992</v>
      </c>
      <c r="Q35" s="88"/>
      <c r="R35" s="89">
        <f>AVERAGE(R8:R33)</f>
        <v>7.2059692307692282</v>
      </c>
      <c r="S35" s="90"/>
    </row>
    <row r="36" spans="1:19" x14ac:dyDescent="0.3">
      <c r="A36" s="87" t="s">
        <v>28</v>
      </c>
      <c r="B36" s="88"/>
      <c r="C36" s="88"/>
      <c r="D36" s="89">
        <f>MIN(D8:D33)</f>
        <v>2.3094999999999999</v>
      </c>
      <c r="E36" s="88"/>
      <c r="F36" s="89">
        <f>MIN(F8:F33)</f>
        <v>-3.1194999999999999</v>
      </c>
      <c r="G36" s="88"/>
      <c r="H36" s="89">
        <f>MIN(H8:H33)</f>
        <v>4.3955000000000002</v>
      </c>
      <c r="I36" s="88"/>
      <c r="J36" s="89">
        <f>MIN(J8:J33)</f>
        <v>2.8380000000000001</v>
      </c>
      <c r="K36" s="88"/>
      <c r="L36" s="89">
        <f>MIN(L8:L33)</f>
        <v>3.9666000000000001</v>
      </c>
      <c r="M36" s="88"/>
      <c r="N36" s="89">
        <f>MIN(N8:N33)</f>
        <v>0.37540000000000001</v>
      </c>
      <c r="O36" s="88"/>
      <c r="P36" s="89">
        <f>MIN(P8:P33)</f>
        <v>-3.4910000000000001</v>
      </c>
      <c r="Q36" s="88"/>
      <c r="R36" s="89">
        <f>MIN(R8:R33)</f>
        <v>4.4406999999999996</v>
      </c>
      <c r="S36" s="90"/>
    </row>
    <row r="37" spans="1:19" ht="15" thickBot="1" x14ac:dyDescent="0.35">
      <c r="A37" s="91" t="s">
        <v>29</v>
      </c>
      <c r="B37" s="92"/>
      <c r="C37" s="92"/>
      <c r="D37" s="93">
        <f>MAX(D8:D33)</f>
        <v>63.732399999999998</v>
      </c>
      <c r="E37" s="92"/>
      <c r="F37" s="93">
        <f>MAX(F8:F33)</f>
        <v>24.582999999999998</v>
      </c>
      <c r="G37" s="92"/>
      <c r="H37" s="93">
        <f>MAX(H8:H33)</f>
        <v>14.5611</v>
      </c>
      <c r="I37" s="92"/>
      <c r="J37" s="93">
        <f>MAX(J8:J33)</f>
        <v>10.277900000000001</v>
      </c>
      <c r="K37" s="92"/>
      <c r="L37" s="93">
        <f>MAX(L8:L33)</f>
        <v>13.661099999999999</v>
      </c>
      <c r="M37" s="92"/>
      <c r="N37" s="93">
        <f>MAX(N8:N33)</f>
        <v>30.410499999999999</v>
      </c>
      <c r="O37" s="92"/>
      <c r="P37" s="93">
        <f>MAX(P8:P33)</f>
        <v>8.8824000000000005</v>
      </c>
      <c r="Q37" s="92"/>
      <c r="R37" s="93">
        <f>MAX(R8:R33)</f>
        <v>8.6121999999999996</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44462</v>
      </c>
      <c r="C8" s="65">
        <f>VLOOKUP($A8,'Return Data'!$B$7:$R$2843,4,0)</f>
        <v>26.501200000000001</v>
      </c>
      <c r="D8" s="65">
        <f>VLOOKUP($A8,'Return Data'!$B$7:$R$2843,9,0)</f>
        <v>11.217499999999999</v>
      </c>
      <c r="E8" s="66">
        <f>RANK(D8,D$8:D$42,0)</f>
        <v>17</v>
      </c>
      <c r="F8" s="65">
        <f>VLOOKUP($A8,'Return Data'!$B$7:$R$2843,10,0)</f>
        <v>8.0044000000000004</v>
      </c>
      <c r="G8" s="66">
        <f>RANK(F8,F$8:F$42,0)</f>
        <v>21</v>
      </c>
      <c r="H8" s="65">
        <f>VLOOKUP($A8,'Return Data'!$B$7:$R$2843,11,0)</f>
        <v>8.3048000000000002</v>
      </c>
      <c r="I8" s="66">
        <f>RANK(H8,H$8:H$42,0)</f>
        <v>16</v>
      </c>
      <c r="J8" s="65">
        <f>VLOOKUP($A8,'Return Data'!$B$7:$R$2843,12,0)</f>
        <v>9.1654</v>
      </c>
      <c r="K8" s="66">
        <f>RANK(J8,J$8:J$42,0)</f>
        <v>3</v>
      </c>
      <c r="L8" s="65">
        <f>VLOOKUP($A8,'Return Data'!$B$7:$R$2843,13,0)</f>
        <v>9.2698</v>
      </c>
      <c r="M8" s="66">
        <f>RANK(L8,L$8:L$42,0)</f>
        <v>3</v>
      </c>
      <c r="N8" s="65">
        <f>VLOOKUP($A8,'Return Data'!$B$7:$R$2843,17,0)</f>
        <v>3.6915</v>
      </c>
      <c r="O8" s="66">
        <f>RANK(N8,N$8:N$42,0)</f>
        <v>28</v>
      </c>
      <c r="P8" s="65">
        <f>VLOOKUP($A8,'Return Data'!$B$7:$R$2843,14,0)</f>
        <v>4.7473000000000001</v>
      </c>
      <c r="Q8" s="66">
        <f>RANK(P8,P$8:P$42,0)</f>
        <v>24</v>
      </c>
      <c r="R8" s="65">
        <f>VLOOKUP($A8,'Return Data'!$B$7:$R$2843,16,0)</f>
        <v>8.0711999999999993</v>
      </c>
      <c r="S8" s="67">
        <f t="shared" ref="S8:S42" si="0">RANK(R8,R$8:R$42,0)</f>
        <v>19</v>
      </c>
    </row>
    <row r="9" spans="1:19" x14ac:dyDescent="0.3">
      <c r="A9" s="82" t="s">
        <v>1072</v>
      </c>
      <c r="B9" s="64">
        <f>VLOOKUP($A9,'Return Data'!$B$7:$R$2843,3,0)</f>
        <v>44462</v>
      </c>
      <c r="C9" s="65">
        <f>VLOOKUP($A9,'Return Data'!$B$7:$R$2843,4,0)</f>
        <v>1.3931</v>
      </c>
      <c r="D9" s="65"/>
      <c r="E9" s="66"/>
      <c r="F9" s="65"/>
      <c r="G9" s="66"/>
      <c r="H9" s="65"/>
      <c r="I9" s="66"/>
      <c r="J9" s="65"/>
      <c r="K9" s="66"/>
      <c r="L9" s="65"/>
      <c r="M9" s="66"/>
      <c r="N9" s="65"/>
      <c r="O9" s="66"/>
      <c r="P9" s="65"/>
      <c r="Q9" s="66"/>
      <c r="R9" s="65">
        <f>VLOOKUP($A9,'Return Data'!$B$7:$R$2843,16,0)</f>
        <v>-13.886100000000001</v>
      </c>
      <c r="S9" s="67">
        <f t="shared" si="0"/>
        <v>34</v>
      </c>
    </row>
    <row r="10" spans="1:19" x14ac:dyDescent="0.3">
      <c r="A10" s="82" t="s">
        <v>1074</v>
      </c>
      <c r="B10" s="64">
        <f>VLOOKUP($A10,'Return Data'!$B$7:$R$2843,3,0)</f>
        <v>44462</v>
      </c>
      <c r="C10" s="65">
        <f>VLOOKUP($A10,'Return Data'!$B$7:$R$2843,4,0)</f>
        <v>23.473600000000001</v>
      </c>
      <c r="D10" s="65">
        <f>VLOOKUP($A10,'Return Data'!$B$7:$R$2843,9,0)</f>
        <v>10.3681</v>
      </c>
      <c r="E10" s="66">
        <f t="shared" ref="E10:E42" si="1">RANK(D10,D$8:D$42,0)</f>
        <v>22</v>
      </c>
      <c r="F10" s="65">
        <f>VLOOKUP($A10,'Return Data'!$B$7:$R$2843,10,0)</f>
        <v>8.5906000000000002</v>
      </c>
      <c r="G10" s="66">
        <f t="shared" ref="G10:G42" si="2">RANK(F10,F$8:F$42,0)</f>
        <v>17</v>
      </c>
      <c r="H10" s="65">
        <f>VLOOKUP($A10,'Return Data'!$B$7:$R$2843,11,0)</f>
        <v>8.9587000000000003</v>
      </c>
      <c r="I10" s="66">
        <f t="shared" ref="I10:I42" si="3">RANK(H10,H$8:H$42,0)</f>
        <v>14</v>
      </c>
      <c r="J10" s="65">
        <f>VLOOKUP($A10,'Return Data'!$B$7:$R$2843,12,0)</f>
        <v>6.9553000000000003</v>
      </c>
      <c r="K10" s="66">
        <f t="shared" ref="K10:K19" si="4">RANK(J10,J$8:J$42,0)</f>
        <v>6</v>
      </c>
      <c r="L10" s="65">
        <f>VLOOKUP($A10,'Return Data'!$B$7:$R$2843,13,0)</f>
        <v>8.3015000000000008</v>
      </c>
      <c r="M10" s="66">
        <f t="shared" ref="M10:M19" si="5">RANK(L10,L$8:L$42,0)</f>
        <v>8</v>
      </c>
      <c r="N10" s="65">
        <f>VLOOKUP($A10,'Return Data'!$B$7:$R$2843,17,0)</f>
        <v>9.5287000000000006</v>
      </c>
      <c r="O10" s="66">
        <f t="shared" ref="O10:O19" si="6">RANK(N10,N$8:N$42,0)</f>
        <v>5</v>
      </c>
      <c r="P10" s="65">
        <f>VLOOKUP($A10,'Return Data'!$B$7:$R$2843,14,0)</f>
        <v>9.0443999999999996</v>
      </c>
      <c r="Q10" s="66">
        <f t="shared" ref="Q10:Q19" si="7">RANK(P10,P$8:P$42,0)</f>
        <v>15</v>
      </c>
      <c r="R10" s="65">
        <f>VLOOKUP($A10,'Return Data'!$B$7:$R$2843,16,0)</f>
        <v>9.2479999999999993</v>
      </c>
      <c r="S10" s="67">
        <f t="shared" si="0"/>
        <v>3</v>
      </c>
    </row>
    <row r="11" spans="1:19" x14ac:dyDescent="0.3">
      <c r="A11" s="82" t="s">
        <v>1077</v>
      </c>
      <c r="B11" s="64">
        <f>VLOOKUP($A11,'Return Data'!$B$7:$R$2843,3,0)</f>
        <v>44462</v>
      </c>
      <c r="C11" s="65">
        <f>VLOOKUP($A11,'Return Data'!$B$7:$R$2843,4,0)</f>
        <v>16.107900000000001</v>
      </c>
      <c r="D11" s="65">
        <f>VLOOKUP($A11,'Return Data'!$B$7:$R$2843,9,0)</f>
        <v>10.144600000000001</v>
      </c>
      <c r="E11" s="66">
        <f t="shared" si="1"/>
        <v>25</v>
      </c>
      <c r="F11" s="65">
        <f>VLOOKUP($A11,'Return Data'!$B$7:$R$2843,10,0)</f>
        <v>6.5140000000000002</v>
      </c>
      <c r="G11" s="66">
        <f t="shared" si="2"/>
        <v>31</v>
      </c>
      <c r="H11" s="65">
        <f>VLOOKUP($A11,'Return Data'!$B$7:$R$2843,11,0)</f>
        <v>6.3574000000000002</v>
      </c>
      <c r="I11" s="66">
        <f t="shared" si="3"/>
        <v>31</v>
      </c>
      <c r="J11" s="65">
        <f>VLOOKUP($A11,'Return Data'!$B$7:$R$2843,12,0)</f>
        <v>3.5943000000000001</v>
      </c>
      <c r="K11" s="66">
        <f t="shared" si="4"/>
        <v>24</v>
      </c>
      <c r="L11" s="65">
        <f>VLOOKUP($A11,'Return Data'!$B$7:$R$2843,13,0)</f>
        <v>5.1353999999999997</v>
      </c>
      <c r="M11" s="66">
        <f t="shared" si="5"/>
        <v>24</v>
      </c>
      <c r="N11" s="65">
        <f>VLOOKUP($A11,'Return Data'!$B$7:$R$2843,17,0)</f>
        <v>6.2775999999999996</v>
      </c>
      <c r="O11" s="66">
        <f t="shared" si="6"/>
        <v>23</v>
      </c>
      <c r="P11" s="65">
        <f>VLOOKUP($A11,'Return Data'!$B$7:$R$2843,14,0)</f>
        <v>3.8296999999999999</v>
      </c>
      <c r="Q11" s="66">
        <f t="shared" si="7"/>
        <v>25</v>
      </c>
      <c r="R11" s="65">
        <f>VLOOKUP($A11,'Return Data'!$B$7:$R$2843,16,0)</f>
        <v>6.5010000000000003</v>
      </c>
      <c r="S11" s="67">
        <f t="shared" si="0"/>
        <v>27</v>
      </c>
    </row>
    <row r="12" spans="1:19" x14ac:dyDescent="0.3">
      <c r="A12" s="82" t="s">
        <v>1078</v>
      </c>
      <c r="B12" s="64">
        <f>VLOOKUP($A12,'Return Data'!$B$7:$R$2843,3,0)</f>
        <v>44462</v>
      </c>
      <c r="C12" s="65">
        <f>VLOOKUP($A12,'Return Data'!$B$7:$R$2843,4,0)</f>
        <v>68.524000000000001</v>
      </c>
      <c r="D12" s="65">
        <f>VLOOKUP($A12,'Return Data'!$B$7:$R$2843,9,0)</f>
        <v>10.760999999999999</v>
      </c>
      <c r="E12" s="66">
        <f t="shared" si="1"/>
        <v>19</v>
      </c>
      <c r="F12" s="65">
        <f>VLOOKUP($A12,'Return Data'!$B$7:$R$2843,10,0)</f>
        <v>6.4241999999999999</v>
      </c>
      <c r="G12" s="66">
        <f t="shared" si="2"/>
        <v>32</v>
      </c>
      <c r="H12" s="65">
        <f>VLOOKUP($A12,'Return Data'!$B$7:$R$2843,11,0)</f>
        <v>7.4024999999999999</v>
      </c>
      <c r="I12" s="66">
        <f t="shared" si="3"/>
        <v>24</v>
      </c>
      <c r="J12" s="65">
        <f>VLOOKUP($A12,'Return Data'!$B$7:$R$2843,12,0)</f>
        <v>4.7038000000000002</v>
      </c>
      <c r="K12" s="66">
        <f t="shared" si="4"/>
        <v>16</v>
      </c>
      <c r="L12" s="65">
        <f>VLOOKUP($A12,'Return Data'!$B$7:$R$2843,13,0)</f>
        <v>5.8461999999999996</v>
      </c>
      <c r="M12" s="66">
        <f t="shared" si="5"/>
        <v>18</v>
      </c>
      <c r="N12" s="65">
        <f>VLOOKUP($A12,'Return Data'!$B$7:$R$2843,17,0)</f>
        <v>7.7967000000000004</v>
      </c>
      <c r="O12" s="66">
        <f t="shared" si="6"/>
        <v>19</v>
      </c>
      <c r="P12" s="65">
        <f>VLOOKUP($A12,'Return Data'!$B$7:$R$2843,14,0)</f>
        <v>6.1970000000000001</v>
      </c>
      <c r="Q12" s="66">
        <f t="shared" si="7"/>
        <v>21</v>
      </c>
      <c r="R12" s="65">
        <f>VLOOKUP($A12,'Return Data'!$B$7:$R$2843,16,0)</f>
        <v>7.4646999999999997</v>
      </c>
      <c r="S12" s="67">
        <f t="shared" si="0"/>
        <v>24</v>
      </c>
    </row>
    <row r="13" spans="1:19" x14ac:dyDescent="0.3">
      <c r="A13" s="82" t="s">
        <v>1083</v>
      </c>
      <c r="B13" s="64">
        <f>VLOOKUP($A13,'Return Data'!$B$7:$R$2843,3,0)</f>
        <v>44462</v>
      </c>
      <c r="C13" s="65">
        <f>VLOOKUP($A13,'Return Data'!$B$7:$R$2843,4,0)</f>
        <v>26.232299999999999</v>
      </c>
      <c r="D13" s="65">
        <f>VLOOKUP($A13,'Return Data'!$B$7:$R$2843,9,0)</f>
        <v>21.168800000000001</v>
      </c>
      <c r="E13" s="66">
        <f t="shared" si="1"/>
        <v>5</v>
      </c>
      <c r="F13" s="65">
        <f>VLOOKUP($A13,'Return Data'!$B$7:$R$2843,10,0)</f>
        <v>12.5265</v>
      </c>
      <c r="G13" s="66">
        <f t="shared" si="2"/>
        <v>4</v>
      </c>
      <c r="H13" s="65">
        <f>VLOOKUP($A13,'Return Data'!$B$7:$R$2843,11,0)</f>
        <v>16.916</v>
      </c>
      <c r="I13" s="66">
        <f t="shared" si="3"/>
        <v>2</v>
      </c>
      <c r="J13" s="65">
        <f>VLOOKUP($A13,'Return Data'!$B$7:$R$2843,12,0)</f>
        <v>18.2271</v>
      </c>
      <c r="K13" s="66">
        <f t="shared" si="4"/>
        <v>2</v>
      </c>
      <c r="L13" s="65">
        <f>VLOOKUP($A13,'Return Data'!$B$7:$R$2843,13,0)</f>
        <v>22.028300000000002</v>
      </c>
      <c r="M13" s="66">
        <f t="shared" si="5"/>
        <v>1</v>
      </c>
      <c r="N13" s="65">
        <f>VLOOKUP($A13,'Return Data'!$B$7:$R$2843,17,0)</f>
        <v>4.6627000000000001</v>
      </c>
      <c r="O13" s="66">
        <f t="shared" si="6"/>
        <v>26</v>
      </c>
      <c r="P13" s="65">
        <f>VLOOKUP($A13,'Return Data'!$B$7:$R$2843,14,0)</f>
        <v>5.9145000000000003</v>
      </c>
      <c r="Q13" s="66">
        <f t="shared" si="7"/>
        <v>22</v>
      </c>
      <c r="R13" s="65">
        <f>VLOOKUP($A13,'Return Data'!$B$7:$R$2843,16,0)</f>
        <v>8.4009999999999998</v>
      </c>
      <c r="S13" s="67">
        <f t="shared" si="0"/>
        <v>18</v>
      </c>
    </row>
    <row r="14" spans="1:19" x14ac:dyDescent="0.3">
      <c r="A14" s="82" t="s">
        <v>1085</v>
      </c>
      <c r="B14" s="64">
        <f>VLOOKUP($A14,'Return Data'!$B$7:$R$2843,3,0)</f>
        <v>44462</v>
      </c>
      <c r="C14" s="65">
        <f>VLOOKUP($A14,'Return Data'!$B$7:$R$2843,4,0)</f>
        <v>47.6785</v>
      </c>
      <c r="D14" s="65">
        <f>VLOOKUP($A14,'Return Data'!$B$7:$R$2843,9,0)</f>
        <v>10.1349</v>
      </c>
      <c r="E14" s="66">
        <f t="shared" si="1"/>
        <v>26</v>
      </c>
      <c r="F14" s="65">
        <f>VLOOKUP($A14,'Return Data'!$B$7:$R$2843,10,0)</f>
        <v>8.7486999999999995</v>
      </c>
      <c r="G14" s="66">
        <f t="shared" si="2"/>
        <v>16</v>
      </c>
      <c r="H14" s="65">
        <f>VLOOKUP($A14,'Return Data'!$B$7:$R$2843,11,0)</f>
        <v>9.4845000000000006</v>
      </c>
      <c r="I14" s="66">
        <f t="shared" si="3"/>
        <v>12</v>
      </c>
      <c r="J14" s="65">
        <f>VLOOKUP($A14,'Return Data'!$B$7:$R$2843,12,0)</f>
        <v>6.8756000000000004</v>
      </c>
      <c r="K14" s="66">
        <f t="shared" si="4"/>
        <v>8</v>
      </c>
      <c r="L14" s="65">
        <f>VLOOKUP($A14,'Return Data'!$B$7:$R$2843,13,0)</f>
        <v>8.6714000000000002</v>
      </c>
      <c r="M14" s="66">
        <f t="shared" si="5"/>
        <v>6</v>
      </c>
      <c r="N14" s="65">
        <f>VLOOKUP($A14,'Return Data'!$B$7:$R$2843,17,0)</f>
        <v>9.3123000000000005</v>
      </c>
      <c r="O14" s="66">
        <f t="shared" si="6"/>
        <v>8</v>
      </c>
      <c r="P14" s="65">
        <f>VLOOKUP($A14,'Return Data'!$B$7:$R$2843,14,0)</f>
        <v>9.5654000000000003</v>
      </c>
      <c r="Q14" s="66">
        <f t="shared" si="7"/>
        <v>11</v>
      </c>
      <c r="R14" s="65">
        <f>VLOOKUP($A14,'Return Data'!$B$7:$R$2843,16,0)</f>
        <v>8.8826000000000001</v>
      </c>
      <c r="S14" s="67">
        <f t="shared" si="0"/>
        <v>8</v>
      </c>
    </row>
    <row r="15" spans="1:19" x14ac:dyDescent="0.3">
      <c r="A15" s="82" t="s">
        <v>1087</v>
      </c>
      <c r="B15" s="64">
        <f>VLOOKUP($A15,'Return Data'!$B$7:$R$2843,3,0)</f>
        <v>44462</v>
      </c>
      <c r="C15" s="65">
        <f>VLOOKUP($A15,'Return Data'!$B$7:$R$2843,4,0)</f>
        <v>37.753900000000002</v>
      </c>
      <c r="D15" s="65">
        <f>VLOOKUP($A15,'Return Data'!$B$7:$R$2843,9,0)</f>
        <v>10.3348</v>
      </c>
      <c r="E15" s="66">
        <f t="shared" si="1"/>
        <v>23</v>
      </c>
      <c r="F15" s="65">
        <f>VLOOKUP($A15,'Return Data'!$B$7:$R$2843,10,0)</f>
        <v>8.0061999999999998</v>
      </c>
      <c r="G15" s="66">
        <f t="shared" si="2"/>
        <v>20</v>
      </c>
      <c r="H15" s="65">
        <f>VLOOKUP($A15,'Return Data'!$B$7:$R$2843,11,0)</f>
        <v>9.0089000000000006</v>
      </c>
      <c r="I15" s="66">
        <f t="shared" si="3"/>
        <v>13</v>
      </c>
      <c r="J15" s="65">
        <f>VLOOKUP($A15,'Return Data'!$B$7:$R$2843,12,0)</f>
        <v>7.3993000000000002</v>
      </c>
      <c r="K15" s="66">
        <f t="shared" si="4"/>
        <v>5</v>
      </c>
      <c r="L15" s="65">
        <f>VLOOKUP($A15,'Return Data'!$B$7:$R$2843,13,0)</f>
        <v>8.5447000000000006</v>
      </c>
      <c r="M15" s="66">
        <f t="shared" si="5"/>
        <v>7</v>
      </c>
      <c r="N15" s="65">
        <f>VLOOKUP($A15,'Return Data'!$B$7:$R$2843,17,0)</f>
        <v>9.9262999999999995</v>
      </c>
      <c r="O15" s="66">
        <f t="shared" si="6"/>
        <v>3</v>
      </c>
      <c r="P15" s="65">
        <f>VLOOKUP($A15,'Return Data'!$B$7:$R$2843,14,0)</f>
        <v>9.4895999999999994</v>
      </c>
      <c r="Q15" s="66">
        <f t="shared" si="7"/>
        <v>13</v>
      </c>
      <c r="R15" s="65">
        <f>VLOOKUP($A15,'Return Data'!$B$7:$R$2843,16,0)</f>
        <v>9.1426999999999996</v>
      </c>
      <c r="S15" s="67">
        <f t="shared" si="0"/>
        <v>5</v>
      </c>
    </row>
    <row r="16" spans="1:19" x14ac:dyDescent="0.3">
      <c r="A16" s="82" t="s">
        <v>1088</v>
      </c>
      <c r="B16" s="64">
        <f>VLOOKUP($A16,'Return Data'!$B$7:$R$2843,3,0)</f>
        <v>44462</v>
      </c>
      <c r="C16" s="65">
        <f>VLOOKUP($A16,'Return Data'!$B$7:$R$2843,4,0)</f>
        <v>39.925600000000003</v>
      </c>
      <c r="D16" s="65">
        <f>VLOOKUP($A16,'Return Data'!$B$7:$R$2843,9,0)</f>
        <v>8.1570999999999998</v>
      </c>
      <c r="E16" s="66">
        <f t="shared" si="1"/>
        <v>32</v>
      </c>
      <c r="F16" s="65">
        <f>VLOOKUP($A16,'Return Data'!$B$7:$R$2843,10,0)</f>
        <v>6.7683</v>
      </c>
      <c r="G16" s="66">
        <f t="shared" si="2"/>
        <v>29</v>
      </c>
      <c r="H16" s="65">
        <f>VLOOKUP($A16,'Return Data'!$B$7:$R$2843,11,0)</f>
        <v>6.8916000000000004</v>
      </c>
      <c r="I16" s="66">
        <f t="shared" si="3"/>
        <v>29</v>
      </c>
      <c r="J16" s="65">
        <f>VLOOKUP($A16,'Return Data'!$B$7:$R$2843,12,0)</f>
        <v>3.7501000000000002</v>
      </c>
      <c r="K16" s="66">
        <f t="shared" si="4"/>
        <v>22</v>
      </c>
      <c r="L16" s="65">
        <f>VLOOKUP($A16,'Return Data'!$B$7:$R$2843,13,0)</f>
        <v>5.5303000000000004</v>
      </c>
      <c r="M16" s="66">
        <f t="shared" si="5"/>
        <v>22</v>
      </c>
      <c r="N16" s="65">
        <f>VLOOKUP($A16,'Return Data'!$B$7:$R$2843,17,0)</f>
        <v>7.9543999999999997</v>
      </c>
      <c r="O16" s="66">
        <f t="shared" si="6"/>
        <v>16</v>
      </c>
      <c r="P16" s="65">
        <f>VLOOKUP($A16,'Return Data'!$B$7:$R$2843,14,0)</f>
        <v>9.1339000000000006</v>
      </c>
      <c r="Q16" s="66">
        <f t="shared" si="7"/>
        <v>14</v>
      </c>
      <c r="R16" s="65">
        <f>VLOOKUP($A16,'Return Data'!$B$7:$R$2843,16,0)</f>
        <v>8.4457000000000004</v>
      </c>
      <c r="S16" s="67">
        <f t="shared" si="0"/>
        <v>17</v>
      </c>
    </row>
    <row r="17" spans="1:19" x14ac:dyDescent="0.3">
      <c r="A17" s="82" t="s">
        <v>1093</v>
      </c>
      <c r="B17" s="64">
        <f>VLOOKUP($A17,'Return Data'!$B$7:$R$2843,3,0)</f>
        <v>44462</v>
      </c>
      <c r="C17" s="65">
        <f>VLOOKUP($A17,'Return Data'!$B$7:$R$2843,4,0)</f>
        <v>19.343800000000002</v>
      </c>
      <c r="D17" s="65">
        <f>VLOOKUP($A17,'Return Data'!$B$7:$R$2843,9,0)</f>
        <v>11.847300000000001</v>
      </c>
      <c r="E17" s="66">
        <f t="shared" si="1"/>
        <v>14</v>
      </c>
      <c r="F17" s="65">
        <f>VLOOKUP($A17,'Return Data'!$B$7:$R$2843,10,0)</f>
        <v>10.0564</v>
      </c>
      <c r="G17" s="66">
        <f t="shared" si="2"/>
        <v>10</v>
      </c>
      <c r="H17" s="65">
        <f>VLOOKUP($A17,'Return Data'!$B$7:$R$2843,11,0)</f>
        <v>10.557700000000001</v>
      </c>
      <c r="I17" s="66">
        <f t="shared" si="3"/>
        <v>7</v>
      </c>
      <c r="J17" s="65">
        <f>VLOOKUP($A17,'Return Data'!$B$7:$R$2843,12,0)</f>
        <v>6.7804000000000002</v>
      </c>
      <c r="K17" s="66">
        <f t="shared" si="4"/>
        <v>9</v>
      </c>
      <c r="L17" s="65">
        <f>VLOOKUP($A17,'Return Data'!$B$7:$R$2843,13,0)</f>
        <v>8.7218999999999998</v>
      </c>
      <c r="M17" s="66">
        <f t="shared" si="5"/>
        <v>5</v>
      </c>
      <c r="N17" s="65">
        <f>VLOOKUP($A17,'Return Data'!$B$7:$R$2843,17,0)</f>
        <v>8.7885000000000009</v>
      </c>
      <c r="O17" s="66">
        <f t="shared" si="6"/>
        <v>13</v>
      </c>
      <c r="P17" s="65">
        <f>VLOOKUP($A17,'Return Data'!$B$7:$R$2843,14,0)</f>
        <v>8.2980999999999998</v>
      </c>
      <c r="Q17" s="66">
        <f t="shared" si="7"/>
        <v>19</v>
      </c>
      <c r="R17" s="65">
        <f>VLOOKUP($A17,'Return Data'!$B$7:$R$2843,16,0)</f>
        <v>9.1763999999999992</v>
      </c>
      <c r="S17" s="67">
        <f t="shared" si="0"/>
        <v>4</v>
      </c>
    </row>
    <row r="18" spans="1:19" x14ac:dyDescent="0.3">
      <c r="A18" s="82" t="s">
        <v>1094</v>
      </c>
      <c r="B18" s="64">
        <f>VLOOKUP($A18,'Return Data'!$B$7:$R$2843,3,0)</f>
        <v>44462</v>
      </c>
      <c r="C18" s="65">
        <f>VLOOKUP($A18,'Return Data'!$B$7:$R$2843,4,0)</f>
        <v>17.2944</v>
      </c>
      <c r="D18" s="65">
        <f>VLOOKUP($A18,'Return Data'!$B$7:$R$2843,9,0)</f>
        <v>8.5859000000000005</v>
      </c>
      <c r="E18" s="66">
        <f t="shared" si="1"/>
        <v>29</v>
      </c>
      <c r="F18" s="65">
        <f>VLOOKUP($A18,'Return Data'!$B$7:$R$2843,10,0)</f>
        <v>8.2235999999999994</v>
      </c>
      <c r="G18" s="66">
        <f t="shared" si="2"/>
        <v>19</v>
      </c>
      <c r="H18" s="65">
        <f>VLOOKUP($A18,'Return Data'!$B$7:$R$2843,11,0)</f>
        <v>8.1313999999999993</v>
      </c>
      <c r="I18" s="66">
        <f t="shared" si="3"/>
        <v>18</v>
      </c>
      <c r="J18" s="65">
        <f>VLOOKUP($A18,'Return Data'!$B$7:$R$2843,12,0)</f>
        <v>6.6246</v>
      </c>
      <c r="K18" s="66">
        <f t="shared" si="4"/>
        <v>11</v>
      </c>
      <c r="L18" s="65">
        <f>VLOOKUP($A18,'Return Data'!$B$7:$R$2843,13,0)</f>
        <v>9.0069999999999997</v>
      </c>
      <c r="M18" s="66">
        <f t="shared" si="5"/>
        <v>4</v>
      </c>
      <c r="N18" s="65">
        <f>VLOOKUP($A18,'Return Data'!$B$7:$R$2843,17,0)</f>
        <v>9.2265999999999995</v>
      </c>
      <c r="O18" s="66">
        <f t="shared" si="6"/>
        <v>9</v>
      </c>
      <c r="P18" s="65">
        <f>VLOOKUP($A18,'Return Data'!$B$7:$R$2843,14,0)</f>
        <v>8.8055000000000003</v>
      </c>
      <c r="Q18" s="66">
        <f t="shared" si="7"/>
        <v>16</v>
      </c>
      <c r="R18" s="65">
        <f>VLOOKUP($A18,'Return Data'!$B$7:$R$2843,16,0)</f>
        <v>8.5946999999999996</v>
      </c>
      <c r="S18" s="67">
        <f t="shared" si="0"/>
        <v>15</v>
      </c>
    </row>
    <row r="19" spans="1:19" x14ac:dyDescent="0.3">
      <c r="A19" s="82" t="s">
        <v>1097</v>
      </c>
      <c r="B19" s="64">
        <f>VLOOKUP($A19,'Return Data'!$B$7:$R$2843,3,0)</f>
        <v>44462</v>
      </c>
      <c r="C19" s="65">
        <f>VLOOKUP($A19,'Return Data'!$B$7:$R$2843,4,0)</f>
        <v>13.2478</v>
      </c>
      <c r="D19" s="65">
        <f>VLOOKUP($A19,'Return Data'!$B$7:$R$2843,9,0)</f>
        <v>8.4140999999999995</v>
      </c>
      <c r="E19" s="66">
        <f t="shared" si="1"/>
        <v>30</v>
      </c>
      <c r="F19" s="65">
        <f>VLOOKUP($A19,'Return Data'!$B$7:$R$2843,10,0)</f>
        <v>62.173000000000002</v>
      </c>
      <c r="G19" s="66">
        <f t="shared" si="2"/>
        <v>1</v>
      </c>
      <c r="H19" s="65">
        <f>VLOOKUP($A19,'Return Data'!$B$7:$R$2843,11,0)</f>
        <v>34.428199999999997</v>
      </c>
      <c r="I19" s="66">
        <f t="shared" si="3"/>
        <v>1</v>
      </c>
      <c r="J19" s="65">
        <f>VLOOKUP($A19,'Return Data'!$B$7:$R$2843,12,0)</f>
        <v>24.163799999999998</v>
      </c>
      <c r="K19" s="66">
        <f t="shared" si="4"/>
        <v>1</v>
      </c>
      <c r="L19" s="65">
        <f>VLOOKUP($A19,'Return Data'!$B$7:$R$2843,13,0)</f>
        <v>21.6678</v>
      </c>
      <c r="M19" s="66">
        <f t="shared" si="5"/>
        <v>2</v>
      </c>
      <c r="N19" s="65">
        <f>VLOOKUP($A19,'Return Data'!$B$7:$R$2843,17,0)</f>
        <v>-4.6746999999999996</v>
      </c>
      <c r="O19" s="66">
        <f t="shared" si="6"/>
        <v>30</v>
      </c>
      <c r="P19" s="65">
        <f>VLOOKUP($A19,'Return Data'!$B$7:$R$2843,14,0)</f>
        <v>-3.3898999999999999</v>
      </c>
      <c r="Q19" s="66">
        <f t="shared" si="7"/>
        <v>29</v>
      </c>
      <c r="R19" s="65">
        <f>VLOOKUP($A19,'Return Data'!$B$7:$R$2843,16,0)</f>
        <v>3.9559000000000002</v>
      </c>
      <c r="S19" s="67">
        <f t="shared" si="0"/>
        <v>30</v>
      </c>
    </row>
    <row r="20" spans="1:19" x14ac:dyDescent="0.3">
      <c r="A20" s="82" t="s">
        <v>1099</v>
      </c>
      <c r="B20" s="64">
        <f>VLOOKUP($A20,'Return Data'!$B$7:$R$2843,3,0)</f>
        <v>44462</v>
      </c>
      <c r="C20" s="65">
        <f>VLOOKUP($A20,'Return Data'!$B$7:$R$2843,4,0)</f>
        <v>4.6100000000000002E-2</v>
      </c>
      <c r="D20" s="65">
        <f>VLOOKUP($A20,'Return Data'!$B$7:$R$2843,9,0)</f>
        <v>10.3056</v>
      </c>
      <c r="E20" s="66">
        <f t="shared" si="1"/>
        <v>24</v>
      </c>
      <c r="F20" s="65">
        <f>VLOOKUP($A20,'Return Data'!$B$7:$R$2843,10,0)</f>
        <v>10.603300000000001</v>
      </c>
      <c r="G20" s="66">
        <f t="shared" si="2"/>
        <v>8</v>
      </c>
      <c r="H20" s="65">
        <f>VLOOKUP($A20,'Return Data'!$B$7:$R$2843,11,0)</f>
        <v>11.3744</v>
      </c>
      <c r="I20" s="66">
        <f t="shared" si="3"/>
        <v>5</v>
      </c>
      <c r="J20" s="65"/>
      <c r="K20" s="66"/>
      <c r="L20" s="65"/>
      <c r="M20" s="66"/>
      <c r="N20" s="65"/>
      <c r="O20" s="66"/>
      <c r="P20" s="65"/>
      <c r="Q20" s="66"/>
      <c r="R20" s="65">
        <f>VLOOKUP($A20,'Return Data'!$B$7:$R$2843,16,0)</f>
        <v>-10.2416</v>
      </c>
      <c r="S20" s="67">
        <f t="shared" si="0"/>
        <v>33</v>
      </c>
    </row>
    <row r="21" spans="1:19" x14ac:dyDescent="0.3">
      <c r="A21" s="82" t="s">
        <v>1102</v>
      </c>
      <c r="B21" s="64">
        <f>VLOOKUP($A21,'Return Data'!$B$7:$R$2843,3,0)</f>
        <v>44462</v>
      </c>
      <c r="C21" s="65">
        <f>VLOOKUP($A21,'Return Data'!$B$7:$R$2843,4,0)</f>
        <v>43.021700000000003</v>
      </c>
      <c r="D21" s="65">
        <f>VLOOKUP($A21,'Return Data'!$B$7:$R$2843,9,0)</f>
        <v>8.1904000000000003</v>
      </c>
      <c r="E21" s="66">
        <f t="shared" si="1"/>
        <v>31</v>
      </c>
      <c r="F21" s="65">
        <f>VLOOKUP($A21,'Return Data'!$B$7:$R$2843,10,0)</f>
        <v>7.3144</v>
      </c>
      <c r="G21" s="66">
        <f t="shared" si="2"/>
        <v>26</v>
      </c>
      <c r="H21" s="65">
        <f>VLOOKUP($A21,'Return Data'!$B$7:$R$2843,11,0)</f>
        <v>8.1301000000000005</v>
      </c>
      <c r="I21" s="66">
        <f t="shared" si="3"/>
        <v>19</v>
      </c>
      <c r="J21" s="65">
        <f>VLOOKUP($A21,'Return Data'!$B$7:$R$2843,12,0)</f>
        <v>5.1867000000000001</v>
      </c>
      <c r="K21" s="66">
        <f>RANK(J21,J$8:J$42,0)</f>
        <v>14</v>
      </c>
      <c r="L21" s="65">
        <f>VLOOKUP($A21,'Return Data'!$B$7:$R$2843,13,0)</f>
        <v>7.2611999999999997</v>
      </c>
      <c r="M21" s="66">
        <f>RANK(L21,L$8:L$42,0)</f>
        <v>13</v>
      </c>
      <c r="N21" s="65">
        <f>VLOOKUP($A21,'Return Data'!$B$7:$R$2843,17,0)</f>
        <v>9.7733000000000008</v>
      </c>
      <c r="O21" s="66">
        <f>RANK(N21,N$8:N$42,0)</f>
        <v>4</v>
      </c>
      <c r="P21" s="65">
        <f>VLOOKUP($A21,'Return Data'!$B$7:$R$2843,14,0)</f>
        <v>10.330299999999999</v>
      </c>
      <c r="Q21" s="66">
        <f>RANK(P21,P$8:P$42,0)</f>
        <v>6</v>
      </c>
      <c r="R21" s="65">
        <f>VLOOKUP($A21,'Return Data'!$B$7:$R$2843,16,0)</f>
        <v>9.9426000000000005</v>
      </c>
      <c r="S21" s="67">
        <f t="shared" si="0"/>
        <v>2</v>
      </c>
    </row>
    <row r="22" spans="1:19" x14ac:dyDescent="0.3">
      <c r="A22" s="82" t="s">
        <v>1105</v>
      </c>
      <c r="B22" s="64">
        <f>VLOOKUP($A22,'Return Data'!$B$7:$R$2843,3,0)</f>
        <v>44462</v>
      </c>
      <c r="C22" s="65">
        <f>VLOOKUP($A22,'Return Data'!$B$7:$R$2843,4,0)</f>
        <v>63.731400000000001</v>
      </c>
      <c r="D22" s="65">
        <f>VLOOKUP($A22,'Return Data'!$B$7:$R$2843,9,0)</f>
        <v>9.2879000000000005</v>
      </c>
      <c r="E22" s="66">
        <f t="shared" si="1"/>
        <v>28</v>
      </c>
      <c r="F22" s="65">
        <f>VLOOKUP($A22,'Return Data'!$B$7:$R$2843,10,0)</f>
        <v>6.6342999999999996</v>
      </c>
      <c r="G22" s="66">
        <f t="shared" si="2"/>
        <v>30</v>
      </c>
      <c r="H22" s="65">
        <f>VLOOKUP($A22,'Return Data'!$B$7:$R$2843,11,0)</f>
        <v>6.4607000000000001</v>
      </c>
      <c r="I22" s="66">
        <f t="shared" si="3"/>
        <v>30</v>
      </c>
      <c r="J22" s="65">
        <f>VLOOKUP($A22,'Return Data'!$B$7:$R$2843,12,0)</f>
        <v>3.7454000000000001</v>
      </c>
      <c r="K22" s="66">
        <f>RANK(J22,J$8:J$42,0)</f>
        <v>23</v>
      </c>
      <c r="L22" s="65">
        <f>VLOOKUP($A22,'Return Data'!$B$7:$R$2843,13,0)</f>
        <v>4.6109999999999998</v>
      </c>
      <c r="M22" s="66">
        <f>RANK(L22,L$8:L$42,0)</f>
        <v>27</v>
      </c>
      <c r="N22" s="65">
        <f>VLOOKUP($A22,'Return Data'!$B$7:$R$2843,17,0)</f>
        <v>6.0002000000000004</v>
      </c>
      <c r="O22" s="66">
        <f>RANK(N22,N$8:N$42,0)</f>
        <v>24</v>
      </c>
      <c r="P22" s="65">
        <f>VLOOKUP($A22,'Return Data'!$B$7:$R$2843,14,0)</f>
        <v>7.1825999999999999</v>
      </c>
      <c r="Q22" s="66">
        <f>RANK(P22,P$8:P$42,0)</f>
        <v>20</v>
      </c>
      <c r="R22" s="65">
        <f>VLOOKUP($A22,'Return Data'!$B$7:$R$2843,16,0)</f>
        <v>7.7054999999999998</v>
      </c>
      <c r="S22" s="67">
        <f t="shared" si="0"/>
        <v>21</v>
      </c>
    </row>
    <row r="23" spans="1:19" x14ac:dyDescent="0.3">
      <c r="A23" s="82" t="s">
        <v>1106</v>
      </c>
      <c r="B23" s="64">
        <f>VLOOKUP($A23,'Return Data'!$B$7:$R$2843,3,0)</f>
        <v>44462</v>
      </c>
      <c r="C23" s="65">
        <f>VLOOKUP($A23,'Return Data'!$B$7:$R$2843,4,0)</f>
        <v>31.9373</v>
      </c>
      <c r="D23" s="65">
        <f>VLOOKUP($A23,'Return Data'!$B$7:$R$2843,9,0)</f>
        <v>11.0221</v>
      </c>
      <c r="E23" s="66">
        <f t="shared" si="1"/>
        <v>18</v>
      </c>
      <c r="F23" s="65">
        <f>VLOOKUP($A23,'Return Data'!$B$7:$R$2843,10,0)</f>
        <v>9.2700999999999993</v>
      </c>
      <c r="G23" s="66">
        <f t="shared" si="2"/>
        <v>15</v>
      </c>
      <c r="H23" s="65">
        <f>VLOOKUP($A23,'Return Data'!$B$7:$R$2843,11,0)</f>
        <v>9.5914999999999999</v>
      </c>
      <c r="I23" s="66">
        <f t="shared" si="3"/>
        <v>10</v>
      </c>
      <c r="J23" s="65">
        <f>VLOOKUP($A23,'Return Data'!$B$7:$R$2843,12,0)</f>
        <v>6.9368999999999996</v>
      </c>
      <c r="K23" s="66">
        <f>RANK(J23,J$8:J$42,0)</f>
        <v>7</v>
      </c>
      <c r="L23" s="65">
        <f>VLOOKUP($A23,'Return Data'!$B$7:$R$2843,13,0)</f>
        <v>7.9775999999999998</v>
      </c>
      <c r="M23" s="66">
        <f>RANK(L23,L$8:L$42,0)</f>
        <v>10</v>
      </c>
      <c r="N23" s="65">
        <f>VLOOKUP($A23,'Return Data'!$B$7:$R$2843,17,0)</f>
        <v>9.9499999999999993</v>
      </c>
      <c r="O23" s="66">
        <f>RANK(N23,N$8:N$42,0)</f>
        <v>2</v>
      </c>
      <c r="P23" s="65">
        <f>VLOOKUP($A23,'Return Data'!$B$7:$R$2843,14,0)</f>
        <v>3.6261999999999999</v>
      </c>
      <c r="Q23" s="66">
        <f>RANK(P23,P$8:P$42,0)</f>
        <v>26</v>
      </c>
      <c r="R23" s="65">
        <f>VLOOKUP($A23,'Return Data'!$B$7:$R$2843,16,0)</f>
        <v>6.8872</v>
      </c>
      <c r="S23" s="67">
        <f t="shared" si="0"/>
        <v>25</v>
      </c>
    </row>
    <row r="24" spans="1:19" x14ac:dyDescent="0.3">
      <c r="A24" s="82" t="s">
        <v>1107</v>
      </c>
      <c r="B24" s="64">
        <f>VLOOKUP($A24,'Return Data'!$B$7:$R$2843,3,0)</f>
        <v>44462</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-20.259399999999999</v>
      </c>
      <c r="S24" s="67">
        <f t="shared" si="0"/>
        <v>35</v>
      </c>
    </row>
    <row r="25" spans="1:19" x14ac:dyDescent="0.3">
      <c r="A25" s="82" t="s">
        <v>1112</v>
      </c>
      <c r="B25" s="64">
        <f>VLOOKUP($A25,'Return Data'!$B$7:$R$2843,3,0)</f>
        <v>44462</v>
      </c>
      <c r="C25" s="65">
        <f>VLOOKUP($A25,'Return Data'!$B$7:$R$2843,4,0)</f>
        <v>8.9800000000000005E-2</v>
      </c>
      <c r="D25" s="65">
        <f>VLOOKUP($A25,'Return Data'!$B$7:$R$2843,9,0)</f>
        <v>10.583500000000001</v>
      </c>
      <c r="E25" s="66">
        <f t="shared" si="1"/>
        <v>21</v>
      </c>
      <c r="F25" s="65">
        <f>VLOOKUP($A25,'Return Data'!$B$7:$R$2843,10,0)</f>
        <v>10.894399999999999</v>
      </c>
      <c r="G25" s="66">
        <f t="shared" si="2"/>
        <v>7</v>
      </c>
      <c r="H25" s="65">
        <f>VLOOKUP($A25,'Return Data'!$B$7:$R$2843,11,0)</f>
        <v>11.4489</v>
      </c>
      <c r="I25" s="66">
        <f t="shared" si="3"/>
        <v>4</v>
      </c>
      <c r="J25" s="65"/>
      <c r="K25" s="66"/>
      <c r="L25" s="65"/>
      <c r="M25" s="66"/>
      <c r="N25" s="65"/>
      <c r="O25" s="66"/>
      <c r="P25" s="65"/>
      <c r="Q25" s="66"/>
      <c r="R25" s="65">
        <f>VLOOKUP($A25,'Return Data'!$B$7:$R$2843,16,0)</f>
        <v>-7.4260000000000002</v>
      </c>
      <c r="S25" s="67">
        <f t="shared" si="0"/>
        <v>31</v>
      </c>
    </row>
    <row r="26" spans="1:19" x14ac:dyDescent="0.3">
      <c r="A26" s="82" t="s">
        <v>1114</v>
      </c>
      <c r="B26" s="64">
        <f>VLOOKUP($A26,'Return Data'!$B$7:$R$2843,3,0)</f>
        <v>44462</v>
      </c>
      <c r="C26" s="65">
        <f>VLOOKUP($A26,'Return Data'!$B$7:$R$2843,4,0)</f>
        <v>15.3506</v>
      </c>
      <c r="D26" s="65">
        <f>VLOOKUP($A26,'Return Data'!$B$7:$R$2843,9,0)</f>
        <v>28.114899999999999</v>
      </c>
      <c r="E26" s="66">
        <f t="shared" si="1"/>
        <v>3</v>
      </c>
      <c r="F26" s="65">
        <f>VLOOKUP($A26,'Return Data'!$B$7:$R$2843,10,0)</f>
        <v>14.5791</v>
      </c>
      <c r="G26" s="66">
        <f t="shared" si="2"/>
        <v>3</v>
      </c>
      <c r="H26" s="65">
        <f>VLOOKUP($A26,'Return Data'!$B$7:$R$2843,11,0)</f>
        <v>10.231199999999999</v>
      </c>
      <c r="I26" s="66">
        <f t="shared" si="3"/>
        <v>8</v>
      </c>
      <c r="J26" s="65">
        <f>VLOOKUP($A26,'Return Data'!$B$7:$R$2843,12,0)</f>
        <v>6.6635999999999997</v>
      </c>
      <c r="K26" s="66">
        <f t="shared" ref="K26:K38" si="8">RANK(J26,J$8:J$42,0)</f>
        <v>10</v>
      </c>
      <c r="L26" s="65">
        <f>VLOOKUP($A26,'Return Data'!$B$7:$R$2843,13,0)</f>
        <v>7.4175000000000004</v>
      </c>
      <c r="M26" s="66">
        <f t="shared" ref="M26:M38" si="9">RANK(L26,L$8:L$42,0)</f>
        <v>11</v>
      </c>
      <c r="N26" s="65">
        <f>VLOOKUP($A26,'Return Data'!$B$7:$R$2843,17,0)</f>
        <v>3.6019000000000001</v>
      </c>
      <c r="O26" s="66">
        <f t="shared" ref="O26:O38" si="10">RANK(N26,N$8:N$42,0)</f>
        <v>29</v>
      </c>
      <c r="P26" s="65">
        <f>VLOOKUP($A26,'Return Data'!$B$7:$R$2843,14,0)</f>
        <v>4.9009</v>
      </c>
      <c r="Q26" s="66">
        <f t="shared" ref="Q26:Q38" si="11">RANK(P26,P$8:P$42,0)</f>
        <v>23</v>
      </c>
      <c r="R26" s="65">
        <f>VLOOKUP($A26,'Return Data'!$B$7:$R$2843,16,0)</f>
        <v>6.8289999999999997</v>
      </c>
      <c r="S26" s="67">
        <f t="shared" si="0"/>
        <v>26</v>
      </c>
    </row>
    <row r="27" spans="1:19" x14ac:dyDescent="0.3">
      <c r="A27" s="82" t="s">
        <v>1119</v>
      </c>
      <c r="B27" s="64">
        <f>VLOOKUP($A27,'Return Data'!$B$7:$R$2843,3,0)</f>
        <v>44462</v>
      </c>
      <c r="C27" s="65">
        <f>VLOOKUP($A27,'Return Data'!$B$7:$R$2843,4,0)</f>
        <v>107.7582</v>
      </c>
      <c r="D27" s="65">
        <f>VLOOKUP($A27,'Return Data'!$B$7:$R$2843,9,0)</f>
        <v>14.6858</v>
      </c>
      <c r="E27" s="66">
        <f t="shared" si="1"/>
        <v>11</v>
      </c>
      <c r="F27" s="65">
        <f>VLOOKUP($A27,'Return Data'!$B$7:$R$2843,10,0)</f>
        <v>9.5898000000000003</v>
      </c>
      <c r="G27" s="66">
        <f t="shared" si="2"/>
        <v>11</v>
      </c>
      <c r="H27" s="65">
        <f>VLOOKUP($A27,'Return Data'!$B$7:$R$2843,11,0)</f>
        <v>9.8507999999999996</v>
      </c>
      <c r="I27" s="66">
        <f t="shared" si="3"/>
        <v>9</v>
      </c>
      <c r="J27" s="65">
        <f>VLOOKUP($A27,'Return Data'!$B$7:$R$2843,12,0)</f>
        <v>5.6723999999999997</v>
      </c>
      <c r="K27" s="66">
        <f t="shared" si="8"/>
        <v>12</v>
      </c>
      <c r="L27" s="65">
        <f>VLOOKUP($A27,'Return Data'!$B$7:$R$2843,13,0)</f>
        <v>7.2820999999999998</v>
      </c>
      <c r="M27" s="66">
        <f t="shared" si="9"/>
        <v>12</v>
      </c>
      <c r="N27" s="65">
        <f>VLOOKUP($A27,'Return Data'!$B$7:$R$2843,17,0)</f>
        <v>9.4405999999999999</v>
      </c>
      <c r="O27" s="66">
        <f t="shared" si="10"/>
        <v>6</v>
      </c>
      <c r="P27" s="65">
        <f>VLOOKUP($A27,'Return Data'!$B$7:$R$2843,14,0)</f>
        <v>10.864599999999999</v>
      </c>
      <c r="Q27" s="66">
        <f t="shared" si="11"/>
        <v>1</v>
      </c>
      <c r="R27" s="65">
        <f>VLOOKUP($A27,'Return Data'!$B$7:$R$2843,16,0)</f>
        <v>8.7309000000000001</v>
      </c>
      <c r="S27" s="67">
        <f t="shared" si="0"/>
        <v>11</v>
      </c>
    </row>
    <row r="28" spans="1:19" x14ac:dyDescent="0.3">
      <c r="A28" s="82" t="s">
        <v>1120</v>
      </c>
      <c r="B28" s="64">
        <f>VLOOKUP($A28,'Return Data'!$B$7:$R$2843,3,0)</f>
        <v>44462</v>
      </c>
      <c r="C28" s="65">
        <f>VLOOKUP($A28,'Return Data'!$B$7:$R$2843,4,0)</f>
        <v>49.956000000000003</v>
      </c>
      <c r="D28" s="65">
        <f>VLOOKUP($A28,'Return Data'!$B$7:$R$2843,9,0)</f>
        <v>12.7966</v>
      </c>
      <c r="E28" s="66">
        <f t="shared" si="1"/>
        <v>13</v>
      </c>
      <c r="F28" s="65">
        <f>VLOOKUP($A28,'Return Data'!$B$7:$R$2843,10,0)</f>
        <v>7.7537000000000003</v>
      </c>
      <c r="G28" s="66">
        <f t="shared" si="2"/>
        <v>23</v>
      </c>
      <c r="H28" s="65">
        <f>VLOOKUP($A28,'Return Data'!$B$7:$R$2843,11,0)</f>
        <v>7.4588000000000001</v>
      </c>
      <c r="I28" s="66">
        <f t="shared" si="3"/>
        <v>23</v>
      </c>
      <c r="J28" s="65">
        <f>VLOOKUP($A28,'Return Data'!$B$7:$R$2843,12,0)</f>
        <v>4.5556000000000001</v>
      </c>
      <c r="K28" s="66">
        <f t="shared" si="8"/>
        <v>18</v>
      </c>
      <c r="L28" s="65">
        <f>VLOOKUP($A28,'Return Data'!$B$7:$R$2843,13,0)</f>
        <v>5.8859000000000004</v>
      </c>
      <c r="M28" s="66">
        <f t="shared" si="9"/>
        <v>17</v>
      </c>
      <c r="N28" s="65">
        <f>VLOOKUP($A28,'Return Data'!$B$7:$R$2843,17,0)</f>
        <v>8.1598000000000006</v>
      </c>
      <c r="O28" s="66">
        <f t="shared" si="10"/>
        <v>14</v>
      </c>
      <c r="P28" s="65">
        <f>VLOOKUP($A28,'Return Data'!$B$7:$R$2843,14,0)</f>
        <v>9.8591999999999995</v>
      </c>
      <c r="Q28" s="66">
        <f t="shared" si="11"/>
        <v>9</v>
      </c>
      <c r="R28" s="65">
        <f>VLOOKUP($A28,'Return Data'!$B$7:$R$2843,16,0)</f>
        <v>8.6828000000000003</v>
      </c>
      <c r="S28" s="67">
        <f t="shared" si="0"/>
        <v>12</v>
      </c>
    </row>
    <row r="29" spans="1:19" x14ac:dyDescent="0.3">
      <c r="A29" s="82" t="s">
        <v>1123</v>
      </c>
      <c r="B29" s="64">
        <f>VLOOKUP($A29,'Return Data'!$B$7:$R$2843,3,0)</f>
        <v>44462</v>
      </c>
      <c r="C29" s="65">
        <f>VLOOKUP($A29,'Return Data'!$B$7:$R$2843,4,0)</f>
        <v>50.981999999999999</v>
      </c>
      <c r="D29" s="65">
        <f>VLOOKUP($A29,'Return Data'!$B$7:$R$2843,9,0)</f>
        <v>12.9115</v>
      </c>
      <c r="E29" s="66">
        <f t="shared" si="1"/>
        <v>12</v>
      </c>
      <c r="F29" s="65">
        <f>VLOOKUP($A29,'Return Data'!$B$7:$R$2843,10,0)</f>
        <v>7.3281000000000001</v>
      </c>
      <c r="G29" s="66">
        <f t="shared" si="2"/>
        <v>25</v>
      </c>
      <c r="H29" s="65">
        <f>VLOOKUP($A29,'Return Data'!$B$7:$R$2843,11,0)</f>
        <v>7.3379000000000003</v>
      </c>
      <c r="I29" s="66">
        <f t="shared" si="3"/>
        <v>26</v>
      </c>
      <c r="J29" s="65">
        <f>VLOOKUP($A29,'Return Data'!$B$7:$R$2843,12,0)</f>
        <v>4.2512999999999996</v>
      </c>
      <c r="K29" s="66">
        <f t="shared" si="8"/>
        <v>19</v>
      </c>
      <c r="L29" s="65">
        <f>VLOOKUP($A29,'Return Data'!$B$7:$R$2843,13,0)</f>
        <v>5.6322000000000001</v>
      </c>
      <c r="M29" s="66">
        <f t="shared" si="9"/>
        <v>20</v>
      </c>
      <c r="N29" s="65">
        <f>VLOOKUP($A29,'Return Data'!$B$7:$R$2843,17,0)</f>
        <v>7.4806999999999997</v>
      </c>
      <c r="O29" s="66">
        <f t="shared" si="10"/>
        <v>20</v>
      </c>
      <c r="P29" s="65">
        <f>VLOOKUP($A29,'Return Data'!$B$7:$R$2843,14,0)</f>
        <v>8.4529999999999994</v>
      </c>
      <c r="Q29" s="66">
        <f t="shared" si="11"/>
        <v>18</v>
      </c>
      <c r="R29" s="65">
        <f>VLOOKUP($A29,'Return Data'!$B$7:$R$2843,16,0)</f>
        <v>7.7949999999999999</v>
      </c>
      <c r="S29" s="67">
        <f t="shared" si="0"/>
        <v>20</v>
      </c>
    </row>
    <row r="30" spans="1:19" x14ac:dyDescent="0.3">
      <c r="A30" s="82" t="s">
        <v>1125</v>
      </c>
      <c r="B30" s="64">
        <f>VLOOKUP($A30,'Return Data'!$B$7:$R$2843,3,0)</f>
        <v>44462</v>
      </c>
      <c r="C30" s="65">
        <f>VLOOKUP($A30,'Return Data'!$B$7:$R$2843,4,0)</f>
        <v>37.955300000000001</v>
      </c>
      <c r="D30" s="65">
        <f>VLOOKUP($A30,'Return Data'!$B$7:$R$2843,9,0)</f>
        <v>14.810499999999999</v>
      </c>
      <c r="E30" s="66">
        <f t="shared" si="1"/>
        <v>10</v>
      </c>
      <c r="F30" s="65">
        <f>VLOOKUP($A30,'Return Data'!$B$7:$R$2843,10,0)</f>
        <v>9.4771000000000001</v>
      </c>
      <c r="G30" s="66">
        <f t="shared" si="2"/>
        <v>13</v>
      </c>
      <c r="H30" s="65">
        <f>VLOOKUP($A30,'Return Data'!$B$7:$R$2843,11,0)</f>
        <v>8.2828999999999997</v>
      </c>
      <c r="I30" s="66">
        <f t="shared" si="3"/>
        <v>17</v>
      </c>
      <c r="J30" s="65">
        <f>VLOOKUP($A30,'Return Data'!$B$7:$R$2843,12,0)</f>
        <v>3.4073000000000002</v>
      </c>
      <c r="K30" s="66">
        <f t="shared" si="8"/>
        <v>26</v>
      </c>
      <c r="L30" s="65">
        <f>VLOOKUP($A30,'Return Data'!$B$7:$R$2843,13,0)</f>
        <v>5.3448000000000002</v>
      </c>
      <c r="M30" s="66">
        <f t="shared" si="9"/>
        <v>23</v>
      </c>
      <c r="N30" s="65">
        <f>VLOOKUP($A30,'Return Data'!$B$7:$R$2843,17,0)</f>
        <v>7.0513000000000003</v>
      </c>
      <c r="O30" s="66">
        <f t="shared" si="10"/>
        <v>21</v>
      </c>
      <c r="P30" s="65">
        <f>VLOOKUP($A30,'Return Data'!$B$7:$R$2843,14,0)</f>
        <v>9.5452999999999992</v>
      </c>
      <c r="Q30" s="66">
        <f t="shared" si="11"/>
        <v>12</v>
      </c>
      <c r="R30" s="65">
        <f>VLOOKUP($A30,'Return Data'!$B$7:$R$2843,16,0)</f>
        <v>7.6048</v>
      </c>
      <c r="S30" s="67">
        <f t="shared" si="0"/>
        <v>22</v>
      </c>
    </row>
    <row r="31" spans="1:19" x14ac:dyDescent="0.3">
      <c r="A31" s="82" t="s">
        <v>1127</v>
      </c>
      <c r="B31" s="64">
        <f>VLOOKUP($A31,'Return Data'!$B$7:$R$2843,3,0)</f>
        <v>44462</v>
      </c>
      <c r="C31" s="65">
        <f>VLOOKUP($A31,'Return Data'!$B$7:$R$2843,4,0)</f>
        <v>33.154499999999999</v>
      </c>
      <c r="D31" s="65">
        <f>VLOOKUP($A31,'Return Data'!$B$7:$R$2843,9,0)</f>
        <v>16.357700000000001</v>
      </c>
      <c r="E31" s="66">
        <f t="shared" si="1"/>
        <v>8</v>
      </c>
      <c r="F31" s="65">
        <f>VLOOKUP($A31,'Return Data'!$B$7:$R$2843,10,0)</f>
        <v>7.8266</v>
      </c>
      <c r="G31" s="66">
        <f t="shared" si="2"/>
        <v>22</v>
      </c>
      <c r="H31" s="65">
        <f>VLOOKUP($A31,'Return Data'!$B$7:$R$2843,11,0)</f>
        <v>7.9149000000000003</v>
      </c>
      <c r="I31" s="66">
        <f t="shared" si="3"/>
        <v>20</v>
      </c>
      <c r="J31" s="65">
        <f>VLOOKUP($A31,'Return Data'!$B$7:$R$2843,12,0)</f>
        <v>4.8898000000000001</v>
      </c>
      <c r="K31" s="66">
        <f t="shared" si="8"/>
        <v>15</v>
      </c>
      <c r="L31" s="65">
        <f>VLOOKUP($A31,'Return Data'!$B$7:$R$2843,13,0)</f>
        <v>6.1294000000000004</v>
      </c>
      <c r="M31" s="66">
        <f t="shared" si="9"/>
        <v>16</v>
      </c>
      <c r="N31" s="65">
        <f>VLOOKUP($A31,'Return Data'!$B$7:$R$2843,17,0)</f>
        <v>9.1669999999999998</v>
      </c>
      <c r="O31" s="66">
        <f t="shared" si="10"/>
        <v>10</v>
      </c>
      <c r="P31" s="65">
        <f>VLOOKUP($A31,'Return Data'!$B$7:$R$2843,14,0)</f>
        <v>10.101599999999999</v>
      </c>
      <c r="Q31" s="66">
        <f t="shared" si="11"/>
        <v>8</v>
      </c>
      <c r="R31" s="65">
        <f>VLOOKUP($A31,'Return Data'!$B$7:$R$2843,16,0)</f>
        <v>8.827</v>
      </c>
      <c r="S31" s="67">
        <f t="shared" si="0"/>
        <v>10</v>
      </c>
    </row>
    <row r="32" spans="1:19" x14ac:dyDescent="0.3">
      <c r="A32" s="82" t="s">
        <v>1128</v>
      </c>
      <c r="B32" s="64">
        <f>VLOOKUP($A32,'Return Data'!$B$7:$R$2843,3,0)</f>
        <v>44462</v>
      </c>
      <c r="C32" s="65">
        <f>VLOOKUP($A32,'Return Data'!$B$7:$R$2843,4,0)</f>
        <v>58.106000000000002</v>
      </c>
      <c r="D32" s="65">
        <f>VLOOKUP($A32,'Return Data'!$B$7:$R$2843,9,0)</f>
        <v>9.3233999999999995</v>
      </c>
      <c r="E32" s="66">
        <f t="shared" si="1"/>
        <v>27</v>
      </c>
      <c r="F32" s="65">
        <f>VLOOKUP($A32,'Return Data'!$B$7:$R$2843,10,0)</f>
        <v>6.9778000000000002</v>
      </c>
      <c r="G32" s="66">
        <f t="shared" si="2"/>
        <v>28</v>
      </c>
      <c r="H32" s="65">
        <f>VLOOKUP($A32,'Return Data'!$B$7:$R$2843,11,0)</f>
        <v>6.9823000000000004</v>
      </c>
      <c r="I32" s="66">
        <f t="shared" si="3"/>
        <v>28</v>
      </c>
      <c r="J32" s="65">
        <f>VLOOKUP($A32,'Return Data'!$B$7:$R$2843,12,0)</f>
        <v>2.6797</v>
      </c>
      <c r="K32" s="66">
        <f t="shared" si="8"/>
        <v>27</v>
      </c>
      <c r="L32" s="65">
        <f>VLOOKUP($A32,'Return Data'!$B$7:$R$2843,13,0)</f>
        <v>4.9195000000000002</v>
      </c>
      <c r="M32" s="66">
        <f t="shared" si="9"/>
        <v>26</v>
      </c>
      <c r="N32" s="65">
        <f>VLOOKUP($A32,'Return Data'!$B$7:$R$2843,17,0)</f>
        <v>7.9478999999999997</v>
      </c>
      <c r="O32" s="66">
        <f t="shared" si="10"/>
        <v>17</v>
      </c>
      <c r="P32" s="65">
        <f>VLOOKUP($A32,'Return Data'!$B$7:$R$2843,14,0)</f>
        <v>10.197900000000001</v>
      </c>
      <c r="Q32" s="66">
        <f t="shared" si="11"/>
        <v>7</v>
      </c>
      <c r="R32" s="65">
        <f>VLOOKUP($A32,'Return Data'!$B$7:$R$2843,16,0)</f>
        <v>8.9004999999999992</v>
      </c>
      <c r="S32" s="67">
        <f t="shared" si="0"/>
        <v>7</v>
      </c>
    </row>
    <row r="33" spans="1:19" x14ac:dyDescent="0.3">
      <c r="A33" s="82" t="s">
        <v>1131</v>
      </c>
      <c r="B33" s="64">
        <f>VLOOKUP($A33,'Return Data'!$B$7:$R$2843,3,0)</f>
        <v>44462</v>
      </c>
      <c r="C33" s="65">
        <f>VLOOKUP($A33,'Return Data'!$B$7:$R$2843,4,0)</f>
        <v>55.7164</v>
      </c>
      <c r="D33" s="65">
        <f>VLOOKUP($A33,'Return Data'!$B$7:$R$2843,9,0)</f>
        <v>11.6934</v>
      </c>
      <c r="E33" s="66">
        <f t="shared" si="1"/>
        <v>15</v>
      </c>
      <c r="F33" s="65">
        <f>VLOOKUP($A33,'Return Data'!$B$7:$R$2843,10,0)</f>
        <v>9.5744000000000007</v>
      </c>
      <c r="G33" s="66">
        <f t="shared" si="2"/>
        <v>12</v>
      </c>
      <c r="H33" s="65">
        <f>VLOOKUP($A33,'Return Data'!$B$7:$R$2843,11,0)</f>
        <v>7.3815999999999997</v>
      </c>
      <c r="I33" s="66">
        <f t="shared" si="3"/>
        <v>25</v>
      </c>
      <c r="J33" s="65">
        <f>VLOOKUP($A33,'Return Data'!$B$7:$R$2843,12,0)</f>
        <v>3.4790999999999999</v>
      </c>
      <c r="K33" s="66">
        <f t="shared" si="8"/>
        <v>25</v>
      </c>
      <c r="L33" s="65">
        <f>VLOOKUP($A33,'Return Data'!$B$7:$R$2843,13,0)</f>
        <v>4.4635999999999996</v>
      </c>
      <c r="M33" s="66">
        <f t="shared" si="9"/>
        <v>28</v>
      </c>
      <c r="N33" s="65">
        <f>VLOOKUP($A33,'Return Data'!$B$7:$R$2843,17,0)</f>
        <v>5.0918999999999999</v>
      </c>
      <c r="O33" s="66">
        <f t="shared" si="10"/>
        <v>25</v>
      </c>
      <c r="P33" s="65">
        <f>VLOOKUP($A33,'Return Data'!$B$7:$R$2843,14,0)</f>
        <v>3.3955000000000002</v>
      </c>
      <c r="Q33" s="66">
        <f t="shared" si="11"/>
        <v>27</v>
      </c>
      <c r="R33" s="65">
        <f>VLOOKUP($A33,'Return Data'!$B$7:$R$2843,16,0)</f>
        <v>5.7519</v>
      </c>
      <c r="S33" s="67">
        <f t="shared" si="0"/>
        <v>29</v>
      </c>
    </row>
    <row r="34" spans="1:19" x14ac:dyDescent="0.3">
      <c r="A34" s="82" t="s">
        <v>1132</v>
      </c>
      <c r="B34" s="64">
        <f>VLOOKUP($A34,'Return Data'!$B$7:$R$2843,3,0)</f>
        <v>44462</v>
      </c>
      <c r="C34" s="65">
        <f>VLOOKUP($A34,'Return Data'!$B$7:$R$2843,4,0)</f>
        <v>67.634200000000007</v>
      </c>
      <c r="D34" s="65">
        <f>VLOOKUP($A34,'Return Data'!$B$7:$R$2843,9,0)</f>
        <v>18.531400000000001</v>
      </c>
      <c r="E34" s="66">
        <f t="shared" si="1"/>
        <v>6</v>
      </c>
      <c r="F34" s="65">
        <f>VLOOKUP($A34,'Return Data'!$B$7:$R$2843,10,0)</f>
        <v>10.1799</v>
      </c>
      <c r="G34" s="66">
        <f t="shared" si="2"/>
        <v>9</v>
      </c>
      <c r="H34" s="65">
        <f>VLOOKUP($A34,'Return Data'!$B$7:$R$2843,11,0)</f>
        <v>9.5380000000000003</v>
      </c>
      <c r="I34" s="66">
        <f t="shared" si="3"/>
        <v>11</v>
      </c>
      <c r="J34" s="65">
        <f>VLOOKUP($A34,'Return Data'!$B$7:$R$2843,12,0)</f>
        <v>4.5861999999999998</v>
      </c>
      <c r="K34" s="66">
        <f t="shared" si="8"/>
        <v>17</v>
      </c>
      <c r="L34" s="65">
        <f>VLOOKUP($A34,'Return Data'!$B$7:$R$2843,13,0)</f>
        <v>7.1673999999999998</v>
      </c>
      <c r="M34" s="66">
        <f t="shared" si="9"/>
        <v>14</v>
      </c>
      <c r="N34" s="65">
        <f>VLOOKUP($A34,'Return Data'!$B$7:$R$2843,17,0)</f>
        <v>9.4200999999999997</v>
      </c>
      <c r="O34" s="66">
        <f t="shared" si="10"/>
        <v>7</v>
      </c>
      <c r="P34" s="65">
        <f>VLOOKUP($A34,'Return Data'!$B$7:$R$2843,14,0)</f>
        <v>10.618499999999999</v>
      </c>
      <c r="Q34" s="66">
        <f t="shared" si="11"/>
        <v>4</v>
      </c>
      <c r="R34" s="65">
        <f>VLOOKUP($A34,'Return Data'!$B$7:$R$2843,16,0)</f>
        <v>8.4475999999999996</v>
      </c>
      <c r="S34" s="67">
        <f t="shared" si="0"/>
        <v>16</v>
      </c>
    </row>
    <row r="35" spans="1:19" x14ac:dyDescent="0.3">
      <c r="A35" s="82" t="s">
        <v>1135</v>
      </c>
      <c r="B35" s="64">
        <f>VLOOKUP($A35,'Return Data'!$B$7:$R$2843,3,0)</f>
        <v>44462</v>
      </c>
      <c r="C35" s="65">
        <f>VLOOKUP($A35,'Return Data'!$B$7:$R$2843,4,0)</f>
        <v>60.7057</v>
      </c>
      <c r="D35" s="65">
        <f>VLOOKUP($A35,'Return Data'!$B$7:$R$2843,9,0)</f>
        <v>6.1570999999999998</v>
      </c>
      <c r="E35" s="66">
        <f t="shared" si="1"/>
        <v>33</v>
      </c>
      <c r="F35" s="65">
        <f>VLOOKUP($A35,'Return Data'!$B$7:$R$2843,10,0)</f>
        <v>4.2727000000000004</v>
      </c>
      <c r="G35" s="66">
        <f t="shared" si="2"/>
        <v>33</v>
      </c>
      <c r="H35" s="65">
        <f>VLOOKUP($A35,'Return Data'!$B$7:$R$2843,11,0)</f>
        <v>4.5921000000000003</v>
      </c>
      <c r="I35" s="66">
        <f t="shared" si="3"/>
        <v>33</v>
      </c>
      <c r="J35" s="65">
        <f>VLOOKUP($A35,'Return Data'!$B$7:$R$2843,12,0)</f>
        <v>2.2890000000000001</v>
      </c>
      <c r="K35" s="66">
        <f t="shared" si="8"/>
        <v>30</v>
      </c>
      <c r="L35" s="65">
        <f>VLOOKUP($A35,'Return Data'!$B$7:$R$2843,13,0)</f>
        <v>3.6735000000000002</v>
      </c>
      <c r="M35" s="66">
        <f t="shared" si="9"/>
        <v>30</v>
      </c>
      <c r="N35" s="65">
        <f>VLOOKUP($A35,'Return Data'!$B$7:$R$2843,17,0)</f>
        <v>6.6106999999999996</v>
      </c>
      <c r="O35" s="66">
        <f t="shared" si="10"/>
        <v>22</v>
      </c>
      <c r="P35" s="65">
        <f>VLOOKUP($A35,'Return Data'!$B$7:$R$2843,14,0)</f>
        <v>8.7042000000000002</v>
      </c>
      <c r="Q35" s="66">
        <f t="shared" si="11"/>
        <v>17</v>
      </c>
      <c r="R35" s="65">
        <f>VLOOKUP($A35,'Return Data'!$B$7:$R$2843,16,0)</f>
        <v>7.5129000000000001</v>
      </c>
      <c r="S35" s="67">
        <f t="shared" si="0"/>
        <v>23</v>
      </c>
    </row>
    <row r="36" spans="1:19" x14ac:dyDescent="0.3">
      <c r="A36" s="82" t="s">
        <v>1137</v>
      </c>
      <c r="B36" s="64">
        <f>VLOOKUP($A36,'Return Data'!$B$7:$R$2843,3,0)</f>
        <v>44462</v>
      </c>
      <c r="C36" s="65">
        <f>VLOOKUP($A36,'Return Data'!$B$7:$R$2843,4,0)</f>
        <v>78.308199999999999</v>
      </c>
      <c r="D36" s="65">
        <f>VLOOKUP($A36,'Return Data'!$B$7:$R$2843,9,0)</f>
        <v>18.401199999999999</v>
      </c>
      <c r="E36" s="66">
        <f t="shared" si="1"/>
        <v>7</v>
      </c>
      <c r="F36" s="65">
        <f>VLOOKUP($A36,'Return Data'!$B$7:$R$2843,10,0)</f>
        <v>9.2957999999999998</v>
      </c>
      <c r="G36" s="66">
        <f t="shared" si="2"/>
        <v>14</v>
      </c>
      <c r="H36" s="65">
        <f>VLOOKUP($A36,'Return Data'!$B$7:$R$2843,11,0)</f>
        <v>7.8596000000000004</v>
      </c>
      <c r="I36" s="66">
        <f t="shared" si="3"/>
        <v>22</v>
      </c>
      <c r="J36" s="65">
        <f>VLOOKUP($A36,'Return Data'!$B$7:$R$2843,12,0)</f>
        <v>3.9571999999999998</v>
      </c>
      <c r="K36" s="66">
        <f t="shared" si="8"/>
        <v>21</v>
      </c>
      <c r="L36" s="65">
        <f>VLOOKUP($A36,'Return Data'!$B$7:$R$2843,13,0)</f>
        <v>5.5800999999999998</v>
      </c>
      <c r="M36" s="66">
        <f t="shared" si="9"/>
        <v>21</v>
      </c>
      <c r="N36" s="65">
        <f>VLOOKUP($A36,'Return Data'!$B$7:$R$2843,17,0)</f>
        <v>8.1006</v>
      </c>
      <c r="O36" s="66">
        <f t="shared" si="10"/>
        <v>15</v>
      </c>
      <c r="P36" s="65">
        <f>VLOOKUP($A36,'Return Data'!$B$7:$R$2843,14,0)</f>
        <v>10.485200000000001</v>
      </c>
      <c r="Q36" s="66">
        <f t="shared" si="11"/>
        <v>5</v>
      </c>
      <c r="R36" s="65">
        <f>VLOOKUP($A36,'Return Data'!$B$7:$R$2843,16,0)</f>
        <v>8.6725999999999992</v>
      </c>
      <c r="S36" s="67">
        <f t="shared" si="0"/>
        <v>13</v>
      </c>
    </row>
    <row r="37" spans="1:19" x14ac:dyDescent="0.3">
      <c r="A37" s="82" t="s">
        <v>1138</v>
      </c>
      <c r="B37" s="64">
        <f>VLOOKUP($A37,'Return Data'!$B$7:$R$2843,3,0)</f>
        <v>44462</v>
      </c>
      <c r="C37" s="65">
        <f>VLOOKUP($A37,'Return Data'!$B$7:$R$2843,4,0)</f>
        <v>59.610199999999999</v>
      </c>
      <c r="D37" s="65">
        <f>VLOOKUP($A37,'Return Data'!$B$7:$R$2843,9,0)</f>
        <v>11.516299999999999</v>
      </c>
      <c r="E37" s="66">
        <f t="shared" si="1"/>
        <v>16</v>
      </c>
      <c r="F37" s="65">
        <f>VLOOKUP($A37,'Return Data'!$B$7:$R$2843,10,0)</f>
        <v>8.2582000000000004</v>
      </c>
      <c r="G37" s="66">
        <f t="shared" si="2"/>
        <v>18</v>
      </c>
      <c r="H37" s="65">
        <f>VLOOKUP($A37,'Return Data'!$B$7:$R$2843,11,0)</f>
        <v>8.3455999999999992</v>
      </c>
      <c r="I37" s="66">
        <f t="shared" si="3"/>
        <v>15</v>
      </c>
      <c r="J37" s="65">
        <f>VLOOKUP($A37,'Return Data'!$B$7:$R$2843,12,0)</f>
        <v>5.5781000000000001</v>
      </c>
      <c r="K37" s="66">
        <f t="shared" si="8"/>
        <v>13</v>
      </c>
      <c r="L37" s="65">
        <f>VLOOKUP($A37,'Return Data'!$B$7:$R$2843,13,0)</f>
        <v>7.0787000000000004</v>
      </c>
      <c r="M37" s="66">
        <f t="shared" si="9"/>
        <v>15</v>
      </c>
      <c r="N37" s="65">
        <f>VLOOKUP($A37,'Return Data'!$B$7:$R$2843,17,0)</f>
        <v>10.129</v>
      </c>
      <c r="O37" s="66">
        <f t="shared" si="10"/>
        <v>1</v>
      </c>
      <c r="P37" s="65">
        <f>VLOOKUP($A37,'Return Data'!$B$7:$R$2843,14,0)</f>
        <v>10.6839</v>
      </c>
      <c r="Q37" s="66">
        <f t="shared" si="11"/>
        <v>3</v>
      </c>
      <c r="R37" s="65">
        <f>VLOOKUP($A37,'Return Data'!$B$7:$R$2843,16,0)</f>
        <v>8.8646999999999991</v>
      </c>
      <c r="S37" s="67">
        <f t="shared" si="0"/>
        <v>9</v>
      </c>
    </row>
    <row r="38" spans="1:19" x14ac:dyDescent="0.3">
      <c r="A38" s="82" t="s">
        <v>1140</v>
      </c>
      <c r="B38" s="64">
        <f>VLOOKUP($A38,'Return Data'!$B$7:$R$2843,3,0)</f>
        <v>44462</v>
      </c>
      <c r="C38" s="65">
        <f>VLOOKUP($A38,'Return Data'!$B$7:$R$2843,4,0)</f>
        <v>71.842500000000001</v>
      </c>
      <c r="D38" s="65">
        <f>VLOOKUP($A38,'Return Data'!$B$7:$R$2843,9,0)</f>
        <v>15.6502</v>
      </c>
      <c r="E38" s="66">
        <f t="shared" si="1"/>
        <v>9</v>
      </c>
      <c r="F38" s="65">
        <f>VLOOKUP($A38,'Return Data'!$B$7:$R$2843,10,0)</f>
        <v>6.9936999999999996</v>
      </c>
      <c r="G38" s="66">
        <f t="shared" si="2"/>
        <v>27</v>
      </c>
      <c r="H38" s="65">
        <f>VLOOKUP($A38,'Return Data'!$B$7:$R$2843,11,0)</f>
        <v>7.9074</v>
      </c>
      <c r="I38" s="66">
        <f t="shared" si="3"/>
        <v>21</v>
      </c>
      <c r="J38" s="65">
        <f>VLOOKUP($A38,'Return Data'!$B$7:$R$2843,12,0)</f>
        <v>4.0393999999999997</v>
      </c>
      <c r="K38" s="66">
        <f t="shared" si="8"/>
        <v>20</v>
      </c>
      <c r="L38" s="65">
        <f>VLOOKUP($A38,'Return Data'!$B$7:$R$2843,13,0)</f>
        <v>5.6497999999999999</v>
      </c>
      <c r="M38" s="66">
        <f t="shared" si="9"/>
        <v>19</v>
      </c>
      <c r="N38" s="65">
        <f>VLOOKUP($A38,'Return Data'!$B$7:$R$2843,17,0)</f>
        <v>8.8093000000000004</v>
      </c>
      <c r="O38" s="66">
        <f t="shared" si="10"/>
        <v>12</v>
      </c>
      <c r="P38" s="65">
        <f>VLOOKUP($A38,'Return Data'!$B$7:$R$2843,14,0)</f>
        <v>9.5728000000000009</v>
      </c>
      <c r="Q38" s="66">
        <f t="shared" si="11"/>
        <v>10</v>
      </c>
      <c r="R38" s="65">
        <f>VLOOKUP($A38,'Return Data'!$B$7:$R$2843,16,0)</f>
        <v>8.6334999999999997</v>
      </c>
      <c r="S38" s="67">
        <f t="shared" si="0"/>
        <v>14</v>
      </c>
    </row>
    <row r="39" spans="1:19" x14ac:dyDescent="0.3">
      <c r="A39" s="82" t="s">
        <v>1142</v>
      </c>
      <c r="B39" s="64">
        <f>VLOOKUP($A39,'Return Data'!$B$7:$R$2843,3,0)</f>
        <v>44462</v>
      </c>
      <c r="C39" s="65">
        <f>VLOOKUP($A39,'Return Data'!$B$7:$R$2843,4,0)</f>
        <v>1.8017000000000001</v>
      </c>
      <c r="D39" s="65">
        <f>VLOOKUP($A39,'Return Data'!$B$7:$R$2843,9,0)</f>
        <v>10.7494</v>
      </c>
      <c r="E39" s="66">
        <f t="shared" si="1"/>
        <v>20</v>
      </c>
      <c r="F39" s="65">
        <f>VLOOKUP($A39,'Return Data'!$B$7:$R$2843,10,0)</f>
        <v>10.952</v>
      </c>
      <c r="G39" s="66">
        <f t="shared" si="2"/>
        <v>6</v>
      </c>
      <c r="H39" s="65">
        <f>VLOOKUP($A39,'Return Data'!$B$7:$R$2843,11,0)</f>
        <v>11.2629</v>
      </c>
      <c r="I39" s="66">
        <f t="shared" si="3"/>
        <v>6</v>
      </c>
      <c r="J39" s="65"/>
      <c r="K39" s="66"/>
      <c r="L39" s="65"/>
      <c r="M39" s="66"/>
      <c r="N39" s="65"/>
      <c r="O39" s="66"/>
      <c r="P39" s="65"/>
      <c r="Q39" s="66"/>
      <c r="R39" s="65">
        <f>VLOOKUP($A39,'Return Data'!$B$7:$R$2843,16,0)</f>
        <v>-7.4359000000000002</v>
      </c>
      <c r="S39" s="67">
        <f t="shared" si="0"/>
        <v>32</v>
      </c>
    </row>
    <row r="40" spans="1:19" x14ac:dyDescent="0.3">
      <c r="A40" s="82" t="s">
        <v>1144</v>
      </c>
      <c r="B40" s="64">
        <f>VLOOKUP($A40,'Return Data'!$B$7:$R$2843,3,0)</f>
        <v>44462</v>
      </c>
      <c r="C40" s="65">
        <f>VLOOKUP($A40,'Return Data'!$B$7:$R$2843,4,0)</f>
        <v>57.546999999999997</v>
      </c>
      <c r="D40" s="65">
        <f>VLOOKUP($A40,'Return Data'!$B$7:$R$2843,9,0)</f>
        <v>52.255899999999997</v>
      </c>
      <c r="E40" s="66">
        <f t="shared" si="1"/>
        <v>1</v>
      </c>
      <c r="F40" s="65">
        <f>VLOOKUP($A40,'Return Data'!$B$7:$R$2843,10,0)</f>
        <v>20.5806</v>
      </c>
      <c r="G40" s="66">
        <f t="shared" si="2"/>
        <v>2</v>
      </c>
      <c r="H40" s="65">
        <f>VLOOKUP($A40,'Return Data'!$B$7:$R$2843,11,0)</f>
        <v>12.950100000000001</v>
      </c>
      <c r="I40" s="66">
        <f t="shared" si="3"/>
        <v>3</v>
      </c>
      <c r="J40" s="65">
        <f>VLOOKUP($A40,'Return Data'!$B$7:$R$2843,12,0)</f>
        <v>8.2867999999999995</v>
      </c>
      <c r="K40" s="66">
        <f>RANK(J40,J$8:J$42,0)</f>
        <v>4</v>
      </c>
      <c r="L40" s="65">
        <f>VLOOKUP($A40,'Return Data'!$B$7:$R$2843,13,0)</f>
        <v>8.0273000000000003</v>
      </c>
      <c r="M40" s="66">
        <f>RANK(L40,L$8:L$42,0)</f>
        <v>9</v>
      </c>
      <c r="N40" s="65">
        <f>VLOOKUP($A40,'Return Data'!$B$7:$R$2843,17,0)</f>
        <v>3.8788999999999998</v>
      </c>
      <c r="O40" s="66">
        <f>RANK(N40,N$8:N$42,0)</f>
        <v>27</v>
      </c>
      <c r="P40" s="65">
        <f>VLOOKUP($A40,'Return Data'!$B$7:$R$2843,14,0)</f>
        <v>1.6165</v>
      </c>
      <c r="Q40" s="66">
        <f>RANK(P40,P$8:P$42,0)</f>
        <v>28</v>
      </c>
      <c r="R40" s="65">
        <f>VLOOKUP($A40,'Return Data'!$B$7:$R$2843,16,0)</f>
        <v>6.1576000000000004</v>
      </c>
      <c r="S40" s="67">
        <f t="shared" si="0"/>
        <v>28</v>
      </c>
    </row>
    <row r="41" spans="1:19" x14ac:dyDescent="0.3">
      <c r="A41" s="82" t="s">
        <v>1007</v>
      </c>
      <c r="B41" s="64">
        <f>VLOOKUP($A41,'Return Data'!$B$7:$R$2843,3,0)</f>
        <v>44462</v>
      </c>
      <c r="C41" s="65">
        <f>VLOOKUP($A41,'Return Data'!$B$7:$R$2843,4,0)</f>
        <v>78.039500000000004</v>
      </c>
      <c r="D41" s="65">
        <f>VLOOKUP($A41,'Return Data'!$B$7:$R$2843,9,0)</f>
        <v>24.563500000000001</v>
      </c>
      <c r="E41" s="66">
        <f t="shared" si="1"/>
        <v>4</v>
      </c>
      <c r="F41" s="65">
        <f>VLOOKUP($A41,'Return Data'!$B$7:$R$2843,10,0)</f>
        <v>7.3982000000000001</v>
      </c>
      <c r="G41" s="66">
        <f t="shared" si="2"/>
        <v>24</v>
      </c>
      <c r="H41" s="65">
        <f>VLOOKUP($A41,'Return Data'!$B$7:$R$2843,11,0)</f>
        <v>7.1391</v>
      </c>
      <c r="I41" s="66">
        <f t="shared" si="3"/>
        <v>27</v>
      </c>
      <c r="J41" s="65">
        <f>VLOOKUP($A41,'Return Data'!$B$7:$R$2843,12,0)</f>
        <v>2.5011000000000001</v>
      </c>
      <c r="K41" s="66">
        <f>RANK(J41,J$8:J$42,0)</f>
        <v>28</v>
      </c>
      <c r="L41" s="65">
        <f>VLOOKUP($A41,'Return Data'!$B$7:$R$2843,13,0)</f>
        <v>4.4496000000000002</v>
      </c>
      <c r="M41" s="66">
        <f>RANK(L41,L$8:L$42,0)</f>
        <v>29</v>
      </c>
      <c r="N41" s="65">
        <f>VLOOKUP($A41,'Return Data'!$B$7:$R$2843,17,0)</f>
        <v>7.9108999999999998</v>
      </c>
      <c r="O41" s="66">
        <f>RANK(N41,N$8:N$42,0)</f>
        <v>18</v>
      </c>
      <c r="P41" s="65">
        <f>VLOOKUP($A41,'Return Data'!$B$7:$R$2843,14,0)</f>
        <v>10.8086</v>
      </c>
      <c r="Q41" s="66">
        <f>RANK(P41,P$8:P$42,0)</f>
        <v>2</v>
      </c>
      <c r="R41" s="65">
        <f>VLOOKUP($A41,'Return Data'!$B$7:$R$2843,16,0)</f>
        <v>9.1173999999999999</v>
      </c>
      <c r="S41" s="67">
        <f t="shared" si="0"/>
        <v>6</v>
      </c>
    </row>
    <row r="42" spans="1:19" x14ac:dyDescent="0.3">
      <c r="A42" s="82" t="s">
        <v>1009</v>
      </c>
      <c r="B42" s="64">
        <f>VLOOKUP($A42,'Return Data'!$B$7:$R$2843,3,0)</f>
        <v>44462</v>
      </c>
      <c r="C42" s="65">
        <f>VLOOKUP($A42,'Return Data'!$B$7:$R$2843,4,0)</f>
        <v>14.266</v>
      </c>
      <c r="D42" s="65">
        <f>VLOOKUP($A42,'Return Data'!$B$7:$R$2843,9,0)</f>
        <v>38.261699999999998</v>
      </c>
      <c r="E42" s="66">
        <f t="shared" si="1"/>
        <v>2</v>
      </c>
      <c r="F42" s="65">
        <f>VLOOKUP($A42,'Return Data'!$B$7:$R$2843,10,0)</f>
        <v>12.3507</v>
      </c>
      <c r="G42" s="66">
        <f t="shared" si="2"/>
        <v>5</v>
      </c>
      <c r="H42" s="65">
        <f>VLOOKUP($A42,'Return Data'!$B$7:$R$2843,11,0)</f>
        <v>5.9450000000000003</v>
      </c>
      <c r="I42" s="66">
        <f t="shared" si="3"/>
        <v>32</v>
      </c>
      <c r="J42" s="65">
        <f>VLOOKUP($A42,'Return Data'!$B$7:$R$2843,12,0)</f>
        <v>2.4264000000000001</v>
      </c>
      <c r="K42" s="66">
        <f>RANK(J42,J$8:J$42,0)</f>
        <v>29</v>
      </c>
      <c r="L42" s="65">
        <f>VLOOKUP($A42,'Return Data'!$B$7:$R$2843,13,0)</f>
        <v>4.9518000000000004</v>
      </c>
      <c r="M42" s="66">
        <f>RANK(L42,L$8:L$42,0)</f>
        <v>25</v>
      </c>
      <c r="N42" s="65">
        <f>VLOOKUP($A42,'Return Data'!$B$7:$R$2843,17,0)</f>
        <v>9.1584000000000003</v>
      </c>
      <c r="O42" s="66">
        <f>RANK(N42,N$8:N$42,0)</f>
        <v>11</v>
      </c>
      <c r="P42" s="65"/>
      <c r="Q42" s="66"/>
      <c r="R42" s="65">
        <f>VLOOKUP($A42,'Return Data'!$B$7:$R$2843,16,0)</f>
        <v>11.668900000000001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14.332473529411766</v>
      </c>
      <c r="E44" s="88"/>
      <c r="F44" s="89">
        <f>AVERAGE(F8:F42)</f>
        <v>10.41590588235294</v>
      </c>
      <c r="G44" s="88"/>
      <c r="H44" s="89">
        <f>AVERAGE(H8:H42)</f>
        <v>9.2478676470588219</v>
      </c>
      <c r="I44" s="88"/>
      <c r="J44" s="89">
        <f>AVERAGE(J8:J42)</f>
        <v>5.9152161290322569</v>
      </c>
      <c r="K44" s="88"/>
      <c r="L44" s="89">
        <f>AVERAGE(L8:L42)</f>
        <v>7.2976548387096773</v>
      </c>
      <c r="M44" s="88"/>
      <c r="N44" s="89">
        <f>AVERAGE(N8:N42)</f>
        <v>7.3391033333333331</v>
      </c>
      <c r="O44" s="88"/>
      <c r="P44" s="89">
        <f>AVERAGE(P8:P42)</f>
        <v>7.6752517241379312</v>
      </c>
      <c r="Q44" s="88"/>
      <c r="R44" s="89">
        <f>AVERAGE(R8:R42)</f>
        <v>5.2962085714285712</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-4.6746999999999996</v>
      </c>
      <c r="O45" s="88"/>
      <c r="P45" s="89">
        <f>MIN(P8:P42)</f>
        <v>-3.3898999999999999</v>
      </c>
      <c r="Q45" s="88"/>
      <c r="R45" s="89">
        <f>MIN(R8:R42)</f>
        <v>-20.259399999999999</v>
      </c>
      <c r="S45" s="90"/>
    </row>
    <row r="46" spans="1:19" ht="15" thickBot="1" x14ac:dyDescent="0.35">
      <c r="A46" s="91" t="s">
        <v>29</v>
      </c>
      <c r="B46" s="92"/>
      <c r="C46" s="92"/>
      <c r="D46" s="93">
        <f>MAX(D8:D42)</f>
        <v>52.255899999999997</v>
      </c>
      <c r="E46" s="92"/>
      <c r="F46" s="93">
        <f>MAX(F8:F42)</f>
        <v>62.173000000000002</v>
      </c>
      <c r="G46" s="92"/>
      <c r="H46" s="93">
        <f>MAX(H8:H42)</f>
        <v>34.428199999999997</v>
      </c>
      <c r="I46" s="92"/>
      <c r="J46" s="93">
        <f>MAX(J8:J42)</f>
        <v>24.163799999999998</v>
      </c>
      <c r="K46" s="92"/>
      <c r="L46" s="93">
        <f>MAX(L8:L42)</f>
        <v>22.028300000000002</v>
      </c>
      <c r="M46" s="92"/>
      <c r="N46" s="93">
        <f>MAX(N8:N42)</f>
        <v>10.129</v>
      </c>
      <c r="O46" s="92"/>
      <c r="P46" s="93">
        <f>MAX(P8:P42)</f>
        <v>10.864599999999999</v>
      </c>
      <c r="Q46" s="92"/>
      <c r="R46" s="93">
        <f>MAX(R8:R42)</f>
        <v>11.668900000000001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44462</v>
      </c>
      <c r="C8" s="65">
        <f>VLOOKUP($A8,'Return Data'!$B$7:$R$2843,4,0)</f>
        <v>25.037500000000001</v>
      </c>
      <c r="D8" s="65">
        <f>VLOOKUP($A8,'Return Data'!$B$7:$R$2843,9,0)</f>
        <v>10.5619</v>
      </c>
      <c r="E8" s="66">
        <f>RANK(D8,D$8:D$42,0)</f>
        <v>20</v>
      </c>
      <c r="F8" s="65">
        <f>VLOOKUP($A8,'Return Data'!$B$7:$R$2843,10,0)</f>
        <v>7.3433000000000002</v>
      </c>
      <c r="G8" s="66">
        <f>RANK(F8,F$8:F$42,0)</f>
        <v>19</v>
      </c>
      <c r="H8" s="65">
        <f>VLOOKUP($A8,'Return Data'!$B$7:$R$2843,11,0)</f>
        <v>7.7449000000000003</v>
      </c>
      <c r="I8" s="66">
        <f>RANK(H8,H$8:H$42,0)</f>
        <v>15</v>
      </c>
      <c r="J8" s="65">
        <f>VLOOKUP($A8,'Return Data'!$B$7:$R$2843,12,0)</f>
        <v>8.6195000000000004</v>
      </c>
      <c r="K8" s="66">
        <f>RANK(J8,J$8:J$42,0)</f>
        <v>3</v>
      </c>
      <c r="L8" s="65">
        <f>VLOOKUP($A8,'Return Data'!$B$7:$R$2843,13,0)</f>
        <v>8.6919000000000004</v>
      </c>
      <c r="M8" s="66">
        <f>RANK(L8,L$8:L$42,0)</f>
        <v>3</v>
      </c>
      <c r="N8" s="65">
        <f>VLOOKUP($A8,'Return Data'!$B$7:$R$2843,17,0)</f>
        <v>3.0051000000000001</v>
      </c>
      <c r="O8" s="66">
        <f>RANK(N8,N$8:N$42,0)</f>
        <v>28</v>
      </c>
      <c r="P8" s="65">
        <f>VLOOKUP($A8,'Return Data'!$B$7:$R$2843,14,0)</f>
        <v>4.0568999999999997</v>
      </c>
      <c r="Q8" s="66">
        <f>RANK(P8,P$8:P$42,0)</f>
        <v>24</v>
      </c>
      <c r="R8" s="65">
        <f>VLOOKUP($A8,'Return Data'!$B$7:$R$2843,16,0)</f>
        <v>7.6143000000000001</v>
      </c>
      <c r="S8" s="67">
        <f t="shared" ref="S8:S42" si="0">RANK(R8,R$8:R$42,0)</f>
        <v>22</v>
      </c>
    </row>
    <row r="9" spans="1:19" x14ac:dyDescent="0.3">
      <c r="A9" s="82" t="s">
        <v>1073</v>
      </c>
      <c r="B9" s="64">
        <f>VLOOKUP($A9,'Return Data'!$B$7:$R$2843,3,0)</f>
        <v>44462</v>
      </c>
      <c r="C9" s="65">
        <f>VLOOKUP($A9,'Return Data'!$B$7:$R$2843,4,0)</f>
        <v>1.3322000000000001</v>
      </c>
      <c r="D9" s="65"/>
      <c r="E9" s="66"/>
      <c r="F9" s="65"/>
      <c r="G9" s="66"/>
      <c r="H9" s="65"/>
      <c r="I9" s="66"/>
      <c r="J9" s="65"/>
      <c r="K9" s="66"/>
      <c r="L9" s="65"/>
      <c r="M9" s="66"/>
      <c r="N9" s="65"/>
      <c r="O9" s="66"/>
      <c r="P9" s="65"/>
      <c r="Q9" s="66"/>
      <c r="R9" s="65">
        <f>VLOOKUP($A9,'Return Data'!$B$7:$R$2843,16,0)</f>
        <v>-13.8878</v>
      </c>
      <c r="S9" s="67">
        <f t="shared" si="0"/>
        <v>34</v>
      </c>
    </row>
    <row r="10" spans="1:19" x14ac:dyDescent="0.3">
      <c r="A10" s="82" t="s">
        <v>1075</v>
      </c>
      <c r="B10" s="64">
        <f>VLOOKUP($A10,'Return Data'!$B$7:$R$2843,3,0)</f>
        <v>44462</v>
      </c>
      <c r="C10" s="65">
        <f>VLOOKUP($A10,'Return Data'!$B$7:$R$2843,4,0)</f>
        <v>21.910599999999999</v>
      </c>
      <c r="D10" s="65">
        <f>VLOOKUP($A10,'Return Data'!$B$7:$R$2843,9,0)</f>
        <v>9.6491000000000007</v>
      </c>
      <c r="E10" s="66">
        <f t="shared" ref="E10:E42" si="1">RANK(D10,D$8:D$42,0)</f>
        <v>23</v>
      </c>
      <c r="F10" s="65">
        <f>VLOOKUP($A10,'Return Data'!$B$7:$R$2843,10,0)</f>
        <v>7.8647</v>
      </c>
      <c r="G10" s="66">
        <f t="shared" ref="G10:G42" si="2">RANK(F10,F$8:F$42,0)</f>
        <v>17</v>
      </c>
      <c r="H10" s="65">
        <f>VLOOKUP($A10,'Return Data'!$B$7:$R$2843,11,0)</f>
        <v>8.2200000000000006</v>
      </c>
      <c r="I10" s="66">
        <f t="shared" ref="I10:I42" si="3">RANK(H10,H$8:H$42,0)</f>
        <v>14</v>
      </c>
      <c r="J10" s="65">
        <f>VLOOKUP($A10,'Return Data'!$B$7:$R$2843,12,0)</f>
        <v>6.2111999999999998</v>
      </c>
      <c r="K10" s="66">
        <f t="shared" ref="K10:K19" si="4">RANK(J10,J$8:J$42,0)</f>
        <v>6</v>
      </c>
      <c r="L10" s="65">
        <f>VLOOKUP($A10,'Return Data'!$B$7:$R$2843,13,0)</f>
        <v>7.5355999999999996</v>
      </c>
      <c r="M10" s="66">
        <f t="shared" ref="M10:M19" si="5">RANK(L10,L$8:L$42,0)</f>
        <v>9</v>
      </c>
      <c r="N10" s="65">
        <f>VLOOKUP($A10,'Return Data'!$B$7:$R$2843,17,0)</f>
        <v>8.7662999999999993</v>
      </c>
      <c r="O10" s="66">
        <f t="shared" ref="O10:O19" si="6">RANK(N10,N$8:N$42,0)</f>
        <v>7</v>
      </c>
      <c r="P10" s="65">
        <f>VLOOKUP($A10,'Return Data'!$B$7:$R$2843,14,0)</f>
        <v>8.3023000000000007</v>
      </c>
      <c r="Q10" s="66">
        <f t="shared" ref="Q10:Q19" si="7">RANK(P10,P$8:P$42,0)</f>
        <v>15</v>
      </c>
      <c r="R10" s="65">
        <f>VLOOKUP($A10,'Return Data'!$B$7:$R$2843,16,0)</f>
        <v>8.6110000000000007</v>
      </c>
      <c r="S10" s="67">
        <f t="shared" si="0"/>
        <v>7</v>
      </c>
    </row>
    <row r="11" spans="1:19" x14ac:dyDescent="0.3">
      <c r="A11" s="82" t="s">
        <v>1076</v>
      </c>
      <c r="B11" s="64">
        <f>VLOOKUP($A11,'Return Data'!$B$7:$R$2843,3,0)</f>
        <v>44462</v>
      </c>
      <c r="C11" s="65">
        <f>VLOOKUP($A11,'Return Data'!$B$7:$R$2843,4,0)</f>
        <v>15.251099999999999</v>
      </c>
      <c r="D11" s="65">
        <f>VLOOKUP($A11,'Return Data'!$B$7:$R$2843,9,0)</f>
        <v>9.5808999999999997</v>
      </c>
      <c r="E11" s="66">
        <f t="shared" si="1"/>
        <v>25</v>
      </c>
      <c r="F11" s="65">
        <f>VLOOKUP($A11,'Return Data'!$B$7:$R$2843,10,0)</f>
        <v>5.9381000000000004</v>
      </c>
      <c r="G11" s="66">
        <f t="shared" si="2"/>
        <v>31</v>
      </c>
      <c r="H11" s="65">
        <f>VLOOKUP($A11,'Return Data'!$B$7:$R$2843,11,0)</f>
        <v>5.7663000000000002</v>
      </c>
      <c r="I11" s="66">
        <f t="shared" si="3"/>
        <v>30</v>
      </c>
      <c r="J11" s="65">
        <f>VLOOKUP($A11,'Return Data'!$B$7:$R$2843,12,0)</f>
        <v>3.0045999999999999</v>
      </c>
      <c r="K11" s="66">
        <f t="shared" si="4"/>
        <v>22</v>
      </c>
      <c r="L11" s="65">
        <f>VLOOKUP($A11,'Return Data'!$B$7:$R$2843,13,0)</f>
        <v>4.5513000000000003</v>
      </c>
      <c r="M11" s="66">
        <f t="shared" si="5"/>
        <v>23</v>
      </c>
      <c r="N11" s="65">
        <f>VLOOKUP($A11,'Return Data'!$B$7:$R$2843,17,0)</f>
        <v>5.7042999999999999</v>
      </c>
      <c r="O11" s="66">
        <f t="shared" si="6"/>
        <v>23</v>
      </c>
      <c r="P11" s="65">
        <f>VLOOKUP($A11,'Return Data'!$B$7:$R$2843,14,0)</f>
        <v>3.2225999999999999</v>
      </c>
      <c r="Q11" s="66">
        <f t="shared" si="7"/>
        <v>25</v>
      </c>
      <c r="R11" s="65">
        <f>VLOOKUP($A11,'Return Data'!$B$7:$R$2843,16,0)</f>
        <v>5.734</v>
      </c>
      <c r="S11" s="67">
        <f t="shared" si="0"/>
        <v>29</v>
      </c>
    </row>
    <row r="12" spans="1:19" x14ac:dyDescent="0.3">
      <c r="A12" s="82" t="s">
        <v>1079</v>
      </c>
      <c r="B12" s="64">
        <f>VLOOKUP($A12,'Return Data'!$B$7:$R$2843,3,0)</f>
        <v>44462</v>
      </c>
      <c r="C12" s="65">
        <f>VLOOKUP($A12,'Return Data'!$B$7:$R$2843,4,0)</f>
        <v>65.393500000000003</v>
      </c>
      <c r="D12" s="65">
        <f>VLOOKUP($A12,'Return Data'!$B$7:$R$2843,9,0)</f>
        <v>10.3972</v>
      </c>
      <c r="E12" s="66">
        <f t="shared" si="1"/>
        <v>21</v>
      </c>
      <c r="F12" s="65">
        <f>VLOOKUP($A12,'Return Data'!$B$7:$R$2843,10,0)</f>
        <v>6.0510999999999999</v>
      </c>
      <c r="G12" s="66">
        <f t="shared" si="2"/>
        <v>30</v>
      </c>
      <c r="H12" s="65">
        <f>VLOOKUP($A12,'Return Data'!$B$7:$R$2843,11,0)</f>
        <v>7.0027999999999997</v>
      </c>
      <c r="I12" s="66">
        <f t="shared" si="3"/>
        <v>22</v>
      </c>
      <c r="J12" s="65">
        <f>VLOOKUP($A12,'Return Data'!$B$7:$R$2843,12,0)</f>
        <v>4.3000999999999996</v>
      </c>
      <c r="K12" s="66">
        <f t="shared" si="4"/>
        <v>15</v>
      </c>
      <c r="L12" s="65">
        <f>VLOOKUP($A12,'Return Data'!$B$7:$R$2843,13,0)</f>
        <v>5.4470000000000001</v>
      </c>
      <c r="M12" s="66">
        <f t="shared" si="5"/>
        <v>17</v>
      </c>
      <c r="N12" s="65">
        <f>VLOOKUP($A12,'Return Data'!$B$7:$R$2843,17,0)</f>
        <v>7.3846999999999996</v>
      </c>
      <c r="O12" s="66">
        <f t="shared" si="6"/>
        <v>14</v>
      </c>
      <c r="P12" s="65">
        <f>VLOOKUP($A12,'Return Data'!$B$7:$R$2843,14,0)</f>
        <v>5.7656999999999998</v>
      </c>
      <c r="Q12" s="66">
        <f t="shared" si="7"/>
        <v>21</v>
      </c>
      <c r="R12" s="65">
        <f>VLOOKUP($A12,'Return Data'!$B$7:$R$2843,16,0)</f>
        <v>7.9934000000000003</v>
      </c>
      <c r="S12" s="67">
        <f t="shared" si="0"/>
        <v>14</v>
      </c>
    </row>
    <row r="13" spans="1:19" x14ac:dyDescent="0.3">
      <c r="A13" s="82" t="s">
        <v>1082</v>
      </c>
      <c r="B13" s="64">
        <f>VLOOKUP($A13,'Return Data'!$B$7:$R$2843,3,0)</f>
        <v>44462</v>
      </c>
      <c r="C13" s="65">
        <f>VLOOKUP($A13,'Return Data'!$B$7:$R$2843,4,0)</f>
        <v>24.6114</v>
      </c>
      <c r="D13" s="65">
        <f>VLOOKUP($A13,'Return Data'!$B$7:$R$2843,9,0)</f>
        <v>21.170100000000001</v>
      </c>
      <c r="E13" s="66">
        <f t="shared" si="1"/>
        <v>5</v>
      </c>
      <c r="F13" s="65">
        <f>VLOOKUP($A13,'Return Data'!$B$7:$R$2843,10,0)</f>
        <v>12.5267</v>
      </c>
      <c r="G13" s="66">
        <f t="shared" si="2"/>
        <v>4</v>
      </c>
      <c r="H13" s="65">
        <f>VLOOKUP($A13,'Return Data'!$B$7:$R$2843,11,0)</f>
        <v>16.9404</v>
      </c>
      <c r="I13" s="66">
        <f t="shared" si="3"/>
        <v>2</v>
      </c>
      <c r="J13" s="65">
        <f>VLOOKUP($A13,'Return Data'!$B$7:$R$2843,12,0)</f>
        <v>17.990200000000002</v>
      </c>
      <c r="K13" s="66">
        <f t="shared" si="4"/>
        <v>2</v>
      </c>
      <c r="L13" s="65">
        <f>VLOOKUP($A13,'Return Data'!$B$7:$R$2843,13,0)</f>
        <v>21.6309</v>
      </c>
      <c r="M13" s="66">
        <f t="shared" si="5"/>
        <v>1</v>
      </c>
      <c r="N13" s="65">
        <f>VLOOKUP($A13,'Return Data'!$B$7:$R$2843,17,0)</f>
        <v>4.0964</v>
      </c>
      <c r="O13" s="66">
        <f t="shared" si="6"/>
        <v>25</v>
      </c>
      <c r="P13" s="65">
        <f>VLOOKUP($A13,'Return Data'!$B$7:$R$2843,14,0)</f>
        <v>5.2472000000000003</v>
      </c>
      <c r="Q13" s="66">
        <f t="shared" si="7"/>
        <v>22</v>
      </c>
      <c r="R13" s="65">
        <f>VLOOKUP($A13,'Return Data'!$B$7:$R$2843,16,0)</f>
        <v>7.9370000000000003</v>
      </c>
      <c r="S13" s="67">
        <f t="shared" si="0"/>
        <v>16</v>
      </c>
    </row>
    <row r="14" spans="1:19" x14ac:dyDescent="0.3">
      <c r="A14" s="82" t="s">
        <v>1084</v>
      </c>
      <c r="B14" s="64">
        <f>VLOOKUP($A14,'Return Data'!$B$7:$R$2843,3,0)</f>
        <v>44462</v>
      </c>
      <c r="C14" s="65">
        <f>VLOOKUP($A14,'Return Data'!$B$7:$R$2843,4,0)</f>
        <v>45.089599999999997</v>
      </c>
      <c r="D14" s="65">
        <f>VLOOKUP($A14,'Return Data'!$B$7:$R$2843,9,0)</f>
        <v>9.3940000000000001</v>
      </c>
      <c r="E14" s="66">
        <f t="shared" si="1"/>
        <v>26</v>
      </c>
      <c r="F14" s="65">
        <f>VLOOKUP($A14,'Return Data'!$B$7:$R$2843,10,0)</f>
        <v>7.9786000000000001</v>
      </c>
      <c r="G14" s="66">
        <f t="shared" si="2"/>
        <v>16</v>
      </c>
      <c r="H14" s="65">
        <f>VLOOKUP($A14,'Return Data'!$B$7:$R$2843,11,0)</f>
        <v>8.6671999999999993</v>
      </c>
      <c r="I14" s="66">
        <f t="shared" si="3"/>
        <v>10</v>
      </c>
      <c r="J14" s="65">
        <f>VLOOKUP($A14,'Return Data'!$B$7:$R$2843,12,0)</f>
        <v>6.0427999999999997</v>
      </c>
      <c r="K14" s="66">
        <f t="shared" si="4"/>
        <v>7</v>
      </c>
      <c r="L14" s="65">
        <f>VLOOKUP($A14,'Return Data'!$B$7:$R$2843,13,0)</f>
        <v>7.8085000000000004</v>
      </c>
      <c r="M14" s="66">
        <f t="shared" si="5"/>
        <v>5</v>
      </c>
      <c r="N14" s="65">
        <f>VLOOKUP($A14,'Return Data'!$B$7:$R$2843,17,0)</f>
        <v>8.4352999999999998</v>
      </c>
      <c r="O14" s="66">
        <f t="shared" si="6"/>
        <v>9</v>
      </c>
      <c r="P14" s="65">
        <f>VLOOKUP($A14,'Return Data'!$B$7:$R$2843,14,0)</f>
        <v>8.6890000000000001</v>
      </c>
      <c r="Q14" s="66">
        <f t="shared" si="7"/>
        <v>11</v>
      </c>
      <c r="R14" s="65">
        <f>VLOOKUP($A14,'Return Data'!$B$7:$R$2843,16,0)</f>
        <v>7.9695999999999998</v>
      </c>
      <c r="S14" s="67">
        <f t="shared" si="0"/>
        <v>15</v>
      </c>
    </row>
    <row r="15" spans="1:19" x14ac:dyDescent="0.3">
      <c r="A15" s="82" t="s">
        <v>1086</v>
      </c>
      <c r="B15" s="64">
        <f>VLOOKUP($A15,'Return Data'!$B$7:$R$2843,3,0)</f>
        <v>44462</v>
      </c>
      <c r="C15" s="65">
        <f>VLOOKUP($A15,'Return Data'!$B$7:$R$2843,4,0)</f>
        <v>35.244500000000002</v>
      </c>
      <c r="D15" s="65">
        <f>VLOOKUP($A15,'Return Data'!$B$7:$R$2843,9,0)</f>
        <v>9.6359999999999992</v>
      </c>
      <c r="E15" s="66">
        <f t="shared" si="1"/>
        <v>24</v>
      </c>
      <c r="F15" s="65">
        <f>VLOOKUP($A15,'Return Data'!$B$7:$R$2843,10,0)</f>
        <v>7.3235999999999999</v>
      </c>
      <c r="G15" s="66">
        <f t="shared" si="2"/>
        <v>20</v>
      </c>
      <c r="H15" s="65">
        <f>VLOOKUP($A15,'Return Data'!$B$7:$R$2843,11,0)</f>
        <v>8.3088999999999995</v>
      </c>
      <c r="I15" s="66">
        <f t="shared" si="3"/>
        <v>13</v>
      </c>
      <c r="J15" s="65">
        <f>VLOOKUP($A15,'Return Data'!$B$7:$R$2843,12,0)</f>
        <v>6.6593</v>
      </c>
      <c r="K15" s="66">
        <f t="shared" si="4"/>
        <v>5</v>
      </c>
      <c r="L15" s="65">
        <f>VLOOKUP($A15,'Return Data'!$B$7:$R$2843,13,0)</f>
        <v>7.7869000000000002</v>
      </c>
      <c r="M15" s="66">
        <f t="shared" si="5"/>
        <v>6</v>
      </c>
      <c r="N15" s="65">
        <f>VLOOKUP($A15,'Return Data'!$B$7:$R$2843,17,0)</f>
        <v>9.2246000000000006</v>
      </c>
      <c r="O15" s="66">
        <f t="shared" si="6"/>
        <v>3</v>
      </c>
      <c r="P15" s="65">
        <f>VLOOKUP($A15,'Return Data'!$B$7:$R$2843,14,0)</f>
        <v>8.7638999999999996</v>
      </c>
      <c r="Q15" s="66">
        <f t="shared" si="7"/>
        <v>9</v>
      </c>
      <c r="R15" s="65">
        <f>VLOOKUP($A15,'Return Data'!$B$7:$R$2843,16,0)</f>
        <v>7.6761999999999997</v>
      </c>
      <c r="S15" s="67">
        <f t="shared" si="0"/>
        <v>20</v>
      </c>
    </row>
    <row r="16" spans="1:19" x14ac:dyDescent="0.3">
      <c r="A16" s="82" t="s">
        <v>1089</v>
      </c>
      <c r="B16" s="64">
        <f>VLOOKUP($A16,'Return Data'!$B$7:$R$2843,3,0)</f>
        <v>44462</v>
      </c>
      <c r="C16" s="65">
        <f>VLOOKUP($A16,'Return Data'!$B$7:$R$2843,4,0)</f>
        <v>37.630499999999998</v>
      </c>
      <c r="D16" s="65">
        <f>VLOOKUP($A16,'Return Data'!$B$7:$R$2843,9,0)</f>
        <v>7.4561000000000002</v>
      </c>
      <c r="E16" s="66">
        <f t="shared" si="1"/>
        <v>32</v>
      </c>
      <c r="F16" s="65">
        <f>VLOOKUP($A16,'Return Data'!$B$7:$R$2843,10,0)</f>
        <v>6.0606</v>
      </c>
      <c r="G16" s="66">
        <f t="shared" si="2"/>
        <v>29</v>
      </c>
      <c r="H16" s="65">
        <f>VLOOKUP($A16,'Return Data'!$B$7:$R$2843,11,0)</f>
        <v>6.1737000000000002</v>
      </c>
      <c r="I16" s="66">
        <f t="shared" si="3"/>
        <v>29</v>
      </c>
      <c r="J16" s="65">
        <f>VLOOKUP($A16,'Return Data'!$B$7:$R$2843,12,0)</f>
        <v>3.0432999999999999</v>
      </c>
      <c r="K16" s="66">
        <f t="shared" si="4"/>
        <v>21</v>
      </c>
      <c r="L16" s="65">
        <f>VLOOKUP($A16,'Return Data'!$B$7:$R$2843,13,0)</f>
        <v>4.8101000000000003</v>
      </c>
      <c r="M16" s="66">
        <f t="shared" si="5"/>
        <v>19</v>
      </c>
      <c r="N16" s="65">
        <f>VLOOKUP($A16,'Return Data'!$B$7:$R$2843,17,0)</f>
        <v>7.2260999999999997</v>
      </c>
      <c r="O16" s="66">
        <f t="shared" si="6"/>
        <v>17</v>
      </c>
      <c r="P16" s="65">
        <f>VLOOKUP($A16,'Return Data'!$B$7:$R$2843,14,0)</f>
        <v>8.4130000000000003</v>
      </c>
      <c r="Q16" s="66">
        <f t="shared" si="7"/>
        <v>14</v>
      </c>
      <c r="R16" s="65">
        <f>VLOOKUP($A16,'Return Data'!$B$7:$R$2843,16,0)</f>
        <v>7.5425000000000004</v>
      </c>
      <c r="S16" s="67">
        <f t="shared" si="0"/>
        <v>23</v>
      </c>
    </row>
    <row r="17" spans="1:19" x14ac:dyDescent="0.3">
      <c r="A17" s="82" t="s">
        <v>1092</v>
      </c>
      <c r="B17" s="64">
        <f>VLOOKUP($A17,'Return Data'!$B$7:$R$2843,3,0)</f>
        <v>44462</v>
      </c>
      <c r="C17" s="65">
        <f>VLOOKUP($A17,'Return Data'!$B$7:$R$2843,4,0)</f>
        <v>18.075199999999999</v>
      </c>
      <c r="D17" s="65">
        <f>VLOOKUP($A17,'Return Data'!$B$7:$R$2843,9,0)</f>
        <v>10.9201</v>
      </c>
      <c r="E17" s="66">
        <f t="shared" si="1"/>
        <v>15</v>
      </c>
      <c r="F17" s="65">
        <f>VLOOKUP($A17,'Return Data'!$B$7:$R$2843,10,0)</f>
        <v>9.0518999999999998</v>
      </c>
      <c r="G17" s="66">
        <f t="shared" si="2"/>
        <v>11</v>
      </c>
      <c r="H17" s="65">
        <f>VLOOKUP($A17,'Return Data'!$B$7:$R$2843,11,0)</f>
        <v>9.5473999999999997</v>
      </c>
      <c r="I17" s="66">
        <f t="shared" si="3"/>
        <v>7</v>
      </c>
      <c r="J17" s="65">
        <f>VLOOKUP($A17,'Return Data'!$B$7:$R$2843,12,0)</f>
        <v>5.7778999999999998</v>
      </c>
      <c r="K17" s="66">
        <f t="shared" si="4"/>
        <v>10</v>
      </c>
      <c r="L17" s="65">
        <f>VLOOKUP($A17,'Return Data'!$B$7:$R$2843,13,0)</f>
        <v>7.6692999999999998</v>
      </c>
      <c r="M17" s="66">
        <f t="shared" si="5"/>
        <v>7</v>
      </c>
      <c r="N17" s="65">
        <f>VLOOKUP($A17,'Return Data'!$B$7:$R$2843,17,0)</f>
        <v>7.7889999999999997</v>
      </c>
      <c r="O17" s="66">
        <f t="shared" si="6"/>
        <v>13</v>
      </c>
      <c r="P17" s="65">
        <f>VLOOKUP($A17,'Return Data'!$B$7:$R$2843,14,0)</f>
        <v>7.3421000000000003</v>
      </c>
      <c r="Q17" s="66">
        <f t="shared" si="7"/>
        <v>19</v>
      </c>
      <c r="R17" s="65">
        <f>VLOOKUP($A17,'Return Data'!$B$7:$R$2843,16,0)</f>
        <v>8.1954999999999991</v>
      </c>
      <c r="S17" s="67">
        <f t="shared" si="0"/>
        <v>10</v>
      </c>
    </row>
    <row r="18" spans="1:19" x14ac:dyDescent="0.3">
      <c r="A18" s="82" t="s">
        <v>1095</v>
      </c>
      <c r="B18" s="64">
        <f>VLOOKUP($A18,'Return Data'!$B$7:$R$2843,3,0)</f>
        <v>44462</v>
      </c>
      <c r="C18" s="65">
        <f>VLOOKUP($A18,'Return Data'!$B$7:$R$2843,4,0)</f>
        <v>16.310199999999998</v>
      </c>
      <c r="D18" s="65">
        <f>VLOOKUP($A18,'Return Data'!$B$7:$R$2843,9,0)</f>
        <v>7.6875</v>
      </c>
      <c r="E18" s="66">
        <f t="shared" si="1"/>
        <v>30</v>
      </c>
      <c r="F18" s="65">
        <f>VLOOKUP($A18,'Return Data'!$B$7:$R$2843,10,0)</f>
        <v>7.3079000000000001</v>
      </c>
      <c r="G18" s="66">
        <f t="shared" si="2"/>
        <v>21</v>
      </c>
      <c r="H18" s="65">
        <f>VLOOKUP($A18,'Return Data'!$B$7:$R$2843,11,0)</f>
        <v>7.1992000000000003</v>
      </c>
      <c r="I18" s="66">
        <f t="shared" si="3"/>
        <v>20</v>
      </c>
      <c r="J18" s="65">
        <f>VLOOKUP($A18,'Return Data'!$B$7:$R$2843,12,0)</f>
        <v>5.6790000000000003</v>
      </c>
      <c r="K18" s="66">
        <f t="shared" si="4"/>
        <v>11</v>
      </c>
      <c r="L18" s="65">
        <f>VLOOKUP($A18,'Return Data'!$B$7:$R$2843,13,0)</f>
        <v>7.9874000000000001</v>
      </c>
      <c r="M18" s="66">
        <f t="shared" si="5"/>
        <v>4</v>
      </c>
      <c r="N18" s="65">
        <f>VLOOKUP($A18,'Return Data'!$B$7:$R$2843,17,0)</f>
        <v>8.2248999999999999</v>
      </c>
      <c r="O18" s="66">
        <f t="shared" si="6"/>
        <v>11</v>
      </c>
      <c r="P18" s="65">
        <f>VLOOKUP($A18,'Return Data'!$B$7:$R$2843,14,0)</f>
        <v>7.8337000000000003</v>
      </c>
      <c r="Q18" s="66">
        <f t="shared" si="7"/>
        <v>17</v>
      </c>
      <c r="R18" s="65">
        <f>VLOOKUP($A18,'Return Data'!$B$7:$R$2843,16,0)</f>
        <v>7.6412000000000004</v>
      </c>
      <c r="S18" s="67">
        <f t="shared" si="0"/>
        <v>21</v>
      </c>
    </row>
    <row r="19" spans="1:19" x14ac:dyDescent="0.3">
      <c r="A19" s="82" t="s">
        <v>1096</v>
      </c>
      <c r="B19" s="64">
        <f>VLOOKUP($A19,'Return Data'!$B$7:$R$2843,3,0)</f>
        <v>44462</v>
      </c>
      <c r="C19" s="65">
        <f>VLOOKUP($A19,'Return Data'!$B$7:$R$2843,4,0)</f>
        <v>12.486700000000001</v>
      </c>
      <c r="D19" s="65">
        <f>VLOOKUP($A19,'Return Data'!$B$7:$R$2843,9,0)</f>
        <v>7.8597000000000001</v>
      </c>
      <c r="E19" s="66">
        <f t="shared" si="1"/>
        <v>29</v>
      </c>
      <c r="F19" s="65">
        <f>VLOOKUP($A19,'Return Data'!$B$7:$R$2843,10,0)</f>
        <v>61.545299999999997</v>
      </c>
      <c r="G19" s="66">
        <f t="shared" si="2"/>
        <v>1</v>
      </c>
      <c r="H19" s="65">
        <f>VLOOKUP($A19,'Return Data'!$B$7:$R$2843,11,0)</f>
        <v>33.7879</v>
      </c>
      <c r="I19" s="66">
        <f t="shared" si="3"/>
        <v>1</v>
      </c>
      <c r="J19" s="65">
        <f>VLOOKUP($A19,'Return Data'!$B$7:$R$2843,12,0)</f>
        <v>23.5197</v>
      </c>
      <c r="K19" s="66">
        <f t="shared" si="4"/>
        <v>1</v>
      </c>
      <c r="L19" s="65">
        <f>VLOOKUP($A19,'Return Data'!$B$7:$R$2843,13,0)</f>
        <v>21.003399999999999</v>
      </c>
      <c r="M19" s="66">
        <f t="shared" si="5"/>
        <v>2</v>
      </c>
      <c r="N19" s="65">
        <f>VLOOKUP($A19,'Return Data'!$B$7:$R$2843,17,0)</f>
        <v>-5.2590000000000003</v>
      </c>
      <c r="O19" s="66">
        <f t="shared" si="6"/>
        <v>30</v>
      </c>
      <c r="P19" s="65">
        <f>VLOOKUP($A19,'Return Data'!$B$7:$R$2843,14,0)</f>
        <v>-4.0721999999999996</v>
      </c>
      <c r="Q19" s="66">
        <f t="shared" si="7"/>
        <v>29</v>
      </c>
      <c r="R19" s="65">
        <f>VLOOKUP($A19,'Return Data'!$B$7:$R$2843,16,0)</f>
        <v>3.1109</v>
      </c>
      <c r="S19" s="67">
        <f t="shared" si="0"/>
        <v>30</v>
      </c>
    </row>
    <row r="20" spans="1:19" x14ac:dyDescent="0.3">
      <c r="A20" s="82" t="s">
        <v>1098</v>
      </c>
      <c r="B20" s="64">
        <f>VLOOKUP($A20,'Return Data'!$B$7:$R$2843,3,0)</f>
        <v>44462</v>
      </c>
      <c r="C20" s="65">
        <f>VLOOKUP($A20,'Return Data'!$B$7:$R$2843,4,0)</f>
        <v>4.3799999999999999E-2</v>
      </c>
      <c r="D20" s="65">
        <f>VLOOKUP($A20,'Return Data'!$B$7:$R$2843,9,0)</f>
        <v>10.851800000000001</v>
      </c>
      <c r="E20" s="66">
        <f t="shared" si="1"/>
        <v>16</v>
      </c>
      <c r="F20" s="65">
        <f>VLOOKUP($A20,'Return Data'!$B$7:$R$2843,10,0)</f>
        <v>10.2204</v>
      </c>
      <c r="G20" s="66">
        <f t="shared" si="2"/>
        <v>8</v>
      </c>
      <c r="H20" s="65">
        <f>VLOOKUP($A20,'Return Data'!$B$7:$R$2843,11,0)</f>
        <v>10.994</v>
      </c>
      <c r="I20" s="66">
        <f t="shared" si="3"/>
        <v>6</v>
      </c>
      <c r="J20" s="65"/>
      <c r="K20" s="66"/>
      <c r="L20" s="65"/>
      <c r="M20" s="66"/>
      <c r="N20" s="65"/>
      <c r="O20" s="66"/>
      <c r="P20" s="65"/>
      <c r="Q20" s="66"/>
      <c r="R20" s="65">
        <f>VLOOKUP($A20,'Return Data'!$B$7:$R$2843,16,0)</f>
        <v>-10.2782</v>
      </c>
      <c r="S20" s="67">
        <f t="shared" si="0"/>
        <v>33</v>
      </c>
    </row>
    <row r="21" spans="1:19" x14ac:dyDescent="0.3">
      <c r="A21" s="82" t="s">
        <v>1103</v>
      </c>
      <c r="B21" s="64">
        <f>VLOOKUP($A21,'Return Data'!$B$7:$R$2843,3,0)</f>
        <v>44462</v>
      </c>
      <c r="C21" s="65">
        <f>VLOOKUP($A21,'Return Data'!$B$7:$R$2843,4,0)</f>
        <v>40.601399999999998</v>
      </c>
      <c r="D21" s="65">
        <f>VLOOKUP($A21,'Return Data'!$B$7:$R$2843,9,0)</f>
        <v>7.6559999999999997</v>
      </c>
      <c r="E21" s="66">
        <f t="shared" si="1"/>
        <v>31</v>
      </c>
      <c r="F21" s="65">
        <f>VLOOKUP($A21,'Return Data'!$B$7:$R$2843,10,0)</f>
        <v>6.7759999999999998</v>
      </c>
      <c r="G21" s="66">
        <f t="shared" si="2"/>
        <v>24</v>
      </c>
      <c r="H21" s="65">
        <f>VLOOKUP($A21,'Return Data'!$B$7:$R$2843,11,0)</f>
        <v>7.5644999999999998</v>
      </c>
      <c r="I21" s="66">
        <f t="shared" si="3"/>
        <v>17</v>
      </c>
      <c r="J21" s="65">
        <f>VLOOKUP($A21,'Return Data'!$B$7:$R$2843,12,0)</f>
        <v>4.6132</v>
      </c>
      <c r="K21" s="66">
        <f>RANK(J21,J$8:J$42,0)</f>
        <v>14</v>
      </c>
      <c r="L21" s="65">
        <f>VLOOKUP($A21,'Return Data'!$B$7:$R$2843,13,0)</f>
        <v>6.6771000000000003</v>
      </c>
      <c r="M21" s="66">
        <f>RANK(L21,L$8:L$42,0)</f>
        <v>12</v>
      </c>
      <c r="N21" s="65">
        <f>VLOOKUP($A21,'Return Data'!$B$7:$R$2843,17,0)</f>
        <v>9.2489000000000008</v>
      </c>
      <c r="O21" s="66">
        <f>RANK(N21,N$8:N$42,0)</f>
        <v>2</v>
      </c>
      <c r="P21" s="65">
        <f>VLOOKUP($A21,'Return Data'!$B$7:$R$2843,14,0)</f>
        <v>9.8271999999999995</v>
      </c>
      <c r="Q21" s="66">
        <f>RANK(P21,P$8:P$42,0)</f>
        <v>4</v>
      </c>
      <c r="R21" s="65">
        <f>VLOOKUP($A21,'Return Data'!$B$7:$R$2843,16,0)</f>
        <v>8.1445000000000007</v>
      </c>
      <c r="S21" s="67">
        <f t="shared" si="0"/>
        <v>11</v>
      </c>
    </row>
    <row r="22" spans="1:19" x14ac:dyDescent="0.3">
      <c r="A22" s="82" t="s">
        <v>1104</v>
      </c>
      <c r="B22" s="64">
        <f>VLOOKUP($A22,'Return Data'!$B$7:$R$2843,3,0)</f>
        <v>44462</v>
      </c>
      <c r="C22" s="65">
        <f>VLOOKUP($A22,'Return Data'!$B$7:$R$2843,4,0)</f>
        <v>59.065199999999997</v>
      </c>
      <c r="D22" s="65">
        <f>VLOOKUP($A22,'Return Data'!$B$7:$R$2843,9,0)</f>
        <v>8.2706</v>
      </c>
      <c r="E22" s="66">
        <f t="shared" si="1"/>
        <v>28</v>
      </c>
      <c r="F22" s="65">
        <f>VLOOKUP($A22,'Return Data'!$B$7:$R$2843,10,0)</f>
        <v>5.6089000000000002</v>
      </c>
      <c r="G22" s="66">
        <f t="shared" si="2"/>
        <v>32</v>
      </c>
      <c r="H22" s="65">
        <f>VLOOKUP($A22,'Return Data'!$B$7:$R$2843,11,0)</f>
        <v>5.3112000000000004</v>
      </c>
      <c r="I22" s="66">
        <f t="shared" si="3"/>
        <v>32</v>
      </c>
      <c r="J22" s="65">
        <f>VLOOKUP($A22,'Return Data'!$B$7:$R$2843,12,0)</f>
        <v>2.6892</v>
      </c>
      <c r="K22" s="66">
        <f>RANK(J22,J$8:J$42,0)</f>
        <v>24</v>
      </c>
      <c r="L22" s="65">
        <f>VLOOKUP($A22,'Return Data'!$B$7:$R$2843,13,0)</f>
        <v>3.5846</v>
      </c>
      <c r="M22" s="66">
        <f>RANK(L22,L$8:L$42,0)</f>
        <v>28</v>
      </c>
      <c r="N22" s="65">
        <f>VLOOKUP($A22,'Return Data'!$B$7:$R$2843,17,0)</f>
        <v>5.0109000000000004</v>
      </c>
      <c r="O22" s="66">
        <f>RANK(N22,N$8:N$42,0)</f>
        <v>24</v>
      </c>
      <c r="P22" s="65">
        <f>VLOOKUP($A22,'Return Data'!$B$7:$R$2843,14,0)</f>
        <v>6.2427999999999999</v>
      </c>
      <c r="Q22" s="66">
        <f>RANK(P22,P$8:P$42,0)</f>
        <v>20</v>
      </c>
      <c r="R22" s="65">
        <f>VLOOKUP($A22,'Return Data'!$B$7:$R$2843,16,0)</f>
        <v>7.7544000000000004</v>
      </c>
      <c r="S22" s="67">
        <f t="shared" si="0"/>
        <v>18</v>
      </c>
    </row>
    <row r="23" spans="1:19" x14ac:dyDescent="0.3">
      <c r="A23" s="82" t="s">
        <v>1108</v>
      </c>
      <c r="B23" s="64">
        <f>VLOOKUP($A23,'Return Data'!$B$7:$R$2843,3,0)</f>
        <v>44462</v>
      </c>
      <c r="C23" s="65">
        <f>VLOOKUP($A23,'Return Data'!$B$7:$R$2843,4,0)</f>
        <v>29.306799999999999</v>
      </c>
      <c r="D23" s="65">
        <f>VLOOKUP($A23,'Return Data'!$B$7:$R$2843,9,0)</f>
        <v>10.0731</v>
      </c>
      <c r="E23" s="66">
        <f t="shared" si="1"/>
        <v>22</v>
      </c>
      <c r="F23" s="65">
        <f>VLOOKUP($A23,'Return Data'!$B$7:$R$2843,10,0)</f>
        <v>8.3374000000000006</v>
      </c>
      <c r="G23" s="66">
        <f t="shared" si="2"/>
        <v>14</v>
      </c>
      <c r="H23" s="65">
        <f>VLOOKUP($A23,'Return Data'!$B$7:$R$2843,11,0)</f>
        <v>8.6268999999999991</v>
      </c>
      <c r="I23" s="66">
        <f t="shared" si="3"/>
        <v>11</v>
      </c>
      <c r="J23" s="65">
        <f>VLOOKUP($A23,'Return Data'!$B$7:$R$2843,12,0)</f>
        <v>5.9184999999999999</v>
      </c>
      <c r="K23" s="66">
        <f>RANK(J23,J$8:J$42,0)</f>
        <v>8</v>
      </c>
      <c r="L23" s="65">
        <f>VLOOKUP($A23,'Return Data'!$B$7:$R$2843,13,0)</f>
        <v>6.9165999999999999</v>
      </c>
      <c r="M23" s="66">
        <f>RANK(L23,L$8:L$42,0)</f>
        <v>10</v>
      </c>
      <c r="N23" s="65">
        <f>VLOOKUP($A23,'Return Data'!$B$7:$R$2843,17,0)</f>
        <v>8.9087999999999994</v>
      </c>
      <c r="O23" s="66">
        <f>RANK(N23,N$8:N$42,0)</f>
        <v>4</v>
      </c>
      <c r="P23" s="65">
        <f>VLOOKUP($A23,'Return Data'!$B$7:$R$2843,14,0)</f>
        <v>2.6604000000000001</v>
      </c>
      <c r="Q23" s="66">
        <f>RANK(P23,P$8:P$42,0)</f>
        <v>26</v>
      </c>
      <c r="R23" s="65">
        <f>VLOOKUP($A23,'Return Data'!$B$7:$R$2843,16,0)</f>
        <v>5.8737000000000004</v>
      </c>
      <c r="S23" s="67">
        <f t="shared" si="0"/>
        <v>28</v>
      </c>
    </row>
    <row r="24" spans="1:19" x14ac:dyDescent="0.3">
      <c r="A24" s="82" t="s">
        <v>1109</v>
      </c>
      <c r="B24" s="64">
        <f>VLOOKUP($A24,'Return Data'!$B$7:$R$2843,3,0)</f>
        <v>44462</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-20.260999999999999</v>
      </c>
      <c r="S24" s="67">
        <f t="shared" si="0"/>
        <v>35</v>
      </c>
    </row>
    <row r="25" spans="1:19" x14ac:dyDescent="0.3">
      <c r="A25" s="82" t="s">
        <v>1113</v>
      </c>
      <c r="B25" s="64">
        <f>VLOOKUP($A25,'Return Data'!$B$7:$R$2843,3,0)</f>
        <v>44462</v>
      </c>
      <c r="C25" s="65">
        <f>VLOOKUP($A25,'Return Data'!$B$7:$R$2843,4,0)</f>
        <v>8.6400000000000005E-2</v>
      </c>
      <c r="D25" s="65">
        <f>VLOOKUP($A25,'Return Data'!$B$7:$R$2843,9,0)</f>
        <v>11.0039</v>
      </c>
      <c r="E25" s="66">
        <f t="shared" si="1"/>
        <v>14</v>
      </c>
      <c r="F25" s="65">
        <f>VLOOKUP($A25,'Return Data'!$B$7:$R$2843,10,0)</f>
        <v>10.850199999999999</v>
      </c>
      <c r="G25" s="66">
        <f t="shared" si="2"/>
        <v>7</v>
      </c>
      <c r="H25" s="65">
        <f>VLOOKUP($A25,'Return Data'!$B$7:$R$2843,11,0)</f>
        <v>11.1553</v>
      </c>
      <c r="I25" s="66">
        <f t="shared" si="3"/>
        <v>5</v>
      </c>
      <c r="J25" s="65"/>
      <c r="K25" s="66"/>
      <c r="L25" s="65"/>
      <c r="M25" s="66"/>
      <c r="N25" s="65"/>
      <c r="O25" s="66"/>
      <c r="P25" s="65"/>
      <c r="Q25" s="66"/>
      <c r="R25" s="65">
        <f>VLOOKUP($A25,'Return Data'!$B$7:$R$2843,16,0)</f>
        <v>-7.5716999999999999</v>
      </c>
      <c r="S25" s="67">
        <f t="shared" si="0"/>
        <v>32</v>
      </c>
    </row>
    <row r="26" spans="1:19" x14ac:dyDescent="0.3">
      <c r="A26" s="82" t="s">
        <v>1115</v>
      </c>
      <c r="B26" s="64">
        <f>VLOOKUP($A26,'Return Data'!$B$7:$R$2843,3,0)</f>
        <v>44462</v>
      </c>
      <c r="C26" s="65">
        <f>VLOOKUP($A26,'Return Data'!$B$7:$R$2843,4,0)</f>
        <v>14.6602</v>
      </c>
      <c r="D26" s="65">
        <f>VLOOKUP($A26,'Return Data'!$B$7:$R$2843,9,0)</f>
        <v>27.450299999999999</v>
      </c>
      <c r="E26" s="66">
        <f t="shared" si="1"/>
        <v>3</v>
      </c>
      <c r="F26" s="65">
        <f>VLOOKUP($A26,'Return Data'!$B$7:$R$2843,10,0)</f>
        <v>13.585900000000001</v>
      </c>
      <c r="G26" s="66">
        <f t="shared" si="2"/>
        <v>3</v>
      </c>
      <c r="H26" s="65">
        <f>VLOOKUP($A26,'Return Data'!$B$7:$R$2843,11,0)</f>
        <v>9.3991000000000007</v>
      </c>
      <c r="I26" s="66">
        <f t="shared" si="3"/>
        <v>9</v>
      </c>
      <c r="J26" s="65">
        <f>VLOOKUP($A26,'Return Data'!$B$7:$R$2843,12,0)</f>
        <v>5.8944000000000001</v>
      </c>
      <c r="K26" s="66">
        <f t="shared" ref="K26:K38" si="8">RANK(J26,J$8:J$42,0)</f>
        <v>9</v>
      </c>
      <c r="L26" s="65">
        <f>VLOOKUP($A26,'Return Data'!$B$7:$R$2843,13,0)</f>
        <v>6.6731999999999996</v>
      </c>
      <c r="M26" s="66">
        <f t="shared" ref="M26:M38" si="9">RANK(L26,L$8:L$42,0)</f>
        <v>13</v>
      </c>
      <c r="N26" s="65">
        <f>VLOOKUP($A26,'Return Data'!$B$7:$R$2843,17,0)</f>
        <v>2.98</v>
      </c>
      <c r="O26" s="66">
        <f t="shared" ref="O26:O38" si="10">RANK(N26,N$8:N$42,0)</f>
        <v>29</v>
      </c>
      <c r="P26" s="65">
        <f>VLOOKUP($A26,'Return Data'!$B$7:$R$2843,14,0)</f>
        <v>4.173</v>
      </c>
      <c r="Q26" s="66">
        <f t="shared" ref="Q26:Q38" si="11">RANK(P26,P$8:P$42,0)</f>
        <v>23</v>
      </c>
      <c r="R26" s="65">
        <f>VLOOKUP($A26,'Return Data'!$B$7:$R$2843,16,0)</f>
        <v>6.0739000000000001</v>
      </c>
      <c r="S26" s="67">
        <f t="shared" si="0"/>
        <v>27</v>
      </c>
    </row>
    <row r="27" spans="1:19" x14ac:dyDescent="0.3">
      <c r="A27" s="82" t="s">
        <v>1118</v>
      </c>
      <c r="B27" s="64">
        <f>VLOOKUP($A27,'Return Data'!$B$7:$R$2843,3,0)</f>
        <v>44462</v>
      </c>
      <c r="C27" s="65">
        <f>VLOOKUP($A27,'Return Data'!$B$7:$R$2843,4,0)</f>
        <v>101.57510000000001</v>
      </c>
      <c r="D27" s="65">
        <f>VLOOKUP($A27,'Return Data'!$B$7:$R$2843,9,0)</f>
        <v>14.281599999999999</v>
      </c>
      <c r="E27" s="66">
        <f t="shared" si="1"/>
        <v>10</v>
      </c>
      <c r="F27" s="65">
        <f>VLOOKUP($A27,'Return Data'!$B$7:$R$2843,10,0)</f>
        <v>9.1809999999999992</v>
      </c>
      <c r="G27" s="66">
        <f t="shared" si="2"/>
        <v>9</v>
      </c>
      <c r="H27" s="65">
        <f>VLOOKUP($A27,'Return Data'!$B$7:$R$2843,11,0)</f>
        <v>9.4319000000000006</v>
      </c>
      <c r="I27" s="66">
        <f t="shared" si="3"/>
        <v>8</v>
      </c>
      <c r="J27" s="65">
        <f>VLOOKUP($A27,'Return Data'!$B$7:$R$2843,12,0)</f>
        <v>5.2519</v>
      </c>
      <c r="K27" s="66">
        <f t="shared" si="8"/>
        <v>12</v>
      </c>
      <c r="L27" s="65">
        <f>VLOOKUP($A27,'Return Data'!$B$7:$R$2843,13,0)</f>
        <v>6.8322000000000003</v>
      </c>
      <c r="M27" s="66">
        <f t="shared" si="9"/>
        <v>11</v>
      </c>
      <c r="N27" s="65">
        <f>VLOOKUP($A27,'Return Data'!$B$7:$R$2843,17,0)</f>
        <v>8.8953000000000007</v>
      </c>
      <c r="O27" s="66">
        <f t="shared" si="10"/>
        <v>5</v>
      </c>
      <c r="P27" s="65">
        <f>VLOOKUP($A27,'Return Data'!$B$7:$R$2843,14,0)</f>
        <v>10.2018</v>
      </c>
      <c r="Q27" s="66">
        <f t="shared" si="11"/>
        <v>2</v>
      </c>
      <c r="R27" s="65">
        <f>VLOOKUP($A27,'Return Data'!$B$7:$R$2843,16,0)</f>
        <v>9.3474000000000004</v>
      </c>
      <c r="S27" s="67">
        <f t="shared" si="0"/>
        <v>2</v>
      </c>
    </row>
    <row r="28" spans="1:19" x14ac:dyDescent="0.3">
      <c r="A28" s="82" t="s">
        <v>1121</v>
      </c>
      <c r="B28" s="64">
        <f>VLOOKUP($A28,'Return Data'!$B$7:$R$2843,3,0)</f>
        <v>44462</v>
      </c>
      <c r="C28" s="65">
        <f>VLOOKUP($A28,'Return Data'!$B$7:$R$2843,4,0)</f>
        <v>46.4908</v>
      </c>
      <c r="D28" s="65">
        <f>VLOOKUP($A28,'Return Data'!$B$7:$R$2843,9,0)</f>
        <v>11.6449</v>
      </c>
      <c r="E28" s="66">
        <f t="shared" si="1"/>
        <v>13</v>
      </c>
      <c r="F28" s="65">
        <f>VLOOKUP($A28,'Return Data'!$B$7:$R$2843,10,0)</f>
        <v>6.6224999999999996</v>
      </c>
      <c r="G28" s="66">
        <f t="shared" si="2"/>
        <v>25</v>
      </c>
      <c r="H28" s="65">
        <f>VLOOKUP($A28,'Return Data'!$B$7:$R$2843,11,0)</f>
        <v>6.3033999999999999</v>
      </c>
      <c r="I28" s="66">
        <f t="shared" si="3"/>
        <v>28</v>
      </c>
      <c r="J28" s="65">
        <f>VLOOKUP($A28,'Return Data'!$B$7:$R$2843,12,0)</f>
        <v>3.3980000000000001</v>
      </c>
      <c r="K28" s="66">
        <f t="shared" si="8"/>
        <v>18</v>
      </c>
      <c r="L28" s="65">
        <f>VLOOKUP($A28,'Return Data'!$B$7:$R$2843,13,0)</f>
        <v>4.7008000000000001</v>
      </c>
      <c r="M28" s="66">
        <f t="shared" si="9"/>
        <v>21</v>
      </c>
      <c r="N28" s="65">
        <f>VLOOKUP($A28,'Return Data'!$B$7:$R$2843,17,0)</f>
        <v>6.9762000000000004</v>
      </c>
      <c r="O28" s="66">
        <f t="shared" si="10"/>
        <v>19</v>
      </c>
      <c r="P28" s="65">
        <f>VLOOKUP($A28,'Return Data'!$B$7:$R$2843,14,0)</f>
        <v>8.6974</v>
      </c>
      <c r="Q28" s="66">
        <f t="shared" si="11"/>
        <v>10</v>
      </c>
      <c r="R28" s="65">
        <f>VLOOKUP($A28,'Return Data'!$B$7:$R$2843,16,0)</f>
        <v>8.4123999999999999</v>
      </c>
      <c r="S28" s="67">
        <f t="shared" si="0"/>
        <v>8</v>
      </c>
    </row>
    <row r="29" spans="1:19" x14ac:dyDescent="0.3">
      <c r="A29" s="82" t="s">
        <v>1122</v>
      </c>
      <c r="B29" s="64">
        <f>VLOOKUP($A29,'Return Data'!$B$7:$R$2843,3,0)</f>
        <v>44462</v>
      </c>
      <c r="C29" s="65">
        <f>VLOOKUP($A29,'Return Data'!$B$7:$R$2843,4,0)</f>
        <v>47.840899999999998</v>
      </c>
      <c r="D29" s="65">
        <f>VLOOKUP($A29,'Return Data'!$B$7:$R$2843,9,0)</f>
        <v>12.003399999999999</v>
      </c>
      <c r="E29" s="66">
        <f t="shared" si="1"/>
        <v>12</v>
      </c>
      <c r="F29" s="65">
        <f>VLOOKUP($A29,'Return Data'!$B$7:$R$2843,10,0)</f>
        <v>6.4196999999999997</v>
      </c>
      <c r="G29" s="66">
        <f t="shared" si="2"/>
        <v>26</v>
      </c>
      <c r="H29" s="65">
        <f>VLOOKUP($A29,'Return Data'!$B$7:$R$2843,11,0)</f>
        <v>6.3459000000000003</v>
      </c>
      <c r="I29" s="66">
        <f t="shared" si="3"/>
        <v>26</v>
      </c>
      <c r="J29" s="65">
        <f>VLOOKUP($A29,'Return Data'!$B$7:$R$2843,12,0)</f>
        <v>3.2921</v>
      </c>
      <c r="K29" s="66">
        <f t="shared" si="8"/>
        <v>19</v>
      </c>
      <c r="L29" s="65">
        <f>VLOOKUP($A29,'Return Data'!$B$7:$R$2843,13,0)</f>
        <v>4.7313999999999998</v>
      </c>
      <c r="M29" s="66">
        <f t="shared" si="9"/>
        <v>20</v>
      </c>
      <c r="N29" s="65">
        <f>VLOOKUP($A29,'Return Data'!$B$7:$R$2843,17,0)</f>
        <v>6.7550999999999997</v>
      </c>
      <c r="O29" s="66">
        <f t="shared" si="10"/>
        <v>20</v>
      </c>
      <c r="P29" s="65">
        <f>VLOOKUP($A29,'Return Data'!$B$7:$R$2843,14,0)</f>
        <v>7.7953999999999999</v>
      </c>
      <c r="Q29" s="66">
        <f t="shared" si="11"/>
        <v>18</v>
      </c>
      <c r="R29" s="65">
        <f>VLOOKUP($A29,'Return Data'!$B$7:$R$2843,16,0)</f>
        <v>7.7207999999999997</v>
      </c>
      <c r="S29" s="67">
        <f t="shared" si="0"/>
        <v>19</v>
      </c>
    </row>
    <row r="30" spans="1:19" x14ac:dyDescent="0.3">
      <c r="A30" s="82" t="s">
        <v>1124</v>
      </c>
      <c r="B30" s="64">
        <f>VLOOKUP($A30,'Return Data'!$B$7:$R$2843,3,0)</f>
        <v>44462</v>
      </c>
      <c r="C30" s="65">
        <f>VLOOKUP($A30,'Return Data'!$B$7:$R$2843,4,0)</f>
        <v>35.424599999999998</v>
      </c>
      <c r="D30" s="65">
        <f>VLOOKUP($A30,'Return Data'!$B$7:$R$2843,9,0)</f>
        <v>13.9672</v>
      </c>
      <c r="E30" s="66">
        <f t="shared" si="1"/>
        <v>11</v>
      </c>
      <c r="F30" s="65">
        <f>VLOOKUP($A30,'Return Data'!$B$7:$R$2843,10,0)</f>
        <v>8.6234000000000002</v>
      </c>
      <c r="G30" s="66">
        <f t="shared" si="2"/>
        <v>12</v>
      </c>
      <c r="H30" s="65">
        <f>VLOOKUP($A30,'Return Data'!$B$7:$R$2843,11,0)</f>
        <v>7.4141000000000004</v>
      </c>
      <c r="I30" s="66">
        <f t="shared" si="3"/>
        <v>18</v>
      </c>
      <c r="J30" s="65">
        <f>VLOOKUP($A30,'Return Data'!$B$7:$R$2843,12,0)</f>
        <v>2.5524</v>
      </c>
      <c r="K30" s="66">
        <f t="shared" si="8"/>
        <v>25</v>
      </c>
      <c r="L30" s="65">
        <f>VLOOKUP($A30,'Return Data'!$B$7:$R$2843,13,0)</f>
        <v>4.4675000000000002</v>
      </c>
      <c r="M30" s="66">
        <f t="shared" si="9"/>
        <v>24</v>
      </c>
      <c r="N30" s="65">
        <f>VLOOKUP($A30,'Return Data'!$B$7:$R$2843,17,0)</f>
        <v>6.1604000000000001</v>
      </c>
      <c r="O30" s="66">
        <f t="shared" si="10"/>
        <v>21</v>
      </c>
      <c r="P30" s="65">
        <f>VLOOKUP($A30,'Return Data'!$B$7:$R$2843,14,0)</f>
        <v>8.6571999999999996</v>
      </c>
      <c r="Q30" s="66">
        <f t="shared" si="11"/>
        <v>12</v>
      </c>
      <c r="R30" s="65">
        <f>VLOOKUP($A30,'Return Data'!$B$7:$R$2843,16,0)</f>
        <v>6.9592000000000001</v>
      </c>
      <c r="S30" s="67">
        <f t="shared" si="0"/>
        <v>25</v>
      </c>
    </row>
    <row r="31" spans="1:19" x14ac:dyDescent="0.3">
      <c r="A31" s="82" t="s">
        <v>1126</v>
      </c>
      <c r="B31" s="64">
        <f>VLOOKUP($A31,'Return Data'!$B$7:$R$2843,3,0)</f>
        <v>44462</v>
      </c>
      <c r="C31" s="65">
        <f>VLOOKUP($A31,'Return Data'!$B$7:$R$2843,4,0)</f>
        <v>31.8673</v>
      </c>
      <c r="D31" s="65">
        <f>VLOOKUP($A31,'Return Data'!$B$7:$R$2843,9,0)</f>
        <v>15.710100000000001</v>
      </c>
      <c r="E31" s="66">
        <f t="shared" si="1"/>
        <v>8</v>
      </c>
      <c r="F31" s="65">
        <f>VLOOKUP($A31,'Return Data'!$B$7:$R$2843,10,0)</f>
        <v>7.1740000000000004</v>
      </c>
      <c r="G31" s="66">
        <f t="shared" si="2"/>
        <v>22</v>
      </c>
      <c r="H31" s="65">
        <f>VLOOKUP($A31,'Return Data'!$B$7:$R$2843,11,0)</f>
        <v>7.2504999999999997</v>
      </c>
      <c r="I31" s="66">
        <f t="shared" si="3"/>
        <v>19</v>
      </c>
      <c r="J31" s="65">
        <f>VLOOKUP($A31,'Return Data'!$B$7:$R$2843,12,0)</f>
        <v>4.2279</v>
      </c>
      <c r="K31" s="66">
        <f t="shared" si="8"/>
        <v>16</v>
      </c>
      <c r="L31" s="65">
        <f>VLOOKUP($A31,'Return Data'!$B$7:$R$2843,13,0)</f>
        <v>5.4680999999999997</v>
      </c>
      <c r="M31" s="66">
        <f t="shared" si="9"/>
        <v>16</v>
      </c>
      <c r="N31" s="65">
        <f>VLOOKUP($A31,'Return Data'!$B$7:$R$2843,17,0)</f>
        <v>8.5452999999999992</v>
      </c>
      <c r="O31" s="66">
        <f t="shared" si="10"/>
        <v>8</v>
      </c>
      <c r="P31" s="65">
        <f>VLOOKUP($A31,'Return Data'!$B$7:$R$2843,14,0)</f>
        <v>9.4753000000000007</v>
      </c>
      <c r="Q31" s="66">
        <f t="shared" si="11"/>
        <v>7</v>
      </c>
      <c r="R31" s="65">
        <f>VLOOKUP($A31,'Return Data'!$B$7:$R$2843,16,0)</f>
        <v>9.2454000000000001</v>
      </c>
      <c r="S31" s="67">
        <f t="shared" si="0"/>
        <v>3</v>
      </c>
    </row>
    <row r="32" spans="1:19" x14ac:dyDescent="0.3">
      <c r="A32" s="82" t="s">
        <v>1129</v>
      </c>
      <c r="B32" s="64">
        <f>VLOOKUP($A32,'Return Data'!$B$7:$R$2843,3,0)</f>
        <v>44462</v>
      </c>
      <c r="C32" s="65">
        <f>VLOOKUP($A32,'Return Data'!$B$7:$R$2843,4,0)</f>
        <v>54.450499999999998</v>
      </c>
      <c r="D32" s="65">
        <f>VLOOKUP($A32,'Return Data'!$B$7:$R$2843,9,0)</f>
        <v>8.6696000000000009</v>
      </c>
      <c r="E32" s="66">
        <f t="shared" si="1"/>
        <v>27</v>
      </c>
      <c r="F32" s="65">
        <f>VLOOKUP($A32,'Return Data'!$B$7:$R$2843,10,0)</f>
        <v>6.3178000000000001</v>
      </c>
      <c r="G32" s="66">
        <f t="shared" si="2"/>
        <v>27</v>
      </c>
      <c r="H32" s="65">
        <f>VLOOKUP($A32,'Return Data'!$B$7:$R$2843,11,0)</f>
        <v>6.3044000000000002</v>
      </c>
      <c r="I32" s="66">
        <f t="shared" si="3"/>
        <v>27</v>
      </c>
      <c r="J32" s="65">
        <f>VLOOKUP($A32,'Return Data'!$B$7:$R$2843,12,0)</f>
        <v>2.0112999999999999</v>
      </c>
      <c r="K32" s="66">
        <f t="shared" si="8"/>
        <v>29</v>
      </c>
      <c r="L32" s="65">
        <f>VLOOKUP($A32,'Return Data'!$B$7:$R$2843,13,0)</f>
        <v>4.2412000000000001</v>
      </c>
      <c r="M32" s="66">
        <f t="shared" si="9"/>
        <v>26</v>
      </c>
      <c r="N32" s="65">
        <f>VLOOKUP($A32,'Return Data'!$B$7:$R$2843,17,0)</f>
        <v>7.2664999999999997</v>
      </c>
      <c r="O32" s="66">
        <f t="shared" si="10"/>
        <v>16</v>
      </c>
      <c r="P32" s="65">
        <f>VLOOKUP($A32,'Return Data'!$B$7:$R$2843,14,0)</f>
        <v>9.5173000000000005</v>
      </c>
      <c r="Q32" s="66">
        <f t="shared" si="11"/>
        <v>5</v>
      </c>
      <c r="R32" s="65">
        <f>VLOOKUP($A32,'Return Data'!$B$7:$R$2843,16,0)</f>
        <v>8.3186999999999998</v>
      </c>
      <c r="S32" s="67">
        <f t="shared" si="0"/>
        <v>9</v>
      </c>
    </row>
    <row r="33" spans="1:19" x14ac:dyDescent="0.3">
      <c r="A33" s="82" t="s">
        <v>1130</v>
      </c>
      <c r="B33" s="64">
        <f>VLOOKUP($A33,'Return Data'!$B$7:$R$2843,3,0)</f>
        <v>44462</v>
      </c>
      <c r="C33" s="65">
        <f>VLOOKUP($A33,'Return Data'!$B$7:$R$2843,4,0)</f>
        <v>51.068600000000004</v>
      </c>
      <c r="D33" s="65">
        <f>VLOOKUP($A33,'Return Data'!$B$7:$R$2843,9,0)</f>
        <v>10.683199999999999</v>
      </c>
      <c r="E33" s="66">
        <f t="shared" si="1"/>
        <v>19</v>
      </c>
      <c r="F33" s="65">
        <f>VLOOKUP($A33,'Return Data'!$B$7:$R$2843,10,0)</f>
        <v>8.5520999999999994</v>
      </c>
      <c r="G33" s="66">
        <f t="shared" si="2"/>
        <v>13</v>
      </c>
      <c r="H33" s="65">
        <f>VLOOKUP($A33,'Return Data'!$B$7:$R$2843,11,0)</f>
        <v>6.3472999999999997</v>
      </c>
      <c r="I33" s="66">
        <f t="shared" si="3"/>
        <v>25</v>
      </c>
      <c r="J33" s="65">
        <f>VLOOKUP($A33,'Return Data'!$B$7:$R$2843,12,0)</f>
        <v>2.4567999999999999</v>
      </c>
      <c r="K33" s="66">
        <f t="shared" si="8"/>
        <v>26</v>
      </c>
      <c r="L33" s="65">
        <f>VLOOKUP($A33,'Return Data'!$B$7:$R$2843,13,0)</f>
        <v>3.4239999999999999</v>
      </c>
      <c r="M33" s="66">
        <f t="shared" si="9"/>
        <v>29</v>
      </c>
      <c r="N33" s="65">
        <f>VLOOKUP($A33,'Return Data'!$B$7:$R$2843,17,0)</f>
        <v>4.0471000000000004</v>
      </c>
      <c r="O33" s="66">
        <f t="shared" si="10"/>
        <v>26</v>
      </c>
      <c r="P33" s="65">
        <f>VLOOKUP($A33,'Return Data'!$B$7:$R$2843,14,0)</f>
        <v>2.3662000000000001</v>
      </c>
      <c r="Q33" s="66">
        <f t="shared" si="11"/>
        <v>27</v>
      </c>
      <c r="R33" s="65">
        <f>VLOOKUP($A33,'Return Data'!$B$7:$R$2843,16,0)</f>
        <v>6.3071000000000002</v>
      </c>
      <c r="S33" s="67">
        <f t="shared" si="0"/>
        <v>26</v>
      </c>
    </row>
    <row r="34" spans="1:19" x14ac:dyDescent="0.3">
      <c r="A34" s="82" t="s">
        <v>1133</v>
      </c>
      <c r="B34" s="64">
        <f>VLOOKUP($A34,'Return Data'!$B$7:$R$2843,3,0)</f>
        <v>44462</v>
      </c>
      <c r="C34" s="65">
        <f>VLOOKUP($A34,'Return Data'!$B$7:$R$2843,4,0)</f>
        <v>62.700800000000001</v>
      </c>
      <c r="D34" s="65">
        <f>VLOOKUP($A34,'Return Data'!$B$7:$R$2843,9,0)</f>
        <v>17.572099999999999</v>
      </c>
      <c r="E34" s="66">
        <f t="shared" si="1"/>
        <v>6</v>
      </c>
      <c r="F34" s="65">
        <f>VLOOKUP($A34,'Return Data'!$B$7:$R$2843,10,0)</f>
        <v>9.1568000000000005</v>
      </c>
      <c r="G34" s="66">
        <f t="shared" si="2"/>
        <v>10</v>
      </c>
      <c r="H34" s="65">
        <f>VLOOKUP($A34,'Return Data'!$B$7:$R$2843,11,0)</f>
        <v>8.4656000000000002</v>
      </c>
      <c r="I34" s="66">
        <f t="shared" si="3"/>
        <v>12</v>
      </c>
      <c r="J34" s="65">
        <f>VLOOKUP($A34,'Return Data'!$B$7:$R$2843,12,0)</f>
        <v>3.4975000000000001</v>
      </c>
      <c r="K34" s="66">
        <f t="shared" si="8"/>
        <v>17</v>
      </c>
      <c r="L34" s="65">
        <f>VLOOKUP($A34,'Return Data'!$B$7:$R$2843,13,0)</f>
        <v>6.0476999999999999</v>
      </c>
      <c r="M34" s="66">
        <f t="shared" si="9"/>
        <v>15</v>
      </c>
      <c r="N34" s="65">
        <f>VLOOKUP($A34,'Return Data'!$B$7:$R$2843,17,0)</f>
        <v>8.2619000000000007</v>
      </c>
      <c r="O34" s="66">
        <f t="shared" si="10"/>
        <v>10</v>
      </c>
      <c r="P34" s="65">
        <f>VLOOKUP($A34,'Return Data'!$B$7:$R$2843,14,0)</f>
        <v>9.4647000000000006</v>
      </c>
      <c r="Q34" s="66">
        <f t="shared" si="11"/>
        <v>8</v>
      </c>
      <c r="R34" s="65">
        <f>VLOOKUP($A34,'Return Data'!$B$7:$R$2843,16,0)</f>
        <v>8.7674000000000003</v>
      </c>
      <c r="S34" s="67">
        <f t="shared" si="0"/>
        <v>5</v>
      </c>
    </row>
    <row r="35" spans="1:19" x14ac:dyDescent="0.3">
      <c r="A35" s="82" t="s">
        <v>1134</v>
      </c>
      <c r="B35" s="64">
        <f>VLOOKUP($A35,'Return Data'!$B$7:$R$2843,3,0)</f>
        <v>44462</v>
      </c>
      <c r="C35" s="65">
        <f>VLOOKUP($A35,'Return Data'!$B$7:$R$2843,4,0)</f>
        <v>57.929900000000004</v>
      </c>
      <c r="D35" s="65">
        <f>VLOOKUP($A35,'Return Data'!$B$7:$R$2843,9,0)</f>
        <v>5.9546999999999999</v>
      </c>
      <c r="E35" s="66">
        <f t="shared" si="1"/>
        <v>33</v>
      </c>
      <c r="F35" s="65">
        <f>VLOOKUP($A35,'Return Data'!$B$7:$R$2843,10,0)</f>
        <v>4.0843999999999996</v>
      </c>
      <c r="G35" s="66">
        <f t="shared" si="2"/>
        <v>33</v>
      </c>
      <c r="H35" s="65">
        <f>VLOOKUP($A35,'Return Data'!$B$7:$R$2843,11,0)</f>
        <v>4.4105999999999996</v>
      </c>
      <c r="I35" s="66">
        <f t="shared" si="3"/>
        <v>33</v>
      </c>
      <c r="J35" s="65">
        <f>VLOOKUP($A35,'Return Data'!$B$7:$R$2843,12,0)</f>
        <v>2.0851999999999999</v>
      </c>
      <c r="K35" s="66">
        <f t="shared" si="8"/>
        <v>28</v>
      </c>
      <c r="L35" s="65">
        <f>VLOOKUP($A35,'Return Data'!$B$7:$R$2843,13,0)</f>
        <v>3.2902</v>
      </c>
      <c r="M35" s="66">
        <f t="shared" si="9"/>
        <v>30</v>
      </c>
      <c r="N35" s="65">
        <f>VLOOKUP($A35,'Return Data'!$B$7:$R$2843,17,0)</f>
        <v>6.0570000000000004</v>
      </c>
      <c r="O35" s="66">
        <f t="shared" si="10"/>
        <v>22</v>
      </c>
      <c r="P35" s="65">
        <f>VLOOKUP($A35,'Return Data'!$B$7:$R$2843,14,0)</f>
        <v>8.0707000000000004</v>
      </c>
      <c r="Q35" s="66">
        <f t="shared" si="11"/>
        <v>16</v>
      </c>
      <c r="R35" s="65">
        <f>VLOOKUP($A35,'Return Data'!$B$7:$R$2843,16,0)</f>
        <v>8.0763999999999996</v>
      </c>
      <c r="S35" s="67">
        <f t="shared" si="0"/>
        <v>13</v>
      </c>
    </row>
    <row r="36" spans="1:19" x14ac:dyDescent="0.3">
      <c r="A36" s="82" t="s">
        <v>1136</v>
      </c>
      <c r="B36" s="64">
        <f>VLOOKUP($A36,'Return Data'!$B$7:$R$2843,3,0)</f>
        <v>44462</v>
      </c>
      <c r="C36" s="65">
        <f>VLOOKUP($A36,'Return Data'!$B$7:$R$2843,4,0)</f>
        <v>72.61</v>
      </c>
      <c r="D36" s="65">
        <f>VLOOKUP($A36,'Return Data'!$B$7:$R$2843,9,0)</f>
        <v>17.279599999999999</v>
      </c>
      <c r="E36" s="66">
        <f t="shared" si="1"/>
        <v>7</v>
      </c>
      <c r="F36" s="65">
        <f>VLOOKUP($A36,'Return Data'!$B$7:$R$2843,10,0)</f>
        <v>8.1462000000000003</v>
      </c>
      <c r="G36" s="66">
        <f t="shared" si="2"/>
        <v>15</v>
      </c>
      <c r="H36" s="65">
        <f>VLOOKUP($A36,'Return Data'!$B$7:$R$2843,11,0)</f>
        <v>6.7015000000000002</v>
      </c>
      <c r="I36" s="66">
        <f t="shared" si="3"/>
        <v>23</v>
      </c>
      <c r="J36" s="65">
        <f>VLOOKUP($A36,'Return Data'!$B$7:$R$2843,12,0)</f>
        <v>2.7766999999999999</v>
      </c>
      <c r="K36" s="66">
        <f t="shared" si="8"/>
        <v>23</v>
      </c>
      <c r="L36" s="65">
        <f>VLOOKUP($A36,'Return Data'!$B$7:$R$2843,13,0)</f>
        <v>4.3918999999999997</v>
      </c>
      <c r="M36" s="66">
        <f t="shared" si="9"/>
        <v>25</v>
      </c>
      <c r="N36" s="65">
        <f>VLOOKUP($A36,'Return Data'!$B$7:$R$2843,17,0)</f>
        <v>7.0780000000000003</v>
      </c>
      <c r="O36" s="66">
        <f t="shared" si="10"/>
        <v>18</v>
      </c>
      <c r="P36" s="65">
        <f>VLOOKUP($A36,'Return Data'!$B$7:$R$2843,14,0)</f>
        <v>9.5146999999999995</v>
      </c>
      <c r="Q36" s="66">
        <f t="shared" si="11"/>
        <v>6</v>
      </c>
      <c r="R36" s="65">
        <f>VLOOKUP($A36,'Return Data'!$B$7:$R$2843,16,0)</f>
        <v>8.7224000000000004</v>
      </c>
      <c r="S36" s="67">
        <f t="shared" si="0"/>
        <v>6</v>
      </c>
    </row>
    <row r="37" spans="1:19" x14ac:dyDescent="0.3">
      <c r="A37" s="82" t="s">
        <v>1139</v>
      </c>
      <c r="B37" s="64">
        <f>VLOOKUP($A37,'Return Data'!$B$7:$R$2843,3,0)</f>
        <v>44462</v>
      </c>
      <c r="C37" s="65">
        <f>VLOOKUP($A37,'Return Data'!$B$7:$R$2843,4,0)</f>
        <v>56.659199999999998</v>
      </c>
      <c r="D37" s="65">
        <f>VLOOKUP($A37,'Return Data'!$B$7:$R$2843,9,0)</f>
        <v>10.8489</v>
      </c>
      <c r="E37" s="66">
        <f t="shared" si="1"/>
        <v>17</v>
      </c>
      <c r="F37" s="65">
        <f>VLOOKUP($A37,'Return Data'!$B$7:$R$2843,10,0)</f>
        <v>7.5819999999999999</v>
      </c>
      <c r="G37" s="66">
        <f t="shared" si="2"/>
        <v>18</v>
      </c>
      <c r="H37" s="65">
        <f>VLOOKUP($A37,'Return Data'!$B$7:$R$2843,11,0)</f>
        <v>7.6576000000000004</v>
      </c>
      <c r="I37" s="66">
        <f t="shared" si="3"/>
        <v>16</v>
      </c>
      <c r="J37" s="65">
        <f>VLOOKUP($A37,'Return Data'!$B$7:$R$2843,12,0)</f>
        <v>4.8978000000000002</v>
      </c>
      <c r="K37" s="66">
        <f t="shared" si="8"/>
        <v>13</v>
      </c>
      <c r="L37" s="65">
        <f>VLOOKUP($A37,'Return Data'!$B$7:$R$2843,13,0)</f>
        <v>6.3880999999999997</v>
      </c>
      <c r="M37" s="66">
        <f t="shared" si="9"/>
        <v>14</v>
      </c>
      <c r="N37" s="65">
        <f>VLOOKUP($A37,'Return Data'!$B$7:$R$2843,17,0)</f>
        <v>9.4435000000000002</v>
      </c>
      <c r="O37" s="66">
        <f t="shared" si="10"/>
        <v>1</v>
      </c>
      <c r="P37" s="65">
        <f>VLOOKUP($A37,'Return Data'!$B$7:$R$2843,14,0)</f>
        <v>9.9797999999999991</v>
      </c>
      <c r="Q37" s="66">
        <f t="shared" si="11"/>
        <v>3</v>
      </c>
      <c r="R37" s="65">
        <f>VLOOKUP($A37,'Return Data'!$B$7:$R$2843,16,0)</f>
        <v>7.8606999999999996</v>
      </c>
      <c r="S37" s="67">
        <f t="shared" si="0"/>
        <v>17</v>
      </c>
    </row>
    <row r="38" spans="1:19" x14ac:dyDescent="0.3">
      <c r="A38" s="82" t="s">
        <v>1141</v>
      </c>
      <c r="B38" s="64">
        <f>VLOOKUP($A38,'Return Data'!$B$7:$R$2843,3,0)</f>
        <v>44462</v>
      </c>
      <c r="C38" s="65">
        <f>VLOOKUP($A38,'Return Data'!$B$7:$R$2843,4,0)</f>
        <v>66.777199999999993</v>
      </c>
      <c r="D38" s="65">
        <f>VLOOKUP($A38,'Return Data'!$B$7:$R$2843,9,0)</f>
        <v>14.9526</v>
      </c>
      <c r="E38" s="66">
        <f t="shared" si="1"/>
        <v>9</v>
      </c>
      <c r="F38" s="65">
        <f>VLOOKUP($A38,'Return Data'!$B$7:$R$2843,10,0)</f>
        <v>6.2785000000000002</v>
      </c>
      <c r="G38" s="66">
        <f t="shared" si="2"/>
        <v>28</v>
      </c>
      <c r="H38" s="65">
        <f>VLOOKUP($A38,'Return Data'!$B$7:$R$2843,11,0)</f>
        <v>7.1721000000000004</v>
      </c>
      <c r="I38" s="66">
        <f t="shared" si="3"/>
        <v>21</v>
      </c>
      <c r="J38" s="65">
        <f>VLOOKUP($A38,'Return Data'!$B$7:$R$2843,12,0)</f>
        <v>3.2565</v>
      </c>
      <c r="K38" s="66">
        <f t="shared" si="8"/>
        <v>20</v>
      </c>
      <c r="L38" s="65">
        <f>VLOOKUP($A38,'Return Data'!$B$7:$R$2843,13,0)</f>
        <v>4.8204000000000002</v>
      </c>
      <c r="M38" s="66">
        <f t="shared" si="9"/>
        <v>18</v>
      </c>
      <c r="N38" s="65">
        <f>VLOOKUP($A38,'Return Data'!$B$7:$R$2843,17,0)</f>
        <v>7.9180000000000001</v>
      </c>
      <c r="O38" s="66">
        <f t="shared" si="10"/>
        <v>12</v>
      </c>
      <c r="P38" s="65">
        <f>VLOOKUP($A38,'Return Data'!$B$7:$R$2843,14,0)</f>
        <v>8.6367999999999991</v>
      </c>
      <c r="Q38" s="66">
        <f t="shared" si="11"/>
        <v>13</v>
      </c>
      <c r="R38" s="65">
        <f>VLOOKUP($A38,'Return Data'!$B$7:$R$2843,16,0)</f>
        <v>8.0851000000000006</v>
      </c>
      <c r="S38" s="67">
        <f t="shared" si="0"/>
        <v>12</v>
      </c>
    </row>
    <row r="39" spans="1:19" x14ac:dyDescent="0.3">
      <c r="A39" s="82" t="s">
        <v>1143</v>
      </c>
      <c r="B39" s="64">
        <f>VLOOKUP($A39,'Return Data'!$B$7:$R$2843,3,0)</f>
        <v>44462</v>
      </c>
      <c r="C39" s="65">
        <f>VLOOKUP($A39,'Return Data'!$B$7:$R$2843,4,0)</f>
        <v>1.6859999999999999</v>
      </c>
      <c r="D39" s="65">
        <f>VLOOKUP($A39,'Return Data'!$B$7:$R$2843,9,0)</f>
        <v>10.711499999999999</v>
      </c>
      <c r="E39" s="66">
        <f t="shared" si="1"/>
        <v>18</v>
      </c>
      <c r="F39" s="65">
        <f>VLOOKUP($A39,'Return Data'!$B$7:$R$2843,10,0)</f>
        <v>10.954000000000001</v>
      </c>
      <c r="G39" s="66">
        <f t="shared" si="2"/>
        <v>6</v>
      </c>
      <c r="H39" s="65">
        <f>VLOOKUP($A39,'Return Data'!$B$7:$R$2843,11,0)</f>
        <v>11.2651</v>
      </c>
      <c r="I39" s="66">
        <f t="shared" si="3"/>
        <v>4</v>
      </c>
      <c r="J39" s="65"/>
      <c r="K39" s="66"/>
      <c r="L39" s="65"/>
      <c r="M39" s="66"/>
      <c r="N39" s="65"/>
      <c r="O39" s="66"/>
      <c r="P39" s="65"/>
      <c r="Q39" s="66"/>
      <c r="R39" s="65">
        <f>VLOOKUP($A39,'Return Data'!$B$7:$R$2843,16,0)</f>
        <v>-7.5608000000000004</v>
      </c>
      <c r="S39" s="67">
        <f t="shared" si="0"/>
        <v>31</v>
      </c>
    </row>
    <row r="40" spans="1:19" x14ac:dyDescent="0.3">
      <c r="A40" s="82" t="s">
        <v>1145</v>
      </c>
      <c r="B40" s="64">
        <f>VLOOKUP($A40,'Return Data'!$B$7:$R$2843,3,0)</f>
        <v>44462</v>
      </c>
      <c r="C40" s="65">
        <f>VLOOKUP($A40,'Return Data'!$B$7:$R$2843,4,0)</f>
        <v>53.535699999999999</v>
      </c>
      <c r="D40" s="65">
        <f>VLOOKUP($A40,'Return Data'!$B$7:$R$2843,9,0)</f>
        <v>51.921700000000001</v>
      </c>
      <c r="E40" s="66">
        <f t="shared" si="1"/>
        <v>1</v>
      </c>
      <c r="F40" s="65">
        <f>VLOOKUP($A40,'Return Data'!$B$7:$R$2843,10,0)</f>
        <v>20.2105</v>
      </c>
      <c r="G40" s="66">
        <f t="shared" si="2"/>
        <v>2</v>
      </c>
      <c r="H40" s="65">
        <f>VLOOKUP($A40,'Return Data'!$B$7:$R$2843,11,0)</f>
        <v>12.5351</v>
      </c>
      <c r="I40" s="66">
        <f t="shared" si="3"/>
        <v>3</v>
      </c>
      <c r="J40" s="65">
        <f>VLOOKUP($A40,'Return Data'!$B$7:$R$2843,12,0)</f>
        <v>7.8465999999999996</v>
      </c>
      <c r="K40" s="66">
        <f>RANK(J40,J$8:J$42,0)</f>
        <v>4</v>
      </c>
      <c r="L40" s="65">
        <f>VLOOKUP($A40,'Return Data'!$B$7:$R$2843,13,0)</f>
        <v>7.5537000000000001</v>
      </c>
      <c r="M40" s="66">
        <f>RANK(L40,L$8:L$42,0)</f>
        <v>8</v>
      </c>
      <c r="N40" s="65">
        <f>VLOOKUP($A40,'Return Data'!$B$7:$R$2843,17,0)</f>
        <v>3.3351000000000002</v>
      </c>
      <c r="O40" s="66">
        <f>RANK(N40,N$8:N$42,0)</f>
        <v>27</v>
      </c>
      <c r="P40" s="65">
        <f>VLOOKUP($A40,'Return Data'!$B$7:$R$2843,14,0)</f>
        <v>0.90559999999999996</v>
      </c>
      <c r="Q40" s="66">
        <f>RANK(P40,P$8:P$42,0)</f>
        <v>28</v>
      </c>
      <c r="R40" s="65">
        <f>VLOOKUP($A40,'Return Data'!$B$7:$R$2843,16,0)</f>
        <v>7.4713000000000003</v>
      </c>
      <c r="S40" s="67">
        <f t="shared" si="0"/>
        <v>24</v>
      </c>
    </row>
    <row r="41" spans="1:19" x14ac:dyDescent="0.3">
      <c r="A41" s="82" t="s">
        <v>1006</v>
      </c>
      <c r="B41" s="64">
        <f>VLOOKUP($A41,'Return Data'!$B$7:$R$2843,3,0)</f>
        <v>44462</v>
      </c>
      <c r="C41" s="65">
        <f>VLOOKUP($A41,'Return Data'!$B$7:$R$2843,4,0)</f>
        <v>72.790599999999998</v>
      </c>
      <c r="D41" s="65">
        <f>VLOOKUP($A41,'Return Data'!$B$7:$R$2843,9,0)</f>
        <v>23.9513</v>
      </c>
      <c r="E41" s="66">
        <f t="shared" si="1"/>
        <v>4</v>
      </c>
      <c r="F41" s="65">
        <f>VLOOKUP($A41,'Return Data'!$B$7:$R$2843,10,0)</f>
        <v>6.7870999999999997</v>
      </c>
      <c r="G41" s="66">
        <f t="shared" si="2"/>
        <v>23</v>
      </c>
      <c r="H41" s="65">
        <f>VLOOKUP($A41,'Return Data'!$B$7:$R$2843,11,0)</f>
        <v>6.5180999999999996</v>
      </c>
      <c r="I41" s="66">
        <f t="shared" si="3"/>
        <v>24</v>
      </c>
      <c r="J41" s="65">
        <f>VLOOKUP($A41,'Return Data'!$B$7:$R$2843,12,0)</f>
        <v>1.8913</v>
      </c>
      <c r="K41" s="66">
        <f>RANK(J41,J$8:J$42,0)</f>
        <v>30</v>
      </c>
      <c r="L41" s="65">
        <f>VLOOKUP($A41,'Return Data'!$B$7:$R$2843,13,0)</f>
        <v>3.8248000000000002</v>
      </c>
      <c r="M41" s="66">
        <f>RANK(L41,L$8:L$42,0)</f>
        <v>27</v>
      </c>
      <c r="N41" s="65">
        <f>VLOOKUP($A41,'Return Data'!$B$7:$R$2843,17,0)</f>
        <v>7.3273999999999999</v>
      </c>
      <c r="O41" s="66">
        <f>RANK(N41,N$8:N$42,0)</f>
        <v>15</v>
      </c>
      <c r="P41" s="65">
        <f>VLOOKUP($A41,'Return Data'!$B$7:$R$2843,14,0)</f>
        <v>10.2074</v>
      </c>
      <c r="Q41" s="66">
        <f>RANK(P41,P$8:P$42,0)</f>
        <v>1</v>
      </c>
      <c r="R41" s="65">
        <f>VLOOKUP($A41,'Return Data'!$B$7:$R$2843,16,0)</f>
        <v>8.9228000000000005</v>
      </c>
      <c r="S41" s="67">
        <f t="shared" si="0"/>
        <v>4</v>
      </c>
    </row>
    <row r="42" spans="1:19" x14ac:dyDescent="0.3">
      <c r="A42" s="82" t="s">
        <v>1008</v>
      </c>
      <c r="B42" s="64">
        <f>VLOOKUP($A42,'Return Data'!$B$7:$R$2843,3,0)</f>
        <v>44462</v>
      </c>
      <c r="C42" s="65">
        <f>VLOOKUP($A42,'Return Data'!$B$7:$R$2843,4,0)</f>
        <v>14.1195</v>
      </c>
      <c r="D42" s="65">
        <f>VLOOKUP($A42,'Return Data'!$B$7:$R$2843,9,0)</f>
        <v>37.978200000000001</v>
      </c>
      <c r="E42" s="66">
        <f t="shared" si="1"/>
        <v>2</v>
      </c>
      <c r="F42" s="65">
        <f>VLOOKUP($A42,'Return Data'!$B$7:$R$2843,10,0)</f>
        <v>12.0707</v>
      </c>
      <c r="G42" s="66">
        <f t="shared" si="2"/>
        <v>5</v>
      </c>
      <c r="H42" s="65">
        <f>VLOOKUP($A42,'Return Data'!$B$7:$R$2843,11,0)</f>
        <v>5.6646000000000001</v>
      </c>
      <c r="I42" s="66">
        <f t="shared" si="3"/>
        <v>31</v>
      </c>
      <c r="J42" s="65">
        <f>VLOOKUP($A42,'Return Data'!$B$7:$R$2843,12,0)</f>
        <v>2.1337999999999999</v>
      </c>
      <c r="K42" s="66">
        <f>RANK(J42,J$8:J$42,0)</f>
        <v>27</v>
      </c>
      <c r="L42" s="65">
        <f>VLOOKUP($A42,'Return Data'!$B$7:$R$2843,13,0)</f>
        <v>4.6376999999999997</v>
      </c>
      <c r="M42" s="66">
        <f>RANK(L42,L$8:L$42,0)</f>
        <v>22</v>
      </c>
      <c r="N42" s="65">
        <f>VLOOKUP($A42,'Return Data'!$B$7:$R$2843,17,0)</f>
        <v>8.8190000000000008</v>
      </c>
      <c r="O42" s="66">
        <f>RANK(N42,N$8:N$42,0)</f>
        <v>6</v>
      </c>
      <c r="P42" s="65"/>
      <c r="Q42" s="66"/>
      <c r="R42" s="65">
        <f>VLOOKUP($A42,'Return Data'!$B$7:$R$2843,16,0)</f>
        <v>11.311400000000001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13.757320588235295</v>
      </c>
      <c r="E44" s="88"/>
      <c r="F44" s="89">
        <f>AVERAGE(F8:F42)</f>
        <v>9.7803323529411816</v>
      </c>
      <c r="G44" s="88"/>
      <c r="H44" s="89">
        <f>AVERAGE(H8:H42)</f>
        <v>8.5940441176470603</v>
      </c>
      <c r="I44" s="88"/>
      <c r="J44" s="89">
        <f>AVERAGE(J8:J42)</f>
        <v>5.2109258064516135</v>
      </c>
      <c r="K44" s="88"/>
      <c r="L44" s="89">
        <f>AVERAGE(L8:L42)</f>
        <v>6.5675322580645155</v>
      </c>
      <c r="M44" s="88"/>
      <c r="N44" s="89">
        <f>AVERAGE(N8:N42)</f>
        <v>6.5877366666666681</v>
      </c>
      <c r="O44" s="88"/>
      <c r="P44" s="89">
        <f>AVERAGE(P8:P42)</f>
        <v>6.8951000000000002</v>
      </c>
      <c r="Q44" s="88"/>
      <c r="R44" s="89">
        <f>AVERAGE(R8:R42)</f>
        <v>4.966888571428572</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-5.2590000000000003</v>
      </c>
      <c r="O45" s="88"/>
      <c r="P45" s="89">
        <f>MIN(P8:P42)</f>
        <v>-4.0721999999999996</v>
      </c>
      <c r="Q45" s="88"/>
      <c r="R45" s="89">
        <f>MIN(R8:R42)</f>
        <v>-20.260999999999999</v>
      </c>
      <c r="S45" s="90"/>
    </row>
    <row r="46" spans="1:19" ht="15" thickBot="1" x14ac:dyDescent="0.35">
      <c r="A46" s="91" t="s">
        <v>29</v>
      </c>
      <c r="B46" s="92"/>
      <c r="C46" s="92"/>
      <c r="D46" s="93">
        <f>MAX(D8:D42)</f>
        <v>51.921700000000001</v>
      </c>
      <c r="E46" s="92"/>
      <c r="F46" s="93">
        <f>MAX(F8:F42)</f>
        <v>61.545299999999997</v>
      </c>
      <c r="G46" s="92"/>
      <c r="H46" s="93">
        <f>MAX(H8:H42)</f>
        <v>33.7879</v>
      </c>
      <c r="I46" s="92"/>
      <c r="J46" s="93">
        <f>MAX(J8:J42)</f>
        <v>23.5197</v>
      </c>
      <c r="K46" s="92"/>
      <c r="L46" s="93">
        <f>MAX(L8:L42)</f>
        <v>21.6309</v>
      </c>
      <c r="M46" s="92"/>
      <c r="N46" s="93">
        <f>MAX(N8:N42)</f>
        <v>9.4435000000000002</v>
      </c>
      <c r="O46" s="92"/>
      <c r="P46" s="93">
        <f>MAX(P8:P42)</f>
        <v>10.2074</v>
      </c>
      <c r="Q46" s="92"/>
      <c r="R46" s="93">
        <f>MAX(R8:R42)</f>
        <v>11.311400000000001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44462</v>
      </c>
      <c r="C8" s="65">
        <f>VLOOKUP($A8,'Return Data'!$B$7:$R$2843,4,0)</f>
        <v>374.11</v>
      </c>
      <c r="D8" s="65">
        <f>VLOOKUP($A8,'Return Data'!$B$7:$R$2843,10,0)</f>
        <v>15.107200000000001</v>
      </c>
      <c r="E8" s="66">
        <f t="shared" ref="E8:E36" si="0">RANK(D8,D$8:D$36,0)</f>
        <v>6</v>
      </c>
      <c r="F8" s="65">
        <f>VLOOKUP($A8,'Return Data'!$B$7:$R$2843,11,0)</f>
        <v>23.135400000000001</v>
      </c>
      <c r="G8" s="66">
        <f t="shared" ref="G8:G36" si="1">RANK(F8,F$8:F$36,0)</f>
        <v>7</v>
      </c>
      <c r="H8" s="65">
        <f>VLOOKUP($A8,'Return Data'!$B$7:$R$2843,12,0)</f>
        <v>35.072400000000002</v>
      </c>
      <c r="I8" s="66">
        <f t="shared" ref="I8:I36" si="2">RANK(H8,H$8:H$36,0)</f>
        <v>8</v>
      </c>
      <c r="J8" s="65">
        <f>VLOOKUP($A8,'Return Data'!$B$7:$R$2843,13,0)</f>
        <v>65.557400000000001</v>
      </c>
      <c r="K8" s="66">
        <f t="shared" ref="K8:K36" si="3">RANK(J8,J$8:J$36,0)</f>
        <v>7</v>
      </c>
      <c r="L8" s="65">
        <f>VLOOKUP($A8,'Return Data'!$B$7:$R$2843,17,0)</f>
        <v>25.189299999999999</v>
      </c>
      <c r="M8" s="66">
        <f t="shared" ref="M8:M36" si="4">RANK(L8,L$8:L$36,0)</f>
        <v>13</v>
      </c>
      <c r="N8" s="65">
        <f>VLOOKUP($A8,'Return Data'!$B$7:$R$2843,14,0)</f>
        <v>17.489599999999999</v>
      </c>
      <c r="O8" s="66">
        <f t="shared" ref="O8:O26" si="5">RANK(N8,N$8:N$36,0)</f>
        <v>19</v>
      </c>
      <c r="P8" s="65">
        <f>VLOOKUP($A8,'Return Data'!$B$7:$R$2843,15,0)</f>
        <v>14.3925</v>
      </c>
      <c r="Q8" s="66">
        <f t="shared" ref="Q8:Q26" si="6">RANK(P8,P$8:P$36,0)</f>
        <v>19</v>
      </c>
      <c r="R8" s="65">
        <f>VLOOKUP($A8,'Return Data'!$B$7:$R$2843,16,0)</f>
        <v>16.28</v>
      </c>
      <c r="S8" s="67">
        <f t="shared" ref="S8:S36" si="7">RANK(R8,R$8:R$36,0)</f>
        <v>11</v>
      </c>
    </row>
    <row r="9" spans="1:20" x14ac:dyDescent="0.3">
      <c r="A9" s="63" t="s">
        <v>950</v>
      </c>
      <c r="B9" s="64">
        <f>VLOOKUP($A9,'Return Data'!$B$7:$R$2843,3,0)</f>
        <v>44462</v>
      </c>
      <c r="C9" s="65">
        <f>VLOOKUP($A9,'Return Data'!$B$7:$R$2843,4,0)</f>
        <v>53.04</v>
      </c>
      <c r="D9" s="65">
        <f>VLOOKUP($A9,'Return Data'!$B$7:$R$2843,10,0)</f>
        <v>15.254200000000001</v>
      </c>
      <c r="E9" s="66">
        <f t="shared" si="0"/>
        <v>5</v>
      </c>
      <c r="F9" s="65">
        <f>VLOOKUP($A9,'Return Data'!$B$7:$R$2843,11,0)</f>
        <v>23.434999999999999</v>
      </c>
      <c r="G9" s="66">
        <f t="shared" si="1"/>
        <v>5</v>
      </c>
      <c r="H9" s="65">
        <f>VLOOKUP($A9,'Return Data'!$B$7:$R$2843,12,0)</f>
        <v>29.208300000000001</v>
      </c>
      <c r="I9" s="66">
        <f t="shared" si="2"/>
        <v>25</v>
      </c>
      <c r="J9" s="65">
        <f>VLOOKUP($A9,'Return Data'!$B$7:$R$2843,13,0)</f>
        <v>59.6629</v>
      </c>
      <c r="K9" s="66">
        <f t="shared" si="3"/>
        <v>20</v>
      </c>
      <c r="L9" s="65">
        <f>VLOOKUP($A9,'Return Data'!$B$7:$R$2843,17,0)</f>
        <v>25.1934</v>
      </c>
      <c r="M9" s="66">
        <f t="shared" si="4"/>
        <v>12</v>
      </c>
      <c r="N9" s="65">
        <f>VLOOKUP($A9,'Return Data'!$B$7:$R$2843,14,0)</f>
        <v>22.2258</v>
      </c>
      <c r="O9" s="66">
        <f t="shared" si="5"/>
        <v>2</v>
      </c>
      <c r="P9" s="65">
        <f>VLOOKUP($A9,'Return Data'!$B$7:$R$2843,15,0)</f>
        <v>19.659500000000001</v>
      </c>
      <c r="Q9" s="66">
        <f t="shared" si="6"/>
        <v>1</v>
      </c>
      <c r="R9" s="65">
        <f>VLOOKUP($A9,'Return Data'!$B$7:$R$2843,16,0)</f>
        <v>18.352699999999999</v>
      </c>
      <c r="S9" s="67">
        <f t="shared" si="7"/>
        <v>3</v>
      </c>
    </row>
    <row r="10" spans="1:20" x14ac:dyDescent="0.3">
      <c r="A10" s="63" t="s">
        <v>953</v>
      </c>
      <c r="B10" s="64">
        <f>VLOOKUP($A10,'Return Data'!$B$7:$R$2843,3,0)</f>
        <v>44462</v>
      </c>
      <c r="C10" s="65">
        <f>VLOOKUP($A10,'Return Data'!$B$7:$R$2843,4,0)</f>
        <v>24.01</v>
      </c>
      <c r="D10" s="65">
        <f>VLOOKUP($A10,'Return Data'!$B$7:$R$2843,10,0)</f>
        <v>14.9354</v>
      </c>
      <c r="E10" s="66">
        <f t="shared" si="0"/>
        <v>8</v>
      </c>
      <c r="F10" s="65">
        <f>VLOOKUP($A10,'Return Data'!$B$7:$R$2843,11,0)</f>
        <v>20.653300000000002</v>
      </c>
      <c r="G10" s="66">
        <f t="shared" si="1"/>
        <v>21</v>
      </c>
      <c r="H10" s="65">
        <f>VLOOKUP($A10,'Return Data'!$B$7:$R$2843,12,0)</f>
        <v>32.068199999999997</v>
      </c>
      <c r="I10" s="66">
        <f t="shared" si="2"/>
        <v>17</v>
      </c>
      <c r="J10" s="65">
        <f>VLOOKUP($A10,'Return Data'!$B$7:$R$2843,13,0)</f>
        <v>60.924900000000001</v>
      </c>
      <c r="K10" s="66">
        <f t="shared" si="3"/>
        <v>15</v>
      </c>
      <c r="L10" s="65">
        <f>VLOOKUP($A10,'Return Data'!$B$7:$R$2843,17,0)</f>
        <v>24.422899999999998</v>
      </c>
      <c r="M10" s="66">
        <f t="shared" si="4"/>
        <v>17</v>
      </c>
      <c r="N10" s="65">
        <f>VLOOKUP($A10,'Return Data'!$B$7:$R$2843,14,0)</f>
        <v>18.5244</v>
      </c>
      <c r="O10" s="66">
        <f t="shared" si="5"/>
        <v>12</v>
      </c>
      <c r="P10" s="65">
        <f>VLOOKUP($A10,'Return Data'!$B$7:$R$2843,15,0)</f>
        <v>14.010199999999999</v>
      </c>
      <c r="Q10" s="66">
        <f t="shared" si="6"/>
        <v>21</v>
      </c>
      <c r="R10" s="65">
        <f>VLOOKUP($A10,'Return Data'!$B$7:$R$2843,16,0)</f>
        <v>13.429600000000001</v>
      </c>
      <c r="S10" s="67">
        <f t="shared" si="7"/>
        <v>26</v>
      </c>
    </row>
    <row r="11" spans="1:20" x14ac:dyDescent="0.3">
      <c r="A11" s="63" t="s">
        <v>955</v>
      </c>
      <c r="B11" s="64">
        <f>VLOOKUP($A11,'Return Data'!$B$7:$R$2843,3,0)</f>
        <v>44462</v>
      </c>
      <c r="C11" s="65">
        <f>VLOOKUP($A11,'Return Data'!$B$7:$R$2843,4,0)</f>
        <v>156.69999999999999</v>
      </c>
      <c r="D11" s="65">
        <f>VLOOKUP($A11,'Return Data'!$B$7:$R$2843,10,0)</f>
        <v>13.690799999999999</v>
      </c>
      <c r="E11" s="66">
        <f t="shared" si="0"/>
        <v>18</v>
      </c>
      <c r="F11" s="65">
        <f>VLOOKUP($A11,'Return Data'!$B$7:$R$2843,11,0)</f>
        <v>20.177900000000001</v>
      </c>
      <c r="G11" s="66">
        <f t="shared" si="1"/>
        <v>22</v>
      </c>
      <c r="H11" s="65">
        <f>VLOOKUP($A11,'Return Data'!$B$7:$R$2843,12,0)</f>
        <v>29.5791</v>
      </c>
      <c r="I11" s="66">
        <f t="shared" si="2"/>
        <v>23</v>
      </c>
      <c r="J11" s="65">
        <f>VLOOKUP($A11,'Return Data'!$B$7:$R$2843,13,0)</f>
        <v>56.841200000000001</v>
      </c>
      <c r="K11" s="66">
        <f t="shared" si="3"/>
        <v>24</v>
      </c>
      <c r="L11" s="65">
        <f>VLOOKUP($A11,'Return Data'!$B$7:$R$2843,17,0)</f>
        <v>24.2818</v>
      </c>
      <c r="M11" s="66">
        <f t="shared" si="4"/>
        <v>19</v>
      </c>
      <c r="N11" s="65">
        <f>VLOOKUP($A11,'Return Data'!$B$7:$R$2843,14,0)</f>
        <v>21.097899999999999</v>
      </c>
      <c r="O11" s="66">
        <f t="shared" si="5"/>
        <v>4</v>
      </c>
      <c r="P11" s="65">
        <f>VLOOKUP($A11,'Return Data'!$B$7:$R$2843,15,0)</f>
        <v>16.014500000000002</v>
      </c>
      <c r="Q11" s="66">
        <f t="shared" si="6"/>
        <v>8</v>
      </c>
      <c r="R11" s="65">
        <f>VLOOKUP($A11,'Return Data'!$B$7:$R$2843,16,0)</f>
        <v>16.943100000000001</v>
      </c>
      <c r="S11" s="67">
        <f t="shared" si="7"/>
        <v>6</v>
      </c>
    </row>
    <row r="12" spans="1:20" x14ac:dyDescent="0.3">
      <c r="A12" s="63" t="s">
        <v>956</v>
      </c>
      <c r="B12" s="64">
        <f>VLOOKUP($A12,'Return Data'!$B$7:$R$2843,3,0)</f>
        <v>44462</v>
      </c>
      <c r="C12" s="65">
        <f>VLOOKUP($A12,'Return Data'!$B$7:$R$2843,4,0)</f>
        <v>46.85</v>
      </c>
      <c r="D12" s="65">
        <f>VLOOKUP($A12,'Return Data'!$B$7:$R$2843,10,0)</f>
        <v>13.6584</v>
      </c>
      <c r="E12" s="66">
        <f t="shared" si="0"/>
        <v>19</v>
      </c>
      <c r="F12" s="65">
        <f>VLOOKUP($A12,'Return Data'!$B$7:$R$2843,11,0)</f>
        <v>21.7516</v>
      </c>
      <c r="G12" s="66">
        <f t="shared" si="1"/>
        <v>14</v>
      </c>
      <c r="H12" s="65">
        <f>VLOOKUP($A12,'Return Data'!$B$7:$R$2843,12,0)</f>
        <v>32.569299999999998</v>
      </c>
      <c r="I12" s="66">
        <f t="shared" si="2"/>
        <v>16</v>
      </c>
      <c r="J12" s="65">
        <f>VLOOKUP($A12,'Return Data'!$B$7:$R$2843,13,0)</f>
        <v>60.555199999999999</v>
      </c>
      <c r="K12" s="66">
        <f t="shared" si="3"/>
        <v>16</v>
      </c>
      <c r="L12" s="65">
        <f>VLOOKUP($A12,'Return Data'!$B$7:$R$2843,17,0)</f>
        <v>30.570699999999999</v>
      </c>
      <c r="M12" s="66">
        <f t="shared" si="4"/>
        <v>1</v>
      </c>
      <c r="N12" s="65">
        <f>VLOOKUP($A12,'Return Data'!$B$7:$R$2843,14,0)</f>
        <v>23.201799999999999</v>
      </c>
      <c r="O12" s="66">
        <f t="shared" si="5"/>
        <v>1</v>
      </c>
      <c r="P12" s="65">
        <f>VLOOKUP($A12,'Return Data'!$B$7:$R$2843,15,0)</f>
        <v>18.702999999999999</v>
      </c>
      <c r="Q12" s="66">
        <f t="shared" si="6"/>
        <v>2</v>
      </c>
      <c r="R12" s="65">
        <f>VLOOKUP($A12,'Return Data'!$B$7:$R$2843,16,0)</f>
        <v>16.859400000000001</v>
      </c>
      <c r="S12" s="67">
        <f t="shared" si="7"/>
        <v>7</v>
      </c>
    </row>
    <row r="13" spans="1:20" x14ac:dyDescent="0.3">
      <c r="A13" s="63" t="s">
        <v>958</v>
      </c>
      <c r="B13" s="64">
        <f>VLOOKUP($A13,'Return Data'!$B$7:$R$2843,3,0)</f>
        <v>44462</v>
      </c>
      <c r="C13" s="65">
        <f>VLOOKUP($A13,'Return Data'!$B$7:$R$2843,4,0)</f>
        <v>322.36700000000002</v>
      </c>
      <c r="D13" s="65">
        <f>VLOOKUP($A13,'Return Data'!$B$7:$R$2843,10,0)</f>
        <v>12.041499999999999</v>
      </c>
      <c r="E13" s="66">
        <f t="shared" si="0"/>
        <v>24</v>
      </c>
      <c r="F13" s="65">
        <f>VLOOKUP($A13,'Return Data'!$B$7:$R$2843,11,0)</f>
        <v>20.7042</v>
      </c>
      <c r="G13" s="66">
        <f t="shared" si="1"/>
        <v>20</v>
      </c>
      <c r="H13" s="65">
        <f>VLOOKUP($A13,'Return Data'!$B$7:$R$2843,12,0)</f>
        <v>29.471900000000002</v>
      </c>
      <c r="I13" s="66">
        <f t="shared" si="2"/>
        <v>24</v>
      </c>
      <c r="J13" s="65">
        <f>VLOOKUP($A13,'Return Data'!$B$7:$R$2843,13,0)</f>
        <v>56.804000000000002</v>
      </c>
      <c r="K13" s="66">
        <f t="shared" si="3"/>
        <v>25</v>
      </c>
      <c r="L13" s="65">
        <f>VLOOKUP($A13,'Return Data'!$B$7:$R$2843,17,0)</f>
        <v>20.140599999999999</v>
      </c>
      <c r="M13" s="66">
        <f t="shared" si="4"/>
        <v>26</v>
      </c>
      <c r="N13" s="65">
        <f>VLOOKUP($A13,'Return Data'!$B$7:$R$2843,14,0)</f>
        <v>15.986599999999999</v>
      </c>
      <c r="O13" s="66">
        <f t="shared" si="5"/>
        <v>23</v>
      </c>
      <c r="P13" s="65">
        <f>VLOOKUP($A13,'Return Data'!$B$7:$R$2843,15,0)</f>
        <v>12.149800000000001</v>
      </c>
      <c r="Q13" s="66">
        <f t="shared" si="6"/>
        <v>26</v>
      </c>
      <c r="R13" s="65">
        <f>VLOOKUP($A13,'Return Data'!$B$7:$R$2843,16,0)</f>
        <v>12.9666</v>
      </c>
      <c r="S13" s="67">
        <f t="shared" si="7"/>
        <v>28</v>
      </c>
    </row>
    <row r="14" spans="1:20" x14ac:dyDescent="0.3">
      <c r="A14" s="63" t="s">
        <v>961</v>
      </c>
      <c r="B14" s="64">
        <f>VLOOKUP($A14,'Return Data'!$B$7:$R$2843,3,0)</f>
        <v>44462</v>
      </c>
      <c r="C14" s="65">
        <f>VLOOKUP($A14,'Return Data'!$B$7:$R$2843,4,0)</f>
        <v>60.7</v>
      </c>
      <c r="D14" s="65">
        <f>VLOOKUP($A14,'Return Data'!$B$7:$R$2843,10,0)</f>
        <v>14.723100000000001</v>
      </c>
      <c r="E14" s="66">
        <f t="shared" si="0"/>
        <v>11</v>
      </c>
      <c r="F14" s="65">
        <f>VLOOKUP($A14,'Return Data'!$B$7:$R$2843,11,0)</f>
        <v>22.1328</v>
      </c>
      <c r="G14" s="66">
        <f t="shared" si="1"/>
        <v>12</v>
      </c>
      <c r="H14" s="65">
        <f>VLOOKUP($A14,'Return Data'!$B$7:$R$2843,12,0)</f>
        <v>31.613199999999999</v>
      </c>
      <c r="I14" s="66">
        <f t="shared" si="2"/>
        <v>18</v>
      </c>
      <c r="J14" s="65">
        <f>VLOOKUP($A14,'Return Data'!$B$7:$R$2843,13,0)</f>
        <v>59.820999999999998</v>
      </c>
      <c r="K14" s="66">
        <f t="shared" si="3"/>
        <v>19</v>
      </c>
      <c r="L14" s="65">
        <f>VLOOKUP($A14,'Return Data'!$B$7:$R$2843,17,0)</f>
        <v>26.0488</v>
      </c>
      <c r="M14" s="66">
        <f t="shared" si="4"/>
        <v>7</v>
      </c>
      <c r="N14" s="65">
        <f>VLOOKUP($A14,'Return Data'!$B$7:$R$2843,14,0)</f>
        <v>18.5946</v>
      </c>
      <c r="O14" s="66">
        <f t="shared" si="5"/>
        <v>11</v>
      </c>
      <c r="P14" s="65">
        <f>VLOOKUP($A14,'Return Data'!$B$7:$R$2843,15,0)</f>
        <v>16.404199999999999</v>
      </c>
      <c r="Q14" s="66">
        <f t="shared" si="6"/>
        <v>4</v>
      </c>
      <c r="R14" s="65">
        <f>VLOOKUP($A14,'Return Data'!$B$7:$R$2843,16,0)</f>
        <v>16.2592</v>
      </c>
      <c r="S14" s="67">
        <f t="shared" si="7"/>
        <v>12</v>
      </c>
    </row>
    <row r="15" spans="1:20" x14ac:dyDescent="0.3">
      <c r="A15" s="63" t="s">
        <v>963</v>
      </c>
      <c r="B15" s="64">
        <f>VLOOKUP($A15,'Return Data'!$B$7:$R$2843,3,0)</f>
        <v>44462</v>
      </c>
      <c r="C15" s="65">
        <f>VLOOKUP($A15,'Return Data'!$B$7:$R$2843,4,0)</f>
        <v>767.3931</v>
      </c>
      <c r="D15" s="65">
        <f>VLOOKUP($A15,'Return Data'!$B$7:$R$2843,10,0)</f>
        <v>10.465</v>
      </c>
      <c r="E15" s="66">
        <f t="shared" si="0"/>
        <v>29</v>
      </c>
      <c r="F15" s="65">
        <f>VLOOKUP($A15,'Return Data'!$B$7:$R$2843,11,0)</f>
        <v>18.6799</v>
      </c>
      <c r="G15" s="66">
        <f t="shared" si="1"/>
        <v>26</v>
      </c>
      <c r="H15" s="65">
        <f>VLOOKUP($A15,'Return Data'!$B$7:$R$2843,12,0)</f>
        <v>38.411499999999997</v>
      </c>
      <c r="I15" s="66">
        <f t="shared" si="2"/>
        <v>3</v>
      </c>
      <c r="J15" s="65">
        <f>VLOOKUP($A15,'Return Data'!$B$7:$R$2843,13,0)</f>
        <v>75.144599999999997</v>
      </c>
      <c r="K15" s="66">
        <f t="shared" si="3"/>
        <v>1</v>
      </c>
      <c r="L15" s="65">
        <f>VLOOKUP($A15,'Return Data'!$B$7:$R$2843,17,0)</f>
        <v>26.796199999999999</v>
      </c>
      <c r="M15" s="66">
        <f t="shared" si="4"/>
        <v>6</v>
      </c>
      <c r="N15" s="65">
        <f>VLOOKUP($A15,'Return Data'!$B$7:$R$2843,14,0)</f>
        <v>16.466000000000001</v>
      </c>
      <c r="O15" s="66">
        <f t="shared" si="5"/>
        <v>22</v>
      </c>
      <c r="P15" s="65">
        <f>VLOOKUP($A15,'Return Data'!$B$7:$R$2843,15,0)</f>
        <v>13.645799999999999</v>
      </c>
      <c r="Q15" s="66">
        <f t="shared" si="6"/>
        <v>24</v>
      </c>
      <c r="R15" s="65">
        <f>VLOOKUP($A15,'Return Data'!$B$7:$R$2843,16,0)</f>
        <v>14.329599999999999</v>
      </c>
      <c r="S15" s="67">
        <f t="shared" si="7"/>
        <v>23</v>
      </c>
    </row>
    <row r="16" spans="1:20" x14ac:dyDescent="0.3">
      <c r="A16" s="63" t="s">
        <v>965</v>
      </c>
      <c r="B16" s="64">
        <f>VLOOKUP($A16,'Return Data'!$B$7:$R$2843,3,0)</f>
        <v>44462</v>
      </c>
      <c r="C16" s="65">
        <f>VLOOKUP($A16,'Return Data'!$B$7:$R$2843,4,0)</f>
        <v>728.93899999999996</v>
      </c>
      <c r="D16" s="65">
        <f>VLOOKUP($A16,'Return Data'!$B$7:$R$2843,10,0)</f>
        <v>10.9442</v>
      </c>
      <c r="E16" s="66">
        <f t="shared" si="0"/>
        <v>27</v>
      </c>
      <c r="F16" s="65">
        <f>VLOOKUP($A16,'Return Data'!$B$7:$R$2843,11,0)</f>
        <v>18.587399999999999</v>
      </c>
      <c r="G16" s="66">
        <f t="shared" si="1"/>
        <v>27</v>
      </c>
      <c r="H16" s="65">
        <f>VLOOKUP($A16,'Return Data'!$B$7:$R$2843,12,0)</f>
        <v>34.170299999999997</v>
      </c>
      <c r="I16" s="66">
        <f t="shared" si="2"/>
        <v>10</v>
      </c>
      <c r="J16" s="65">
        <f>VLOOKUP($A16,'Return Data'!$B$7:$R$2843,13,0)</f>
        <v>64.818799999999996</v>
      </c>
      <c r="K16" s="66">
        <f t="shared" si="3"/>
        <v>9</v>
      </c>
      <c r="L16" s="65">
        <f>VLOOKUP($A16,'Return Data'!$B$7:$R$2843,17,0)</f>
        <v>19.840399999999999</v>
      </c>
      <c r="M16" s="66">
        <f t="shared" si="4"/>
        <v>27</v>
      </c>
      <c r="N16" s="65">
        <f>VLOOKUP($A16,'Return Data'!$B$7:$R$2843,14,0)</f>
        <v>14.4978</v>
      </c>
      <c r="O16" s="66">
        <f t="shared" si="5"/>
        <v>26</v>
      </c>
      <c r="P16" s="65">
        <f>VLOOKUP($A16,'Return Data'!$B$7:$R$2843,15,0)</f>
        <v>13.7699</v>
      </c>
      <c r="Q16" s="66">
        <f t="shared" si="6"/>
        <v>22</v>
      </c>
      <c r="R16" s="65">
        <f>VLOOKUP($A16,'Return Data'!$B$7:$R$2843,16,0)</f>
        <v>14.334099999999999</v>
      </c>
      <c r="S16" s="67">
        <f t="shared" si="7"/>
        <v>22</v>
      </c>
    </row>
    <row r="17" spans="1:19" x14ac:dyDescent="0.3">
      <c r="A17" s="63" t="s">
        <v>967</v>
      </c>
      <c r="B17" s="64">
        <f>VLOOKUP($A17,'Return Data'!$B$7:$R$2843,3,0)</f>
        <v>44462</v>
      </c>
      <c r="C17" s="65">
        <f>VLOOKUP($A17,'Return Data'!$B$7:$R$2843,4,0)</f>
        <v>346.10809999999998</v>
      </c>
      <c r="D17" s="65">
        <f>VLOOKUP($A17,'Return Data'!$B$7:$R$2843,10,0)</f>
        <v>12.4002</v>
      </c>
      <c r="E17" s="66">
        <f t="shared" si="0"/>
        <v>23</v>
      </c>
      <c r="F17" s="65">
        <f>VLOOKUP($A17,'Return Data'!$B$7:$R$2843,11,0)</f>
        <v>18.2425</v>
      </c>
      <c r="G17" s="66">
        <f t="shared" si="1"/>
        <v>28</v>
      </c>
      <c r="H17" s="65">
        <f>VLOOKUP($A17,'Return Data'!$B$7:$R$2843,12,0)</f>
        <v>27.941099999999999</v>
      </c>
      <c r="I17" s="66">
        <f t="shared" si="2"/>
        <v>26</v>
      </c>
      <c r="J17" s="65">
        <f>VLOOKUP($A17,'Return Data'!$B$7:$R$2843,13,0)</f>
        <v>58.016300000000001</v>
      </c>
      <c r="K17" s="66">
        <f t="shared" si="3"/>
        <v>21</v>
      </c>
      <c r="L17" s="65">
        <f>VLOOKUP($A17,'Return Data'!$B$7:$R$2843,17,0)</f>
        <v>23.762599999999999</v>
      </c>
      <c r="M17" s="66">
        <f t="shared" si="4"/>
        <v>21</v>
      </c>
      <c r="N17" s="65">
        <f>VLOOKUP($A17,'Return Data'!$B$7:$R$2843,14,0)</f>
        <v>17.2714</v>
      </c>
      <c r="O17" s="66">
        <f t="shared" si="5"/>
        <v>20</v>
      </c>
      <c r="P17" s="65">
        <f>VLOOKUP($A17,'Return Data'!$B$7:$R$2843,15,0)</f>
        <v>14.9414</v>
      </c>
      <c r="Q17" s="66">
        <f t="shared" si="6"/>
        <v>16</v>
      </c>
      <c r="R17" s="65">
        <f>VLOOKUP($A17,'Return Data'!$B$7:$R$2843,16,0)</f>
        <v>14.366199999999999</v>
      </c>
      <c r="S17" s="67">
        <f t="shared" si="7"/>
        <v>20</v>
      </c>
    </row>
    <row r="18" spans="1:19" x14ac:dyDescent="0.3">
      <c r="A18" s="63" t="s">
        <v>969</v>
      </c>
      <c r="B18" s="64">
        <f>VLOOKUP($A18,'Return Data'!$B$7:$R$2843,3,0)</f>
        <v>44462</v>
      </c>
      <c r="C18" s="65">
        <f>VLOOKUP($A18,'Return Data'!$B$7:$R$2843,4,0)</f>
        <v>70.239999999999995</v>
      </c>
      <c r="D18" s="65">
        <f>VLOOKUP($A18,'Return Data'!$B$7:$R$2843,10,0)</f>
        <v>13.989000000000001</v>
      </c>
      <c r="E18" s="66">
        <f t="shared" si="0"/>
        <v>15</v>
      </c>
      <c r="F18" s="65">
        <f>VLOOKUP($A18,'Return Data'!$B$7:$R$2843,11,0)</f>
        <v>20.9575</v>
      </c>
      <c r="G18" s="66">
        <f t="shared" si="1"/>
        <v>19</v>
      </c>
      <c r="H18" s="65">
        <f>VLOOKUP($A18,'Return Data'!$B$7:$R$2843,12,0)</f>
        <v>33.866999999999997</v>
      </c>
      <c r="I18" s="66">
        <f t="shared" si="2"/>
        <v>13</v>
      </c>
      <c r="J18" s="65">
        <f>VLOOKUP($A18,'Return Data'!$B$7:$R$2843,13,0)</f>
        <v>62.8187</v>
      </c>
      <c r="K18" s="66">
        <f t="shared" si="3"/>
        <v>12</v>
      </c>
      <c r="L18" s="65">
        <f>VLOOKUP($A18,'Return Data'!$B$7:$R$2843,17,0)</f>
        <v>24.690100000000001</v>
      </c>
      <c r="M18" s="66">
        <f t="shared" si="4"/>
        <v>16</v>
      </c>
      <c r="N18" s="65">
        <f>VLOOKUP($A18,'Return Data'!$B$7:$R$2843,14,0)</f>
        <v>16.937200000000001</v>
      </c>
      <c r="O18" s="66">
        <f t="shared" si="5"/>
        <v>21</v>
      </c>
      <c r="P18" s="65">
        <f>VLOOKUP($A18,'Return Data'!$B$7:$R$2843,15,0)</f>
        <v>15.709899999999999</v>
      </c>
      <c r="Q18" s="66">
        <f t="shared" si="6"/>
        <v>9</v>
      </c>
      <c r="R18" s="65">
        <f>VLOOKUP($A18,'Return Data'!$B$7:$R$2843,16,0)</f>
        <v>16.472799999999999</v>
      </c>
      <c r="S18" s="67">
        <f t="shared" si="7"/>
        <v>9</v>
      </c>
    </row>
    <row r="19" spans="1:19" x14ac:dyDescent="0.3">
      <c r="A19" s="63" t="s">
        <v>971</v>
      </c>
      <c r="B19" s="64">
        <f>VLOOKUP($A19,'Return Data'!$B$7:$R$2843,3,0)</f>
        <v>44462</v>
      </c>
      <c r="C19" s="65">
        <f>VLOOKUP($A19,'Return Data'!$B$7:$R$2843,4,0)</f>
        <v>44.1</v>
      </c>
      <c r="D19" s="65">
        <f>VLOOKUP($A19,'Return Data'!$B$7:$R$2843,10,0)</f>
        <v>15.717700000000001</v>
      </c>
      <c r="E19" s="66">
        <f t="shared" si="0"/>
        <v>2</v>
      </c>
      <c r="F19" s="65">
        <f>VLOOKUP($A19,'Return Data'!$B$7:$R$2843,11,0)</f>
        <v>26.3248</v>
      </c>
      <c r="G19" s="66">
        <f t="shared" si="1"/>
        <v>2</v>
      </c>
      <c r="H19" s="65">
        <f>VLOOKUP($A19,'Return Data'!$B$7:$R$2843,12,0)</f>
        <v>37.726399999999998</v>
      </c>
      <c r="I19" s="66">
        <f t="shared" si="2"/>
        <v>5</v>
      </c>
      <c r="J19" s="65">
        <f>VLOOKUP($A19,'Return Data'!$B$7:$R$2843,13,0)</f>
        <v>67.045500000000004</v>
      </c>
      <c r="K19" s="66">
        <f t="shared" si="3"/>
        <v>4</v>
      </c>
      <c r="L19" s="65">
        <f>VLOOKUP($A19,'Return Data'!$B$7:$R$2843,17,0)</f>
        <v>28.401800000000001</v>
      </c>
      <c r="M19" s="66">
        <f t="shared" si="4"/>
        <v>2</v>
      </c>
      <c r="N19" s="65">
        <f>VLOOKUP($A19,'Return Data'!$B$7:$R$2843,14,0)</f>
        <v>21.844000000000001</v>
      </c>
      <c r="O19" s="66">
        <f t="shared" si="5"/>
        <v>3</v>
      </c>
      <c r="P19" s="65">
        <f>VLOOKUP($A19,'Return Data'!$B$7:$R$2843,15,0)</f>
        <v>15.292899999999999</v>
      </c>
      <c r="Q19" s="66">
        <f t="shared" si="6"/>
        <v>11</v>
      </c>
      <c r="R19" s="65">
        <f>VLOOKUP($A19,'Return Data'!$B$7:$R$2843,16,0)</f>
        <v>15.9206</v>
      </c>
      <c r="S19" s="67">
        <f t="shared" si="7"/>
        <v>15</v>
      </c>
    </row>
    <row r="20" spans="1:19" x14ac:dyDescent="0.3">
      <c r="A20" s="63" t="s">
        <v>972</v>
      </c>
      <c r="B20" s="64">
        <f>VLOOKUP($A20,'Return Data'!$B$7:$R$2843,3,0)</f>
        <v>44462</v>
      </c>
      <c r="C20" s="65">
        <f>VLOOKUP($A20,'Return Data'!$B$7:$R$2843,4,0)</f>
        <v>55.48</v>
      </c>
      <c r="D20" s="65">
        <f>VLOOKUP($A20,'Return Data'!$B$7:$R$2843,10,0)</f>
        <v>15.0083</v>
      </c>
      <c r="E20" s="66">
        <f t="shared" si="0"/>
        <v>7</v>
      </c>
      <c r="F20" s="65">
        <f>VLOOKUP($A20,'Return Data'!$B$7:$R$2843,11,0)</f>
        <v>21.720099999999999</v>
      </c>
      <c r="G20" s="66">
        <f t="shared" si="1"/>
        <v>15</v>
      </c>
      <c r="H20" s="65">
        <f>VLOOKUP($A20,'Return Data'!$B$7:$R$2843,12,0)</f>
        <v>31.313600000000001</v>
      </c>
      <c r="I20" s="66">
        <f t="shared" si="2"/>
        <v>21</v>
      </c>
      <c r="J20" s="65">
        <f>VLOOKUP($A20,'Return Data'!$B$7:$R$2843,13,0)</f>
        <v>53.982799999999997</v>
      </c>
      <c r="K20" s="66">
        <f t="shared" si="3"/>
        <v>26</v>
      </c>
      <c r="L20" s="65">
        <f>VLOOKUP($A20,'Return Data'!$B$7:$R$2843,17,0)</f>
        <v>25.221299999999999</v>
      </c>
      <c r="M20" s="66">
        <f t="shared" si="4"/>
        <v>11</v>
      </c>
      <c r="N20" s="65">
        <f>VLOOKUP($A20,'Return Data'!$B$7:$R$2843,14,0)</f>
        <v>17.505099999999999</v>
      </c>
      <c r="O20" s="66">
        <f t="shared" si="5"/>
        <v>18</v>
      </c>
      <c r="P20" s="65">
        <f>VLOOKUP($A20,'Return Data'!$B$7:$R$2843,15,0)</f>
        <v>15.6495</v>
      </c>
      <c r="Q20" s="66">
        <f t="shared" si="6"/>
        <v>10</v>
      </c>
      <c r="R20" s="65">
        <f>VLOOKUP($A20,'Return Data'!$B$7:$R$2843,16,0)</f>
        <v>14.349600000000001</v>
      </c>
      <c r="S20" s="67">
        <f t="shared" si="7"/>
        <v>21</v>
      </c>
    </row>
    <row r="21" spans="1:19" x14ac:dyDescent="0.3">
      <c r="A21" s="63" t="s">
        <v>975</v>
      </c>
      <c r="B21" s="64">
        <f>VLOOKUP($A21,'Return Data'!$B$7:$R$2843,3,0)</f>
        <v>44462</v>
      </c>
      <c r="C21" s="65">
        <f>VLOOKUP($A21,'Return Data'!$B$7:$R$2843,4,0)</f>
        <v>33.380000000000003</v>
      </c>
      <c r="D21" s="65">
        <f>VLOOKUP($A21,'Return Data'!$B$7:$R$2843,10,0)</f>
        <v>12.504200000000001</v>
      </c>
      <c r="E21" s="66">
        <f t="shared" si="0"/>
        <v>22</v>
      </c>
      <c r="F21" s="65">
        <f>VLOOKUP($A21,'Return Data'!$B$7:$R$2843,11,0)</f>
        <v>17.950500000000002</v>
      </c>
      <c r="G21" s="66">
        <f t="shared" si="1"/>
        <v>29</v>
      </c>
      <c r="H21" s="65">
        <f>VLOOKUP($A21,'Return Data'!$B$7:$R$2843,12,0)</f>
        <v>23.5839</v>
      </c>
      <c r="I21" s="66">
        <f t="shared" si="2"/>
        <v>29</v>
      </c>
      <c r="J21" s="65">
        <f>VLOOKUP($A21,'Return Data'!$B$7:$R$2843,13,0)</f>
        <v>51.314599999999999</v>
      </c>
      <c r="K21" s="66">
        <f t="shared" si="3"/>
        <v>27</v>
      </c>
      <c r="L21" s="65">
        <f>VLOOKUP($A21,'Return Data'!$B$7:$R$2843,17,0)</f>
        <v>18.525099999999998</v>
      </c>
      <c r="M21" s="66">
        <f t="shared" si="4"/>
        <v>28</v>
      </c>
      <c r="N21" s="65">
        <f>VLOOKUP($A21,'Return Data'!$B$7:$R$2843,14,0)</f>
        <v>14.3154</v>
      </c>
      <c r="O21" s="66">
        <f t="shared" si="5"/>
        <v>27</v>
      </c>
      <c r="P21" s="65">
        <f>VLOOKUP($A21,'Return Data'!$B$7:$R$2843,15,0)</f>
        <v>13.6487</v>
      </c>
      <c r="Q21" s="66">
        <f t="shared" si="6"/>
        <v>23</v>
      </c>
      <c r="R21" s="65">
        <f>VLOOKUP($A21,'Return Data'!$B$7:$R$2843,16,0)</f>
        <v>13.9048</v>
      </c>
      <c r="S21" s="67">
        <f t="shared" si="7"/>
        <v>24</v>
      </c>
    </row>
    <row r="22" spans="1:19" x14ac:dyDescent="0.3">
      <c r="A22" s="63" t="s">
        <v>977</v>
      </c>
      <c r="B22" s="64">
        <f>VLOOKUP($A22,'Return Data'!$B$7:$R$2843,3,0)</f>
        <v>44462</v>
      </c>
      <c r="C22" s="65">
        <f>VLOOKUP($A22,'Return Data'!$B$7:$R$2843,4,0)</f>
        <v>51.44</v>
      </c>
      <c r="D22" s="65">
        <f>VLOOKUP($A22,'Return Data'!$B$7:$R$2843,10,0)</f>
        <v>18.171399999999998</v>
      </c>
      <c r="E22" s="66">
        <f t="shared" si="0"/>
        <v>1</v>
      </c>
      <c r="F22" s="65">
        <f>VLOOKUP($A22,'Return Data'!$B$7:$R$2843,11,0)</f>
        <v>27.801200000000001</v>
      </c>
      <c r="G22" s="66">
        <f t="shared" si="1"/>
        <v>1</v>
      </c>
      <c r="H22" s="65">
        <f>VLOOKUP($A22,'Return Data'!$B$7:$R$2843,12,0)</f>
        <v>37.945799999999998</v>
      </c>
      <c r="I22" s="66">
        <f t="shared" si="2"/>
        <v>4</v>
      </c>
      <c r="J22" s="65">
        <f>VLOOKUP($A22,'Return Data'!$B$7:$R$2843,13,0)</f>
        <v>60.499200000000002</v>
      </c>
      <c r="K22" s="66">
        <f t="shared" si="3"/>
        <v>17</v>
      </c>
      <c r="L22" s="65">
        <f>VLOOKUP($A22,'Return Data'!$B$7:$R$2843,17,0)</f>
        <v>27.383700000000001</v>
      </c>
      <c r="M22" s="66">
        <f t="shared" si="4"/>
        <v>5</v>
      </c>
      <c r="N22" s="65">
        <f>VLOOKUP($A22,'Return Data'!$B$7:$R$2843,14,0)</f>
        <v>19.473099999999999</v>
      </c>
      <c r="O22" s="66">
        <f t="shared" si="5"/>
        <v>8</v>
      </c>
      <c r="P22" s="65">
        <f>VLOOKUP($A22,'Return Data'!$B$7:$R$2843,15,0)</f>
        <v>16.105699999999999</v>
      </c>
      <c r="Q22" s="66">
        <f t="shared" si="6"/>
        <v>7</v>
      </c>
      <c r="R22" s="65">
        <f>VLOOKUP($A22,'Return Data'!$B$7:$R$2843,16,0)</f>
        <v>17.040900000000001</v>
      </c>
      <c r="S22" s="67">
        <f t="shared" si="7"/>
        <v>5</v>
      </c>
    </row>
    <row r="23" spans="1:19" x14ac:dyDescent="0.3">
      <c r="A23" s="63" t="s">
        <v>979</v>
      </c>
      <c r="B23" s="64">
        <f>VLOOKUP($A23,'Return Data'!$B$7:$R$2843,3,0)</f>
        <v>44462</v>
      </c>
      <c r="C23" s="65">
        <f>VLOOKUP($A23,'Return Data'!$B$7:$R$2843,4,0)</f>
        <v>108.2296</v>
      </c>
      <c r="D23" s="65">
        <f>VLOOKUP($A23,'Return Data'!$B$7:$R$2843,10,0)</f>
        <v>12.885199999999999</v>
      </c>
      <c r="E23" s="66">
        <f t="shared" si="0"/>
        <v>21</v>
      </c>
      <c r="F23" s="65">
        <f>VLOOKUP($A23,'Return Data'!$B$7:$R$2843,11,0)</f>
        <v>18.952100000000002</v>
      </c>
      <c r="G23" s="66">
        <f t="shared" si="1"/>
        <v>25</v>
      </c>
      <c r="H23" s="65">
        <f>VLOOKUP($A23,'Return Data'!$B$7:$R$2843,12,0)</f>
        <v>25.763999999999999</v>
      </c>
      <c r="I23" s="66">
        <f t="shared" si="2"/>
        <v>27</v>
      </c>
      <c r="J23" s="65">
        <f>VLOOKUP($A23,'Return Data'!$B$7:$R$2843,13,0)</f>
        <v>44.206699999999998</v>
      </c>
      <c r="K23" s="66">
        <f t="shared" si="3"/>
        <v>29</v>
      </c>
      <c r="L23" s="65">
        <f>VLOOKUP($A23,'Return Data'!$B$7:$R$2843,17,0)</f>
        <v>22.686800000000002</v>
      </c>
      <c r="M23" s="66">
        <f t="shared" si="4"/>
        <v>24</v>
      </c>
      <c r="N23" s="65">
        <f>VLOOKUP($A23,'Return Data'!$B$7:$R$2843,14,0)</f>
        <v>15.6279</v>
      </c>
      <c r="O23" s="66">
        <f t="shared" si="5"/>
        <v>24</v>
      </c>
      <c r="P23" s="65">
        <f>VLOOKUP($A23,'Return Data'!$B$7:$R$2843,15,0)</f>
        <v>12.813700000000001</v>
      </c>
      <c r="Q23" s="66">
        <f t="shared" si="6"/>
        <v>25</v>
      </c>
      <c r="R23" s="65">
        <f>VLOOKUP($A23,'Return Data'!$B$7:$R$2843,16,0)</f>
        <v>13.366199999999999</v>
      </c>
      <c r="S23" s="67">
        <f t="shared" si="7"/>
        <v>27</v>
      </c>
    </row>
    <row r="24" spans="1:19" x14ac:dyDescent="0.3">
      <c r="A24" s="63" t="s">
        <v>1910</v>
      </c>
      <c r="B24" s="64">
        <f>VLOOKUP($A24,'Return Data'!$B$7:$R$2843,3,0)</f>
        <v>44462</v>
      </c>
      <c r="C24" s="65">
        <f>VLOOKUP($A24,'Return Data'!$B$7:$R$2843,4,0)</f>
        <v>421.90300000000002</v>
      </c>
      <c r="D24" s="65">
        <f>VLOOKUP($A24,'Return Data'!$B$7:$R$2843,10,0)</f>
        <v>13.899800000000001</v>
      </c>
      <c r="E24" s="66">
        <f t="shared" si="0"/>
        <v>16</v>
      </c>
      <c r="F24" s="65">
        <f>VLOOKUP($A24,'Return Data'!$B$7:$R$2843,11,0)</f>
        <v>22.2425</v>
      </c>
      <c r="G24" s="66">
        <f t="shared" si="1"/>
        <v>11</v>
      </c>
      <c r="H24" s="65">
        <f>VLOOKUP($A24,'Return Data'!$B$7:$R$2843,12,0)</f>
        <v>35.318600000000004</v>
      </c>
      <c r="I24" s="66">
        <f t="shared" si="2"/>
        <v>7</v>
      </c>
      <c r="J24" s="65">
        <f>VLOOKUP($A24,'Return Data'!$B$7:$R$2843,13,0)</f>
        <v>62.900100000000002</v>
      </c>
      <c r="K24" s="66">
        <f t="shared" si="3"/>
        <v>11</v>
      </c>
      <c r="L24" s="65">
        <f>VLOOKUP($A24,'Return Data'!$B$7:$R$2843,17,0)</f>
        <v>28.2638</v>
      </c>
      <c r="M24" s="66">
        <f t="shared" si="4"/>
        <v>3</v>
      </c>
      <c r="N24" s="65">
        <f>VLOOKUP($A24,'Return Data'!$B$7:$R$2843,14,0)</f>
        <v>20.433</v>
      </c>
      <c r="O24" s="66">
        <f t="shared" si="5"/>
        <v>5</v>
      </c>
      <c r="P24" s="65">
        <f>VLOOKUP($A24,'Return Data'!$B$7:$R$2843,15,0)</f>
        <v>16.3917</v>
      </c>
      <c r="Q24" s="66">
        <f t="shared" si="6"/>
        <v>5</v>
      </c>
      <c r="R24" s="65">
        <f>VLOOKUP($A24,'Return Data'!$B$7:$R$2843,16,0)</f>
        <v>16.511099999999999</v>
      </c>
      <c r="S24" s="67">
        <f t="shared" si="7"/>
        <v>8</v>
      </c>
    </row>
    <row r="25" spans="1:19" x14ac:dyDescent="0.3">
      <c r="A25" s="63" t="s">
        <v>980</v>
      </c>
      <c r="B25" s="64">
        <f>VLOOKUP($A25,'Return Data'!$B$7:$R$2843,3,0)</f>
        <v>44462</v>
      </c>
      <c r="C25" s="65">
        <f>VLOOKUP($A25,'Return Data'!$B$7:$R$2843,4,0)</f>
        <v>44.503</v>
      </c>
      <c r="D25" s="65">
        <f>VLOOKUP($A25,'Return Data'!$B$7:$R$2843,10,0)</f>
        <v>13.699199999999999</v>
      </c>
      <c r="E25" s="66">
        <f t="shared" si="0"/>
        <v>17</v>
      </c>
      <c r="F25" s="65">
        <f>VLOOKUP($A25,'Return Data'!$B$7:$R$2843,11,0)</f>
        <v>21.340900000000001</v>
      </c>
      <c r="G25" s="66">
        <f t="shared" si="1"/>
        <v>18</v>
      </c>
      <c r="H25" s="65">
        <f>VLOOKUP($A25,'Return Data'!$B$7:$R$2843,12,0)</f>
        <v>31.5839</v>
      </c>
      <c r="I25" s="66">
        <f t="shared" si="2"/>
        <v>19</v>
      </c>
      <c r="J25" s="65">
        <f>VLOOKUP($A25,'Return Data'!$B$7:$R$2843,13,0)</f>
        <v>57.026899999999998</v>
      </c>
      <c r="K25" s="66">
        <f t="shared" si="3"/>
        <v>23</v>
      </c>
      <c r="L25" s="65">
        <f>VLOOKUP($A25,'Return Data'!$B$7:$R$2843,17,0)</f>
        <v>23.333500000000001</v>
      </c>
      <c r="M25" s="66">
        <f t="shared" si="4"/>
        <v>23</v>
      </c>
      <c r="N25" s="65">
        <f>VLOOKUP($A25,'Return Data'!$B$7:$R$2843,14,0)</f>
        <v>17.948</v>
      </c>
      <c r="O25" s="66">
        <f t="shared" si="5"/>
        <v>16</v>
      </c>
      <c r="P25" s="65">
        <f>VLOOKUP($A25,'Return Data'!$B$7:$R$2843,15,0)</f>
        <v>14.2174</v>
      </c>
      <c r="Q25" s="66">
        <f t="shared" si="6"/>
        <v>20</v>
      </c>
      <c r="R25" s="65">
        <f>VLOOKUP($A25,'Return Data'!$B$7:$R$2843,16,0)</f>
        <v>15.162800000000001</v>
      </c>
      <c r="S25" s="67">
        <f t="shared" si="7"/>
        <v>16</v>
      </c>
    </row>
    <row r="26" spans="1:19" x14ac:dyDescent="0.3">
      <c r="A26" s="63" t="s">
        <v>983</v>
      </c>
      <c r="B26" s="64">
        <f>VLOOKUP($A26,'Return Data'!$B$7:$R$2843,3,0)</f>
        <v>44462</v>
      </c>
      <c r="C26" s="65">
        <f>VLOOKUP($A26,'Return Data'!$B$7:$R$2843,4,0)</f>
        <v>45.642200000000003</v>
      </c>
      <c r="D26" s="65">
        <f>VLOOKUP($A26,'Return Data'!$B$7:$R$2843,10,0)</f>
        <v>15.6623</v>
      </c>
      <c r="E26" s="66">
        <f t="shared" si="0"/>
        <v>3</v>
      </c>
      <c r="F26" s="65">
        <f>VLOOKUP($A26,'Return Data'!$B$7:$R$2843,11,0)</f>
        <v>24.254300000000001</v>
      </c>
      <c r="G26" s="66">
        <f t="shared" si="1"/>
        <v>3</v>
      </c>
      <c r="H26" s="65">
        <f>VLOOKUP($A26,'Return Data'!$B$7:$R$2843,12,0)</f>
        <v>30.568899999999999</v>
      </c>
      <c r="I26" s="66">
        <f t="shared" si="2"/>
        <v>22</v>
      </c>
      <c r="J26" s="65">
        <f>VLOOKUP($A26,'Return Data'!$B$7:$R$2843,13,0)</f>
        <v>62.538800000000002</v>
      </c>
      <c r="K26" s="66">
        <f t="shared" si="3"/>
        <v>13</v>
      </c>
      <c r="L26" s="65">
        <f>VLOOKUP($A26,'Return Data'!$B$7:$R$2843,17,0)</f>
        <v>23.895299999999999</v>
      </c>
      <c r="M26" s="66">
        <f t="shared" si="4"/>
        <v>20</v>
      </c>
      <c r="N26" s="65">
        <f>VLOOKUP($A26,'Return Data'!$B$7:$R$2843,14,0)</f>
        <v>19.870100000000001</v>
      </c>
      <c r="O26" s="66">
        <f t="shared" si="5"/>
        <v>6</v>
      </c>
      <c r="P26" s="65">
        <f>VLOOKUP($A26,'Return Data'!$B$7:$R$2843,15,0)</f>
        <v>15.120200000000001</v>
      </c>
      <c r="Q26" s="66">
        <f t="shared" si="6"/>
        <v>13</v>
      </c>
      <c r="R26" s="65">
        <f>VLOOKUP($A26,'Return Data'!$B$7:$R$2843,16,0)</f>
        <v>15.050599999999999</v>
      </c>
      <c r="S26" s="67">
        <f t="shared" si="7"/>
        <v>18</v>
      </c>
    </row>
    <row r="27" spans="1:19" x14ac:dyDescent="0.3">
      <c r="A27" s="63" t="s">
        <v>984</v>
      </c>
      <c r="B27" s="64">
        <f>VLOOKUP($A27,'Return Data'!$B$7:$R$2843,3,0)</f>
        <v>44462</v>
      </c>
      <c r="C27" s="65">
        <f>VLOOKUP($A27,'Return Data'!$B$7:$R$2843,4,0)</f>
        <v>16.538499999999999</v>
      </c>
      <c r="D27" s="65">
        <f>VLOOKUP($A27,'Return Data'!$B$7:$R$2843,10,0)</f>
        <v>11.841100000000001</v>
      </c>
      <c r="E27" s="66">
        <f t="shared" si="0"/>
        <v>25</v>
      </c>
      <c r="F27" s="65">
        <f>VLOOKUP($A27,'Return Data'!$B$7:$R$2843,11,0)</f>
        <v>21.4726</v>
      </c>
      <c r="G27" s="66">
        <f t="shared" si="1"/>
        <v>17</v>
      </c>
      <c r="H27" s="65">
        <f>VLOOKUP($A27,'Return Data'!$B$7:$R$2843,12,0)</f>
        <v>35.421599999999998</v>
      </c>
      <c r="I27" s="66">
        <f t="shared" si="2"/>
        <v>6</v>
      </c>
      <c r="J27" s="65">
        <f>VLOOKUP($A27,'Return Data'!$B$7:$R$2843,13,0)</f>
        <v>67.063999999999993</v>
      </c>
      <c r="K27" s="66">
        <f t="shared" si="3"/>
        <v>3</v>
      </c>
      <c r="L27" s="65">
        <f>VLOOKUP($A27,'Return Data'!$B$7:$R$2843,17,0)</f>
        <v>25.143999999999998</v>
      </c>
      <c r="M27" s="66">
        <f t="shared" si="4"/>
        <v>14</v>
      </c>
      <c r="N27" s="65"/>
      <c r="O27" s="66"/>
      <c r="P27" s="65"/>
      <c r="Q27" s="66"/>
      <c r="R27" s="65">
        <f>VLOOKUP($A27,'Return Data'!$B$7:$R$2843,16,0)</f>
        <v>22.012499999999999</v>
      </c>
      <c r="S27" s="67">
        <f t="shared" si="7"/>
        <v>1</v>
      </c>
    </row>
    <row r="28" spans="1:19" x14ac:dyDescent="0.3">
      <c r="A28" s="63" t="s">
        <v>986</v>
      </c>
      <c r="B28" s="64">
        <f>VLOOKUP($A28,'Return Data'!$B$7:$R$2843,3,0)</f>
        <v>44462</v>
      </c>
      <c r="C28" s="65">
        <f>VLOOKUP($A28,'Return Data'!$B$7:$R$2843,4,0)</f>
        <v>87.015000000000001</v>
      </c>
      <c r="D28" s="65">
        <f>VLOOKUP($A28,'Return Data'!$B$7:$R$2843,10,0)</f>
        <v>14.017799999999999</v>
      </c>
      <c r="E28" s="66">
        <f t="shared" si="0"/>
        <v>14</v>
      </c>
      <c r="F28" s="65">
        <f>VLOOKUP($A28,'Return Data'!$B$7:$R$2843,11,0)</f>
        <v>22.1143</v>
      </c>
      <c r="G28" s="66">
        <f t="shared" si="1"/>
        <v>13</v>
      </c>
      <c r="H28" s="65">
        <f>VLOOKUP($A28,'Return Data'!$B$7:$R$2843,12,0)</f>
        <v>34.0383</v>
      </c>
      <c r="I28" s="66">
        <f t="shared" si="2"/>
        <v>11</v>
      </c>
      <c r="J28" s="65">
        <f>VLOOKUP($A28,'Return Data'!$B$7:$R$2843,13,0)</f>
        <v>59.954000000000001</v>
      </c>
      <c r="K28" s="66">
        <f t="shared" si="3"/>
        <v>18</v>
      </c>
      <c r="L28" s="65">
        <f>VLOOKUP($A28,'Return Data'!$B$7:$R$2843,17,0)</f>
        <v>25.900700000000001</v>
      </c>
      <c r="M28" s="66">
        <f t="shared" si="4"/>
        <v>8</v>
      </c>
      <c r="N28" s="65">
        <f>VLOOKUP($A28,'Return Data'!$B$7:$R$2843,14,0)</f>
        <v>19.281600000000001</v>
      </c>
      <c r="O28" s="66">
        <f t="shared" ref="O28:O36" si="8">RANK(N28,N$8:N$36,0)</f>
        <v>9</v>
      </c>
      <c r="P28" s="65">
        <f>VLOOKUP($A28,'Return Data'!$B$7:$R$2843,15,0)</f>
        <v>17.7104</v>
      </c>
      <c r="Q28" s="66">
        <f t="shared" ref="Q28:Q36" si="9">RANK(P28,P$8:P$36,0)</f>
        <v>3</v>
      </c>
      <c r="R28" s="65">
        <f>VLOOKUP($A28,'Return Data'!$B$7:$R$2843,16,0)</f>
        <v>19.172599999999999</v>
      </c>
      <c r="S28" s="67">
        <f t="shared" si="7"/>
        <v>2</v>
      </c>
    </row>
    <row r="29" spans="1:19" x14ac:dyDescent="0.3">
      <c r="A29" s="63" t="s">
        <v>2020</v>
      </c>
      <c r="B29" s="64">
        <f>VLOOKUP($A29,'Return Data'!$B$7:$R$2843,3,0)</f>
        <v>44462</v>
      </c>
      <c r="C29" s="65">
        <f>VLOOKUP($A29,'Return Data'!$B$7:$R$2843,4,0)</f>
        <v>39.563099999999999</v>
      </c>
      <c r="D29" s="65">
        <f>VLOOKUP($A29,'Return Data'!$B$7:$R$2843,10,0)</f>
        <v>13.2737</v>
      </c>
      <c r="E29" s="66">
        <f t="shared" si="0"/>
        <v>20</v>
      </c>
      <c r="F29" s="65">
        <f>VLOOKUP($A29,'Return Data'!$B$7:$R$2843,11,0)</f>
        <v>22.3413</v>
      </c>
      <c r="G29" s="66">
        <f t="shared" si="1"/>
        <v>10</v>
      </c>
      <c r="H29" s="65">
        <f>VLOOKUP($A29,'Return Data'!$B$7:$R$2843,12,0)</f>
        <v>33.874400000000001</v>
      </c>
      <c r="I29" s="66">
        <f t="shared" si="2"/>
        <v>12</v>
      </c>
      <c r="J29" s="65">
        <f>VLOOKUP($A29,'Return Data'!$B$7:$R$2843,13,0)</f>
        <v>62.338099999999997</v>
      </c>
      <c r="K29" s="66">
        <f t="shared" si="3"/>
        <v>14</v>
      </c>
      <c r="L29" s="65">
        <f>VLOOKUP($A29,'Return Data'!$B$7:$R$2843,17,0)</f>
        <v>24.3719</v>
      </c>
      <c r="M29" s="66">
        <f t="shared" si="4"/>
        <v>18</v>
      </c>
      <c r="N29" s="65">
        <f>VLOOKUP($A29,'Return Data'!$B$7:$R$2843,14,0)</f>
        <v>17.975000000000001</v>
      </c>
      <c r="O29" s="66">
        <f t="shared" si="8"/>
        <v>15</v>
      </c>
      <c r="P29" s="65">
        <f>VLOOKUP($A29,'Return Data'!$B$7:$R$2843,15,0)</f>
        <v>15.0084</v>
      </c>
      <c r="Q29" s="66">
        <f t="shared" si="9"/>
        <v>14</v>
      </c>
      <c r="R29" s="65">
        <f>VLOOKUP($A29,'Return Data'!$B$7:$R$2843,16,0)</f>
        <v>14.8134</v>
      </c>
      <c r="S29" s="67">
        <f t="shared" si="7"/>
        <v>19</v>
      </c>
    </row>
    <row r="30" spans="1:19" x14ac:dyDescent="0.3">
      <c r="A30" s="63" t="s">
        <v>989</v>
      </c>
      <c r="B30" s="64">
        <f>VLOOKUP($A30,'Return Data'!$B$7:$R$2843,3,0)</f>
        <v>44462</v>
      </c>
      <c r="C30" s="65">
        <f>VLOOKUP($A30,'Return Data'!$B$7:$R$2843,4,0)</f>
        <v>54.5914</v>
      </c>
      <c r="D30" s="65">
        <f>VLOOKUP($A30,'Return Data'!$B$7:$R$2843,10,0)</f>
        <v>15.511200000000001</v>
      </c>
      <c r="E30" s="66">
        <f t="shared" si="0"/>
        <v>4</v>
      </c>
      <c r="F30" s="65">
        <f>VLOOKUP($A30,'Return Data'!$B$7:$R$2843,11,0)</f>
        <v>24.231999999999999</v>
      </c>
      <c r="G30" s="66">
        <f t="shared" si="1"/>
        <v>4</v>
      </c>
      <c r="H30" s="65">
        <f>VLOOKUP($A30,'Return Data'!$B$7:$R$2843,12,0)</f>
        <v>39.284700000000001</v>
      </c>
      <c r="I30" s="66">
        <f t="shared" si="2"/>
        <v>1</v>
      </c>
      <c r="J30" s="65">
        <f>VLOOKUP($A30,'Return Data'!$B$7:$R$2843,13,0)</f>
        <v>72.282200000000003</v>
      </c>
      <c r="K30" s="66">
        <f t="shared" si="3"/>
        <v>2</v>
      </c>
      <c r="L30" s="65">
        <f>VLOOKUP($A30,'Return Data'!$B$7:$R$2843,17,0)</f>
        <v>22.148199999999999</v>
      </c>
      <c r="M30" s="66">
        <f t="shared" si="4"/>
        <v>25</v>
      </c>
      <c r="N30" s="65">
        <f>VLOOKUP($A30,'Return Data'!$B$7:$R$2843,14,0)</f>
        <v>15.495799999999999</v>
      </c>
      <c r="O30" s="66">
        <f t="shared" si="8"/>
        <v>25</v>
      </c>
      <c r="P30" s="65">
        <f>VLOOKUP($A30,'Return Data'!$B$7:$R$2843,15,0)</f>
        <v>15.262</v>
      </c>
      <c r="Q30" s="66">
        <f t="shared" si="9"/>
        <v>12</v>
      </c>
      <c r="R30" s="65">
        <f>VLOOKUP($A30,'Return Data'!$B$7:$R$2843,16,0)</f>
        <v>16.3217</v>
      </c>
      <c r="S30" s="67">
        <f t="shared" si="7"/>
        <v>10</v>
      </c>
    </row>
    <row r="31" spans="1:19" x14ac:dyDescent="0.3">
      <c r="A31" s="63" t="s">
        <v>991</v>
      </c>
      <c r="B31" s="64">
        <f>VLOOKUP($A31,'Return Data'!$B$7:$R$2843,3,0)</f>
        <v>44462</v>
      </c>
      <c r="C31" s="65">
        <f>VLOOKUP($A31,'Return Data'!$B$7:$R$2843,4,0)</f>
        <v>288.01</v>
      </c>
      <c r="D31" s="65">
        <f>VLOOKUP($A31,'Return Data'!$B$7:$R$2843,10,0)</f>
        <v>11.705399999999999</v>
      </c>
      <c r="E31" s="66">
        <f t="shared" si="0"/>
        <v>26</v>
      </c>
      <c r="F31" s="65">
        <f>VLOOKUP($A31,'Return Data'!$B$7:$R$2843,11,0)</f>
        <v>21.656700000000001</v>
      </c>
      <c r="G31" s="66">
        <f t="shared" si="1"/>
        <v>16</v>
      </c>
      <c r="H31" s="65">
        <f>VLOOKUP($A31,'Return Data'!$B$7:$R$2843,12,0)</f>
        <v>31.5715</v>
      </c>
      <c r="I31" s="66">
        <f t="shared" si="2"/>
        <v>20</v>
      </c>
      <c r="J31" s="65">
        <f>VLOOKUP($A31,'Return Data'!$B$7:$R$2843,13,0)</f>
        <v>57.71</v>
      </c>
      <c r="K31" s="66">
        <f t="shared" si="3"/>
        <v>22</v>
      </c>
      <c r="L31" s="65">
        <f>VLOOKUP($A31,'Return Data'!$B$7:$R$2843,17,0)</f>
        <v>24.734500000000001</v>
      </c>
      <c r="M31" s="66">
        <f t="shared" si="4"/>
        <v>15</v>
      </c>
      <c r="N31" s="65">
        <f>VLOOKUP($A31,'Return Data'!$B$7:$R$2843,14,0)</f>
        <v>18.185099999999998</v>
      </c>
      <c r="O31" s="66">
        <f t="shared" si="8"/>
        <v>14</v>
      </c>
      <c r="P31" s="65">
        <f>VLOOKUP($A31,'Return Data'!$B$7:$R$2843,15,0)</f>
        <v>14.945</v>
      </c>
      <c r="Q31" s="66">
        <f t="shared" si="9"/>
        <v>15</v>
      </c>
      <c r="R31" s="65">
        <f>VLOOKUP($A31,'Return Data'!$B$7:$R$2843,16,0)</f>
        <v>16.158100000000001</v>
      </c>
      <c r="S31" s="67">
        <f t="shared" si="7"/>
        <v>13</v>
      </c>
    </row>
    <row r="32" spans="1:19" x14ac:dyDescent="0.3">
      <c r="A32" s="63" t="s">
        <v>992</v>
      </c>
      <c r="B32" s="64">
        <f>VLOOKUP($A32,'Return Data'!$B$7:$R$2843,3,0)</f>
        <v>44462</v>
      </c>
      <c r="C32" s="65">
        <f>VLOOKUP($A32,'Return Data'!$B$7:$R$2843,4,0)</f>
        <v>67.271699999999996</v>
      </c>
      <c r="D32" s="65">
        <f>VLOOKUP($A32,'Return Data'!$B$7:$R$2843,10,0)</f>
        <v>14.353199999999999</v>
      </c>
      <c r="E32" s="66">
        <f t="shared" si="0"/>
        <v>12</v>
      </c>
      <c r="F32" s="65">
        <f>VLOOKUP($A32,'Return Data'!$B$7:$R$2843,11,0)</f>
        <v>19.870999999999999</v>
      </c>
      <c r="G32" s="66">
        <f t="shared" si="1"/>
        <v>23</v>
      </c>
      <c r="H32" s="65">
        <f>VLOOKUP($A32,'Return Data'!$B$7:$R$2843,12,0)</f>
        <v>33.834299999999999</v>
      </c>
      <c r="I32" s="66">
        <f t="shared" si="2"/>
        <v>14</v>
      </c>
      <c r="J32" s="65">
        <f>VLOOKUP($A32,'Return Data'!$B$7:$R$2843,13,0)</f>
        <v>66.256100000000004</v>
      </c>
      <c r="K32" s="66">
        <f t="shared" si="3"/>
        <v>6</v>
      </c>
      <c r="L32" s="65">
        <f>VLOOKUP($A32,'Return Data'!$B$7:$R$2843,17,0)</f>
        <v>25.404599999999999</v>
      </c>
      <c r="M32" s="66">
        <f t="shared" si="4"/>
        <v>10</v>
      </c>
      <c r="N32" s="65">
        <f>VLOOKUP($A32,'Return Data'!$B$7:$R$2843,14,0)</f>
        <v>19.02</v>
      </c>
      <c r="O32" s="66">
        <f t="shared" si="8"/>
        <v>10</v>
      </c>
      <c r="P32" s="65">
        <f>VLOOKUP($A32,'Return Data'!$B$7:$R$2843,15,0)</f>
        <v>14.838200000000001</v>
      </c>
      <c r="Q32" s="66">
        <f t="shared" si="9"/>
        <v>17</v>
      </c>
      <c r="R32" s="65">
        <f>VLOOKUP($A32,'Return Data'!$B$7:$R$2843,16,0)</f>
        <v>17.2852</v>
      </c>
      <c r="S32" s="67">
        <f t="shared" si="7"/>
        <v>4</v>
      </c>
    </row>
    <row r="33" spans="1:19" x14ac:dyDescent="0.3">
      <c r="A33" s="63" t="s">
        <v>995</v>
      </c>
      <c r="B33" s="64">
        <f>VLOOKUP($A33,'Return Data'!$B$7:$R$2843,3,0)</f>
        <v>44462</v>
      </c>
      <c r="C33" s="65">
        <f>VLOOKUP($A33,'Return Data'!$B$7:$R$2843,4,0)</f>
        <v>371.24009999999998</v>
      </c>
      <c r="D33" s="65">
        <f>VLOOKUP($A33,'Return Data'!$B$7:$R$2843,10,0)</f>
        <v>14.058400000000001</v>
      </c>
      <c r="E33" s="66">
        <f t="shared" si="0"/>
        <v>13</v>
      </c>
      <c r="F33" s="65">
        <f>VLOOKUP($A33,'Return Data'!$B$7:$R$2843,11,0)</f>
        <v>22.6478</v>
      </c>
      <c r="G33" s="66">
        <f t="shared" si="1"/>
        <v>9</v>
      </c>
      <c r="H33" s="65">
        <f>VLOOKUP($A33,'Return Data'!$B$7:$R$2843,12,0)</f>
        <v>39.045000000000002</v>
      </c>
      <c r="I33" s="66">
        <f t="shared" si="2"/>
        <v>2</v>
      </c>
      <c r="J33" s="65">
        <f>VLOOKUP($A33,'Return Data'!$B$7:$R$2843,13,0)</f>
        <v>66.964600000000004</v>
      </c>
      <c r="K33" s="66">
        <f t="shared" si="3"/>
        <v>5</v>
      </c>
      <c r="L33" s="65">
        <f>VLOOKUP($A33,'Return Data'!$B$7:$R$2843,17,0)</f>
        <v>23.538599999999999</v>
      </c>
      <c r="M33" s="66">
        <f t="shared" si="4"/>
        <v>22</v>
      </c>
      <c r="N33" s="65">
        <f>VLOOKUP($A33,'Return Data'!$B$7:$R$2843,14,0)</f>
        <v>18.2104</v>
      </c>
      <c r="O33" s="66">
        <f t="shared" si="8"/>
        <v>13</v>
      </c>
      <c r="P33" s="65">
        <f>VLOOKUP($A33,'Return Data'!$B$7:$R$2843,15,0)</f>
        <v>14.621700000000001</v>
      </c>
      <c r="Q33" s="66">
        <f t="shared" si="9"/>
        <v>18</v>
      </c>
      <c r="R33" s="65">
        <f>VLOOKUP($A33,'Return Data'!$B$7:$R$2843,16,0)</f>
        <v>15.1175</v>
      </c>
      <c r="S33" s="67">
        <f t="shared" si="7"/>
        <v>17</v>
      </c>
    </row>
    <row r="34" spans="1:19" x14ac:dyDescent="0.3">
      <c r="A34" s="63" t="s">
        <v>996</v>
      </c>
      <c r="B34" s="64">
        <f>VLOOKUP($A34,'Return Data'!$B$7:$R$2843,3,0)</f>
        <v>44462</v>
      </c>
      <c r="C34" s="65">
        <f>VLOOKUP($A34,'Return Data'!$B$7:$R$2843,4,0)</f>
        <v>110.46</v>
      </c>
      <c r="D34" s="65">
        <f>VLOOKUP($A34,'Return Data'!$B$7:$R$2843,10,0)</f>
        <v>10.6592</v>
      </c>
      <c r="E34" s="66">
        <f t="shared" si="0"/>
        <v>28</v>
      </c>
      <c r="F34" s="65">
        <f>VLOOKUP($A34,'Return Data'!$B$7:$R$2843,11,0)</f>
        <v>19.0045</v>
      </c>
      <c r="G34" s="66">
        <f t="shared" si="1"/>
        <v>24</v>
      </c>
      <c r="H34" s="65">
        <f>VLOOKUP($A34,'Return Data'!$B$7:$R$2843,12,0)</f>
        <v>25.694099999999999</v>
      </c>
      <c r="I34" s="66">
        <f t="shared" si="2"/>
        <v>28</v>
      </c>
      <c r="J34" s="65">
        <f>VLOOKUP($A34,'Return Data'!$B$7:$R$2843,13,0)</f>
        <v>48.968299999999999</v>
      </c>
      <c r="K34" s="66">
        <f t="shared" si="3"/>
        <v>28</v>
      </c>
      <c r="L34" s="65">
        <f>VLOOKUP($A34,'Return Data'!$B$7:$R$2843,17,0)</f>
        <v>18.497</v>
      </c>
      <c r="M34" s="66">
        <f t="shared" si="4"/>
        <v>29</v>
      </c>
      <c r="N34" s="65">
        <f>VLOOKUP($A34,'Return Data'!$B$7:$R$2843,14,0)</f>
        <v>12.468400000000001</v>
      </c>
      <c r="O34" s="66">
        <f t="shared" si="8"/>
        <v>28</v>
      </c>
      <c r="P34" s="65">
        <f>VLOOKUP($A34,'Return Data'!$B$7:$R$2843,15,0)</f>
        <v>10.0929</v>
      </c>
      <c r="Q34" s="66">
        <f t="shared" si="9"/>
        <v>27</v>
      </c>
      <c r="R34" s="65">
        <f>VLOOKUP($A34,'Return Data'!$B$7:$R$2843,16,0)</f>
        <v>11.048400000000001</v>
      </c>
      <c r="S34" s="67">
        <f t="shared" si="7"/>
        <v>29</v>
      </c>
    </row>
    <row r="35" spans="1:19" x14ac:dyDescent="0.3">
      <c r="A35" s="63" t="s">
        <v>998</v>
      </c>
      <c r="B35" s="64">
        <f>VLOOKUP($A35,'Return Data'!$B$7:$R$2843,3,0)</f>
        <v>44462</v>
      </c>
      <c r="C35" s="65">
        <f>VLOOKUP($A35,'Return Data'!$B$7:$R$2843,4,0)</f>
        <v>17.440000000000001</v>
      </c>
      <c r="D35" s="65">
        <f>VLOOKUP($A35,'Return Data'!$B$7:$R$2843,10,0)</f>
        <v>14.888</v>
      </c>
      <c r="E35" s="66">
        <f t="shared" si="0"/>
        <v>9</v>
      </c>
      <c r="F35" s="65">
        <f>VLOOKUP($A35,'Return Data'!$B$7:$R$2843,11,0)</f>
        <v>22.990100000000002</v>
      </c>
      <c r="G35" s="66">
        <f t="shared" si="1"/>
        <v>8</v>
      </c>
      <c r="H35" s="65">
        <f>VLOOKUP($A35,'Return Data'!$B$7:$R$2843,12,0)</f>
        <v>33.639800000000001</v>
      </c>
      <c r="I35" s="66">
        <f t="shared" si="2"/>
        <v>15</v>
      </c>
      <c r="J35" s="65">
        <f>VLOOKUP($A35,'Return Data'!$B$7:$R$2843,13,0)</f>
        <v>62.990699999999997</v>
      </c>
      <c r="K35" s="66">
        <f t="shared" si="3"/>
        <v>10</v>
      </c>
      <c r="L35" s="65">
        <f>VLOOKUP($A35,'Return Data'!$B$7:$R$2843,17,0)</f>
        <v>25.420500000000001</v>
      </c>
      <c r="M35" s="66">
        <f t="shared" si="4"/>
        <v>9</v>
      </c>
      <c r="N35" s="65">
        <f>VLOOKUP($A35,'Return Data'!$B$7:$R$2843,14,0)</f>
        <v>17.889500000000002</v>
      </c>
      <c r="O35" s="66">
        <f t="shared" si="8"/>
        <v>17</v>
      </c>
      <c r="P35" s="65">
        <f>VLOOKUP($A35,'Return Data'!$B$7:$R$2843,15,0)</f>
        <v>0</v>
      </c>
      <c r="Q35" s="66">
        <f t="shared" si="9"/>
        <v>28</v>
      </c>
      <c r="R35" s="65">
        <f>VLOOKUP($A35,'Return Data'!$B$7:$R$2843,16,0)</f>
        <v>13.5641</v>
      </c>
      <c r="S35" s="67">
        <f t="shared" si="7"/>
        <v>25</v>
      </c>
    </row>
    <row r="36" spans="1:19" x14ac:dyDescent="0.3">
      <c r="A36" s="63" t="s">
        <v>1915</v>
      </c>
      <c r="B36" s="64">
        <f>VLOOKUP($A36,'Return Data'!$B$7:$R$2843,3,0)</f>
        <v>44462</v>
      </c>
      <c r="C36" s="65">
        <f>VLOOKUP($A36,'Return Data'!$B$7:$R$2843,4,0)</f>
        <v>210.6377</v>
      </c>
      <c r="D36" s="65">
        <f>VLOOKUP($A36,'Return Data'!$B$7:$R$2843,10,0)</f>
        <v>14.731</v>
      </c>
      <c r="E36" s="66">
        <f t="shared" si="0"/>
        <v>10</v>
      </c>
      <c r="F36" s="65">
        <f>VLOOKUP($A36,'Return Data'!$B$7:$R$2843,11,0)</f>
        <v>23.237300000000001</v>
      </c>
      <c r="G36" s="66">
        <f t="shared" si="1"/>
        <v>6</v>
      </c>
      <c r="H36" s="65">
        <f>VLOOKUP($A36,'Return Data'!$B$7:$R$2843,12,0)</f>
        <v>34.558399999999999</v>
      </c>
      <c r="I36" s="66">
        <f t="shared" si="2"/>
        <v>9</v>
      </c>
      <c r="J36" s="65">
        <f>VLOOKUP($A36,'Return Data'!$B$7:$R$2843,13,0)</f>
        <v>65.028099999999995</v>
      </c>
      <c r="K36" s="66">
        <f t="shared" si="3"/>
        <v>8</v>
      </c>
      <c r="L36" s="65">
        <f>VLOOKUP($A36,'Return Data'!$B$7:$R$2843,17,0)</f>
        <v>27.9071</v>
      </c>
      <c r="M36" s="66">
        <f t="shared" si="4"/>
        <v>4</v>
      </c>
      <c r="N36" s="65">
        <f>VLOOKUP($A36,'Return Data'!$B$7:$R$2843,14,0)</f>
        <v>19.572299999999998</v>
      </c>
      <c r="O36" s="66">
        <f t="shared" si="8"/>
        <v>7</v>
      </c>
      <c r="P36" s="65">
        <f>VLOOKUP($A36,'Return Data'!$B$7:$R$2843,15,0)</f>
        <v>16.236699999999999</v>
      </c>
      <c r="Q36" s="66">
        <f t="shared" si="9"/>
        <v>6</v>
      </c>
      <c r="R36" s="65">
        <f>VLOOKUP($A36,'Return Data'!$B$7:$R$2843,16,0)</f>
        <v>15.924099999999999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13.786072413793102</v>
      </c>
      <c r="E38" s="74"/>
      <c r="F38" s="75">
        <f>AVERAGE(F8:F36)</f>
        <v>21.676258620689651</v>
      </c>
      <c r="G38" s="74"/>
      <c r="H38" s="75">
        <f>AVERAGE(H8:H36)</f>
        <v>32.715155172413802</v>
      </c>
      <c r="I38" s="74"/>
      <c r="J38" s="75">
        <f>AVERAGE(J8:J36)</f>
        <v>61.035713793103461</v>
      </c>
      <c r="K38" s="74"/>
      <c r="L38" s="75">
        <f>AVERAGE(L8:L36)</f>
        <v>24.541903448275853</v>
      </c>
      <c r="M38" s="74"/>
      <c r="N38" s="75">
        <f>AVERAGE(N8:N36)</f>
        <v>18.12170714285714</v>
      </c>
      <c r="O38" s="74"/>
      <c r="P38" s="75">
        <f>AVERAGE(P8:P36)</f>
        <v>14.548421428571427</v>
      </c>
      <c r="Q38" s="74"/>
      <c r="R38" s="75">
        <f>AVERAGE(R8:R36)</f>
        <v>15.631637931034483</v>
      </c>
      <c r="S38" s="76"/>
    </row>
    <row r="39" spans="1:19" x14ac:dyDescent="0.3">
      <c r="A39" s="73" t="s">
        <v>28</v>
      </c>
      <c r="B39" s="74"/>
      <c r="C39" s="74"/>
      <c r="D39" s="75">
        <f>MIN(D8:D36)</f>
        <v>10.465</v>
      </c>
      <c r="E39" s="74"/>
      <c r="F39" s="75">
        <f>MIN(F8:F36)</f>
        <v>17.950500000000002</v>
      </c>
      <c r="G39" s="74"/>
      <c r="H39" s="75">
        <f>MIN(H8:H36)</f>
        <v>23.5839</v>
      </c>
      <c r="I39" s="74"/>
      <c r="J39" s="75">
        <f>MIN(J8:J36)</f>
        <v>44.206699999999998</v>
      </c>
      <c r="K39" s="74"/>
      <c r="L39" s="75">
        <f>MIN(L8:L36)</f>
        <v>18.497</v>
      </c>
      <c r="M39" s="74"/>
      <c r="N39" s="75">
        <f>MIN(N8:N36)</f>
        <v>12.468400000000001</v>
      </c>
      <c r="O39" s="74"/>
      <c r="P39" s="75">
        <f>MIN(P8:P36)</f>
        <v>0</v>
      </c>
      <c r="Q39" s="74"/>
      <c r="R39" s="75">
        <f>MIN(R8:R36)</f>
        <v>11.048400000000001</v>
      </c>
      <c r="S39" s="76"/>
    </row>
    <row r="40" spans="1:19" ht="15" thickBot="1" x14ac:dyDescent="0.35">
      <c r="A40" s="77" t="s">
        <v>29</v>
      </c>
      <c r="B40" s="78"/>
      <c r="C40" s="78"/>
      <c r="D40" s="79">
        <f>MAX(D8:D36)</f>
        <v>18.171399999999998</v>
      </c>
      <c r="E40" s="78"/>
      <c r="F40" s="79">
        <f>MAX(F8:F36)</f>
        <v>27.801200000000001</v>
      </c>
      <c r="G40" s="78"/>
      <c r="H40" s="79">
        <f>MAX(H8:H36)</f>
        <v>39.284700000000001</v>
      </c>
      <c r="I40" s="78"/>
      <c r="J40" s="79">
        <f>MAX(J8:J36)</f>
        <v>75.144599999999997</v>
      </c>
      <c r="K40" s="78"/>
      <c r="L40" s="79">
        <f>MAX(L8:L36)</f>
        <v>30.570699999999999</v>
      </c>
      <c r="M40" s="78"/>
      <c r="N40" s="79">
        <f>MAX(N8:N36)</f>
        <v>23.201799999999999</v>
      </c>
      <c r="O40" s="78"/>
      <c r="P40" s="79">
        <f>MAX(P8:P36)</f>
        <v>19.659500000000001</v>
      </c>
      <c r="Q40" s="78"/>
      <c r="R40" s="79">
        <f>MAX(R8:R36)</f>
        <v>22.012499999999999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44462</v>
      </c>
      <c r="C8" s="65">
        <f>VLOOKUP($A8,'Return Data'!$B$7:$R$2843,4,0)</f>
        <v>68.861400000000003</v>
      </c>
      <c r="D8" s="65">
        <f>VLOOKUP($A8,'Return Data'!$B$7:$R$2843,9,0)</f>
        <v>13.7362</v>
      </c>
      <c r="E8" s="66">
        <f t="shared" ref="E8:E31" si="0">RANK(D8,D$8:D$31,0)</f>
        <v>17</v>
      </c>
      <c r="F8" s="65">
        <f>VLOOKUP($A8,'Return Data'!$B$7:$R$2843,10,0)</f>
        <v>8.7431000000000001</v>
      </c>
      <c r="G8" s="66">
        <f t="shared" ref="G8:G31" si="1">RANK(F8,F$8:F$31,0)</f>
        <v>14</v>
      </c>
      <c r="H8" s="65">
        <f>VLOOKUP($A8,'Return Data'!$B$7:$R$2843,11,0)</f>
        <v>9.7331000000000003</v>
      </c>
      <c r="I8" s="66">
        <f t="shared" ref="I8:I31" si="2">RANK(H8,H$8:H$31,0)</f>
        <v>3</v>
      </c>
      <c r="J8" s="65">
        <f>VLOOKUP($A8,'Return Data'!$B$7:$R$2843,12,0)</f>
        <v>5.3876999999999997</v>
      </c>
      <c r="K8" s="66">
        <f t="shared" ref="K8:K31" si="3">RANK(J8,J$8:J$31,0)</f>
        <v>4</v>
      </c>
      <c r="L8" s="65">
        <f>VLOOKUP($A8,'Return Data'!$B$7:$R$2843,13,0)</f>
        <v>6.6473000000000004</v>
      </c>
      <c r="M8" s="66">
        <f t="shared" ref="M8:M31" si="4">RANK(L8,L$8:L$31,0)</f>
        <v>4</v>
      </c>
      <c r="N8" s="65">
        <f>VLOOKUP($A8,'Return Data'!$B$7:$R$2843,17,0)</f>
        <v>8.9382000000000001</v>
      </c>
      <c r="O8" s="66">
        <f t="shared" ref="O8:O31" si="5">RANK(N8,N$8:N$31,0)</f>
        <v>9</v>
      </c>
      <c r="P8" s="65">
        <f>VLOOKUP($A8,'Return Data'!$B$7:$R$2843,14,0)</f>
        <v>11.2339</v>
      </c>
      <c r="Q8" s="66">
        <f t="shared" ref="Q8:Q31" si="6">RANK(P8,P$8:P$31,0)</f>
        <v>9</v>
      </c>
      <c r="R8" s="65">
        <f>VLOOKUP($A8,'Return Data'!$B$7:$R$2843,16,0)</f>
        <v>9.9132999999999996</v>
      </c>
      <c r="S8" s="67">
        <f t="shared" ref="S8:S31" si="7">RANK(R8,R$8:R$31,0)</f>
        <v>8</v>
      </c>
    </row>
    <row r="9" spans="1:19" x14ac:dyDescent="0.3">
      <c r="A9" s="82" t="s">
        <v>1345</v>
      </c>
      <c r="B9" s="64">
        <f>VLOOKUP($A9,'Return Data'!$B$7:$R$2843,3,0)</f>
        <v>44462</v>
      </c>
      <c r="C9" s="65">
        <f>VLOOKUP($A9,'Return Data'!$B$7:$R$2843,4,0)</f>
        <v>21.336099999999998</v>
      </c>
      <c r="D9" s="65">
        <f>VLOOKUP($A9,'Return Data'!$B$7:$R$2843,9,0)</f>
        <v>17.615100000000002</v>
      </c>
      <c r="E9" s="66">
        <f t="shared" si="0"/>
        <v>6</v>
      </c>
      <c r="F9" s="65">
        <f>VLOOKUP($A9,'Return Data'!$B$7:$R$2843,10,0)</f>
        <v>8.8760999999999992</v>
      </c>
      <c r="G9" s="66">
        <f t="shared" si="1"/>
        <v>13</v>
      </c>
      <c r="H9" s="65">
        <f>VLOOKUP($A9,'Return Data'!$B$7:$R$2843,11,0)</f>
        <v>7.1123000000000003</v>
      </c>
      <c r="I9" s="66">
        <f t="shared" si="2"/>
        <v>16</v>
      </c>
      <c r="J9" s="65">
        <f>VLOOKUP($A9,'Return Data'!$B$7:$R$2843,12,0)</f>
        <v>4.4667000000000003</v>
      </c>
      <c r="K9" s="66">
        <f t="shared" si="3"/>
        <v>9</v>
      </c>
      <c r="L9" s="65">
        <f>VLOOKUP($A9,'Return Data'!$B$7:$R$2843,13,0)</f>
        <v>6.3566000000000003</v>
      </c>
      <c r="M9" s="66">
        <f t="shared" si="4"/>
        <v>6</v>
      </c>
      <c r="N9" s="65">
        <f>VLOOKUP($A9,'Return Data'!$B$7:$R$2843,17,0)</f>
        <v>9.0604999999999993</v>
      </c>
      <c r="O9" s="66">
        <f t="shared" si="5"/>
        <v>8</v>
      </c>
      <c r="P9" s="65">
        <f>VLOOKUP($A9,'Return Data'!$B$7:$R$2843,14,0)</f>
        <v>11.212400000000001</v>
      </c>
      <c r="Q9" s="66">
        <f t="shared" si="6"/>
        <v>11</v>
      </c>
      <c r="R9" s="65">
        <f>VLOOKUP($A9,'Return Data'!$B$7:$R$2843,16,0)</f>
        <v>8.2413000000000007</v>
      </c>
      <c r="S9" s="67">
        <f t="shared" si="7"/>
        <v>21</v>
      </c>
    </row>
    <row r="10" spans="1:19" x14ac:dyDescent="0.3">
      <c r="A10" s="82" t="s">
        <v>1348</v>
      </c>
      <c r="B10" s="64">
        <f>VLOOKUP($A10,'Return Data'!$B$7:$R$2843,3,0)</f>
        <v>44462</v>
      </c>
      <c r="C10" s="65">
        <f>VLOOKUP($A10,'Return Data'!$B$7:$R$2843,4,0)</f>
        <v>36.841799999999999</v>
      </c>
      <c r="D10" s="65">
        <f>VLOOKUP($A10,'Return Data'!$B$7:$R$2843,9,0)</f>
        <v>13.1264</v>
      </c>
      <c r="E10" s="66">
        <f t="shared" si="0"/>
        <v>18</v>
      </c>
      <c r="F10" s="65">
        <f>VLOOKUP($A10,'Return Data'!$B$7:$R$2843,10,0)</f>
        <v>9.1372999999999998</v>
      </c>
      <c r="G10" s="66">
        <f t="shared" si="1"/>
        <v>10</v>
      </c>
      <c r="H10" s="65">
        <f>VLOOKUP($A10,'Return Data'!$B$7:$R$2843,11,0)</f>
        <v>8.1954999999999991</v>
      </c>
      <c r="I10" s="66">
        <f t="shared" si="2"/>
        <v>10</v>
      </c>
      <c r="J10" s="65">
        <f>VLOOKUP($A10,'Return Data'!$B$7:$R$2843,12,0)</f>
        <v>3.7759</v>
      </c>
      <c r="K10" s="66">
        <f t="shared" si="3"/>
        <v>15</v>
      </c>
      <c r="L10" s="65">
        <f>VLOOKUP($A10,'Return Data'!$B$7:$R$2843,13,0)</f>
        <v>5.4325000000000001</v>
      </c>
      <c r="M10" s="66">
        <f t="shared" si="4"/>
        <v>14</v>
      </c>
      <c r="N10" s="65">
        <f>VLOOKUP($A10,'Return Data'!$B$7:$R$2843,17,0)</f>
        <v>7.4786000000000001</v>
      </c>
      <c r="O10" s="66">
        <f t="shared" si="5"/>
        <v>18</v>
      </c>
      <c r="P10" s="65">
        <f>VLOOKUP($A10,'Return Data'!$B$7:$R$2843,14,0)</f>
        <v>9.8268000000000004</v>
      </c>
      <c r="Q10" s="66">
        <f t="shared" si="6"/>
        <v>15</v>
      </c>
      <c r="R10" s="65">
        <f>VLOOKUP($A10,'Return Data'!$B$7:$R$2843,16,0)</f>
        <v>8.5424000000000007</v>
      </c>
      <c r="S10" s="67">
        <f t="shared" si="7"/>
        <v>17</v>
      </c>
    </row>
    <row r="11" spans="1:19" x14ac:dyDescent="0.3">
      <c r="A11" s="82" t="s">
        <v>2027</v>
      </c>
      <c r="B11" s="64">
        <f>VLOOKUP($A11,'Return Data'!$B$7:$R$2843,3,0)</f>
        <v>44462</v>
      </c>
      <c r="C11" s="65">
        <f>VLOOKUP($A11,'Return Data'!$B$7:$R$2843,4,0)</f>
        <v>64.314400000000006</v>
      </c>
      <c r="D11" s="65">
        <f>VLOOKUP($A11,'Return Data'!$B$7:$R$2843,9,0)</f>
        <v>10.716699999999999</v>
      </c>
      <c r="E11" s="66">
        <f t="shared" si="0"/>
        <v>21</v>
      </c>
      <c r="F11" s="65">
        <f>VLOOKUP($A11,'Return Data'!$B$7:$R$2843,10,0)</f>
        <v>6.5917000000000003</v>
      </c>
      <c r="G11" s="66">
        <f t="shared" si="1"/>
        <v>21</v>
      </c>
      <c r="H11" s="65">
        <f>VLOOKUP($A11,'Return Data'!$B$7:$R$2843,11,0)</f>
        <v>5.6056999999999997</v>
      </c>
      <c r="I11" s="66">
        <f t="shared" si="2"/>
        <v>22</v>
      </c>
      <c r="J11" s="65">
        <f>VLOOKUP($A11,'Return Data'!$B$7:$R$2843,12,0)</f>
        <v>3.2665000000000002</v>
      </c>
      <c r="K11" s="66">
        <f t="shared" si="3"/>
        <v>20</v>
      </c>
      <c r="L11" s="65">
        <f>VLOOKUP($A11,'Return Data'!$B$7:$R$2843,13,0)</f>
        <v>4.7900999999999998</v>
      </c>
      <c r="M11" s="66">
        <f t="shared" si="4"/>
        <v>19</v>
      </c>
      <c r="N11" s="65">
        <f>VLOOKUP($A11,'Return Data'!$B$7:$R$2843,17,0)</f>
        <v>7.2579000000000002</v>
      </c>
      <c r="O11" s="66">
        <f t="shared" si="5"/>
        <v>20</v>
      </c>
      <c r="P11" s="65">
        <f>VLOOKUP($A11,'Return Data'!$B$7:$R$2843,14,0)</f>
        <v>9.2350999999999992</v>
      </c>
      <c r="Q11" s="66">
        <f t="shared" si="6"/>
        <v>20</v>
      </c>
      <c r="R11" s="65">
        <f>VLOOKUP($A11,'Return Data'!$B$7:$R$2843,16,0)</f>
        <v>8.9375999999999998</v>
      </c>
      <c r="S11" s="67">
        <f t="shared" si="7"/>
        <v>14</v>
      </c>
    </row>
    <row r="12" spans="1:19" x14ac:dyDescent="0.3">
      <c r="A12" s="82" t="s">
        <v>1349</v>
      </c>
      <c r="B12" s="64">
        <f>VLOOKUP($A12,'Return Data'!$B$7:$R$2843,3,0)</f>
        <v>44462</v>
      </c>
      <c r="C12" s="65">
        <f>VLOOKUP($A12,'Return Data'!$B$7:$R$2843,4,0)</f>
        <v>79.4221</v>
      </c>
      <c r="D12" s="65">
        <f>VLOOKUP($A12,'Return Data'!$B$7:$R$2843,9,0)</f>
        <v>16.551600000000001</v>
      </c>
      <c r="E12" s="66">
        <f t="shared" si="0"/>
        <v>9</v>
      </c>
      <c r="F12" s="65">
        <f>VLOOKUP($A12,'Return Data'!$B$7:$R$2843,10,0)</f>
        <v>9.4214000000000002</v>
      </c>
      <c r="G12" s="66">
        <f t="shared" si="1"/>
        <v>8</v>
      </c>
      <c r="H12" s="65">
        <f>VLOOKUP($A12,'Return Data'!$B$7:$R$2843,11,0)</f>
        <v>8.3376000000000001</v>
      </c>
      <c r="I12" s="66">
        <f t="shared" si="2"/>
        <v>9</v>
      </c>
      <c r="J12" s="65">
        <f>VLOOKUP($A12,'Return Data'!$B$7:$R$2843,12,0)</f>
        <v>4.9185999999999996</v>
      </c>
      <c r="K12" s="66">
        <f t="shared" si="3"/>
        <v>6</v>
      </c>
      <c r="L12" s="65">
        <f>VLOOKUP($A12,'Return Data'!$B$7:$R$2843,13,0)</f>
        <v>6.3855000000000004</v>
      </c>
      <c r="M12" s="66">
        <f t="shared" si="4"/>
        <v>5</v>
      </c>
      <c r="N12" s="65">
        <f>VLOOKUP($A12,'Return Data'!$B$7:$R$2843,17,0)</f>
        <v>9.5699000000000005</v>
      </c>
      <c r="O12" s="66">
        <f t="shared" si="5"/>
        <v>5</v>
      </c>
      <c r="P12" s="65">
        <f>VLOOKUP($A12,'Return Data'!$B$7:$R$2843,14,0)</f>
        <v>11.8612</v>
      </c>
      <c r="Q12" s="66">
        <f t="shared" si="6"/>
        <v>5</v>
      </c>
      <c r="R12" s="65">
        <f>VLOOKUP($A12,'Return Data'!$B$7:$R$2843,16,0)</f>
        <v>9.0113000000000003</v>
      </c>
      <c r="S12" s="67">
        <f t="shared" si="7"/>
        <v>13</v>
      </c>
    </row>
    <row r="13" spans="1:19" x14ac:dyDescent="0.3">
      <c r="A13" s="82" t="s">
        <v>1351</v>
      </c>
      <c r="B13" s="64">
        <f>VLOOKUP($A13,'Return Data'!$B$7:$R$2843,3,0)</f>
        <v>44462</v>
      </c>
      <c r="C13" s="65">
        <f>VLOOKUP($A13,'Return Data'!$B$7:$R$2843,4,0)</f>
        <v>20.614100000000001</v>
      </c>
      <c r="D13" s="65">
        <f>VLOOKUP($A13,'Return Data'!$B$7:$R$2843,9,0)</f>
        <v>26.963200000000001</v>
      </c>
      <c r="E13" s="66">
        <f t="shared" si="0"/>
        <v>1</v>
      </c>
      <c r="F13" s="65">
        <f>VLOOKUP($A13,'Return Data'!$B$7:$R$2843,10,0)</f>
        <v>11.4696</v>
      </c>
      <c r="G13" s="66">
        <f t="shared" si="1"/>
        <v>2</v>
      </c>
      <c r="H13" s="65">
        <f>VLOOKUP($A13,'Return Data'!$B$7:$R$2843,11,0)</f>
        <v>10.64</v>
      </c>
      <c r="I13" s="66">
        <f t="shared" si="2"/>
        <v>1</v>
      </c>
      <c r="J13" s="65">
        <f>VLOOKUP($A13,'Return Data'!$B$7:$R$2843,12,0)</f>
        <v>6.9417</v>
      </c>
      <c r="K13" s="66">
        <f t="shared" si="3"/>
        <v>1</v>
      </c>
      <c r="L13" s="65">
        <f>VLOOKUP($A13,'Return Data'!$B$7:$R$2843,13,0)</f>
        <v>8.7683</v>
      </c>
      <c r="M13" s="66">
        <f t="shared" si="4"/>
        <v>1</v>
      </c>
      <c r="N13" s="65">
        <f>VLOOKUP($A13,'Return Data'!$B$7:$R$2843,17,0)</f>
        <v>10.052</v>
      </c>
      <c r="O13" s="66">
        <f t="shared" si="5"/>
        <v>1</v>
      </c>
      <c r="P13" s="65">
        <f>VLOOKUP($A13,'Return Data'!$B$7:$R$2843,14,0)</f>
        <v>11.944000000000001</v>
      </c>
      <c r="Q13" s="66">
        <f t="shared" si="6"/>
        <v>4</v>
      </c>
      <c r="R13" s="65">
        <f>VLOOKUP($A13,'Return Data'!$B$7:$R$2843,16,0)</f>
        <v>9.9672000000000001</v>
      </c>
      <c r="S13" s="67">
        <f t="shared" si="7"/>
        <v>6</v>
      </c>
    </row>
    <row r="14" spans="1:19" x14ac:dyDescent="0.3">
      <c r="A14" s="82" t="s">
        <v>1354</v>
      </c>
      <c r="B14" s="64">
        <f>VLOOKUP($A14,'Return Data'!$B$7:$R$2843,3,0)</f>
        <v>44462</v>
      </c>
      <c r="C14" s="65">
        <f>VLOOKUP($A14,'Return Data'!$B$7:$R$2843,4,0)</f>
        <v>52.286099999999998</v>
      </c>
      <c r="D14" s="65">
        <f>VLOOKUP($A14,'Return Data'!$B$7:$R$2843,9,0)</f>
        <v>14.0024</v>
      </c>
      <c r="E14" s="66">
        <f t="shared" si="0"/>
        <v>16</v>
      </c>
      <c r="F14" s="65">
        <f>VLOOKUP($A14,'Return Data'!$B$7:$R$2843,10,0)</f>
        <v>9.0500000000000007</v>
      </c>
      <c r="G14" s="66">
        <f t="shared" si="1"/>
        <v>12</v>
      </c>
      <c r="H14" s="65">
        <f>VLOOKUP($A14,'Return Data'!$B$7:$R$2843,11,0)</f>
        <v>7.6176000000000004</v>
      </c>
      <c r="I14" s="66">
        <f t="shared" si="2"/>
        <v>14</v>
      </c>
      <c r="J14" s="65">
        <f>VLOOKUP($A14,'Return Data'!$B$7:$R$2843,12,0)</f>
        <v>3.6615000000000002</v>
      </c>
      <c r="K14" s="66">
        <f t="shared" si="3"/>
        <v>17</v>
      </c>
      <c r="L14" s="65">
        <f>VLOOKUP($A14,'Return Data'!$B$7:$R$2843,13,0)</f>
        <v>4.3662000000000001</v>
      </c>
      <c r="M14" s="66">
        <f t="shared" si="4"/>
        <v>22</v>
      </c>
      <c r="N14" s="65">
        <f>VLOOKUP($A14,'Return Data'!$B$7:$R$2843,17,0)</f>
        <v>6.4093</v>
      </c>
      <c r="O14" s="66">
        <f t="shared" si="5"/>
        <v>23</v>
      </c>
      <c r="P14" s="65">
        <f>VLOOKUP($A14,'Return Data'!$B$7:$R$2843,14,0)</f>
        <v>9.1380999999999997</v>
      </c>
      <c r="Q14" s="66">
        <f t="shared" si="6"/>
        <v>21</v>
      </c>
      <c r="R14" s="65">
        <f>VLOOKUP($A14,'Return Data'!$B$7:$R$2843,16,0)</f>
        <v>7.9432999999999998</v>
      </c>
      <c r="S14" s="67">
        <f t="shared" si="7"/>
        <v>23</v>
      </c>
    </row>
    <row r="15" spans="1:19" x14ac:dyDescent="0.3">
      <c r="A15" s="82" t="s">
        <v>1356</v>
      </c>
      <c r="B15" s="64">
        <f>VLOOKUP($A15,'Return Data'!$B$7:$R$2843,3,0)</f>
        <v>44462</v>
      </c>
      <c r="C15" s="65">
        <f>VLOOKUP($A15,'Return Data'!$B$7:$R$2843,4,0)</f>
        <v>46.431100000000001</v>
      </c>
      <c r="D15" s="65">
        <f>VLOOKUP($A15,'Return Data'!$B$7:$R$2843,9,0)</f>
        <v>14.8315</v>
      </c>
      <c r="E15" s="66">
        <f t="shared" si="0"/>
        <v>13</v>
      </c>
      <c r="F15" s="65">
        <f>VLOOKUP($A15,'Return Data'!$B$7:$R$2843,10,0)</f>
        <v>9.5178999999999991</v>
      </c>
      <c r="G15" s="66">
        <f t="shared" si="1"/>
        <v>7</v>
      </c>
      <c r="H15" s="65">
        <f>VLOOKUP($A15,'Return Data'!$B$7:$R$2843,11,0)</f>
        <v>7.7061999999999999</v>
      </c>
      <c r="I15" s="66">
        <f t="shared" si="2"/>
        <v>13</v>
      </c>
      <c r="J15" s="65">
        <f>VLOOKUP($A15,'Return Data'!$B$7:$R$2843,12,0)</f>
        <v>3.8199000000000001</v>
      </c>
      <c r="K15" s="66">
        <f t="shared" si="3"/>
        <v>14</v>
      </c>
      <c r="L15" s="65">
        <f>VLOOKUP($A15,'Return Data'!$B$7:$R$2843,13,0)</f>
        <v>5.4294000000000002</v>
      </c>
      <c r="M15" s="66">
        <f t="shared" si="4"/>
        <v>15</v>
      </c>
      <c r="N15" s="65">
        <f>VLOOKUP($A15,'Return Data'!$B$7:$R$2843,17,0)</f>
        <v>7.6688999999999998</v>
      </c>
      <c r="O15" s="66">
        <f t="shared" si="5"/>
        <v>17</v>
      </c>
      <c r="P15" s="65">
        <f>VLOOKUP($A15,'Return Data'!$B$7:$R$2843,14,0)</f>
        <v>8.9298000000000002</v>
      </c>
      <c r="Q15" s="66">
        <f t="shared" si="6"/>
        <v>23</v>
      </c>
      <c r="R15" s="65">
        <f>VLOOKUP($A15,'Return Data'!$B$7:$R$2843,16,0)</f>
        <v>8.4617000000000004</v>
      </c>
      <c r="S15" s="67">
        <f t="shared" si="7"/>
        <v>18</v>
      </c>
    </row>
    <row r="16" spans="1:19" x14ac:dyDescent="0.3">
      <c r="A16" s="82" t="s">
        <v>1358</v>
      </c>
      <c r="B16" s="64">
        <f>VLOOKUP($A16,'Return Data'!$B$7:$R$2843,3,0)</f>
        <v>44462</v>
      </c>
      <c r="C16" s="65">
        <f>VLOOKUP($A16,'Return Data'!$B$7:$R$2843,4,0)</f>
        <v>85.497500000000002</v>
      </c>
      <c r="D16" s="65">
        <f>VLOOKUP($A16,'Return Data'!$B$7:$R$2843,9,0)</f>
        <v>26.452200000000001</v>
      </c>
      <c r="E16" s="66">
        <f t="shared" si="0"/>
        <v>2</v>
      </c>
      <c r="F16" s="65">
        <f>VLOOKUP($A16,'Return Data'!$B$7:$R$2843,10,0)</f>
        <v>11.781499999999999</v>
      </c>
      <c r="G16" s="66">
        <f t="shared" si="1"/>
        <v>1</v>
      </c>
      <c r="H16" s="65">
        <f>VLOOKUP($A16,'Return Data'!$B$7:$R$2843,11,0)</f>
        <v>9.4620999999999995</v>
      </c>
      <c r="I16" s="66">
        <f t="shared" si="2"/>
        <v>4</v>
      </c>
      <c r="J16" s="65">
        <f>VLOOKUP($A16,'Return Data'!$B$7:$R$2843,12,0)</f>
        <v>6.3338999999999999</v>
      </c>
      <c r="K16" s="66">
        <f t="shared" si="3"/>
        <v>2</v>
      </c>
      <c r="L16" s="65">
        <f>VLOOKUP($A16,'Return Data'!$B$7:$R$2843,13,0)</f>
        <v>7.3977000000000004</v>
      </c>
      <c r="M16" s="66">
        <f t="shared" si="4"/>
        <v>2</v>
      </c>
      <c r="N16" s="65">
        <f>VLOOKUP($A16,'Return Data'!$B$7:$R$2843,17,0)</f>
        <v>10.023400000000001</v>
      </c>
      <c r="O16" s="66">
        <f t="shared" si="5"/>
        <v>2</v>
      </c>
      <c r="P16" s="65">
        <f>VLOOKUP($A16,'Return Data'!$B$7:$R$2843,14,0)</f>
        <v>10.6806</v>
      </c>
      <c r="Q16" s="66">
        <f t="shared" si="6"/>
        <v>12</v>
      </c>
      <c r="R16" s="65">
        <f>VLOOKUP($A16,'Return Data'!$B$7:$R$2843,16,0)</f>
        <v>9.4126999999999992</v>
      </c>
      <c r="S16" s="67">
        <f t="shared" si="7"/>
        <v>10</v>
      </c>
    </row>
    <row r="17" spans="1:19" x14ac:dyDescent="0.3">
      <c r="A17" s="82" t="s">
        <v>1360</v>
      </c>
      <c r="B17" s="64">
        <f>VLOOKUP($A17,'Return Data'!$B$7:$R$2843,3,0)</f>
        <v>44462</v>
      </c>
      <c r="C17" s="65">
        <f>VLOOKUP($A17,'Return Data'!$B$7:$R$2843,4,0)</f>
        <v>18.6111</v>
      </c>
      <c r="D17" s="65">
        <f>VLOOKUP($A17,'Return Data'!$B$7:$R$2843,9,0)</f>
        <v>11.215</v>
      </c>
      <c r="E17" s="66">
        <f t="shared" si="0"/>
        <v>20</v>
      </c>
      <c r="F17" s="65">
        <f>VLOOKUP($A17,'Return Data'!$B$7:$R$2843,10,0)</f>
        <v>6.4846000000000004</v>
      </c>
      <c r="G17" s="66">
        <f t="shared" si="1"/>
        <v>22</v>
      </c>
      <c r="H17" s="65">
        <f>VLOOKUP($A17,'Return Data'!$B$7:$R$2843,11,0)</f>
        <v>7.1376999999999997</v>
      </c>
      <c r="I17" s="66">
        <f t="shared" si="2"/>
        <v>15</v>
      </c>
      <c r="J17" s="65">
        <f>VLOOKUP($A17,'Return Data'!$B$7:$R$2843,12,0)</f>
        <v>4.3193000000000001</v>
      </c>
      <c r="K17" s="66">
        <f t="shared" si="3"/>
        <v>10</v>
      </c>
      <c r="L17" s="65">
        <f>VLOOKUP($A17,'Return Data'!$B$7:$R$2843,13,0)</f>
        <v>5.2938000000000001</v>
      </c>
      <c r="M17" s="66">
        <f t="shared" si="4"/>
        <v>16</v>
      </c>
      <c r="N17" s="65">
        <f>VLOOKUP($A17,'Return Data'!$B$7:$R$2843,17,0)</f>
        <v>6.7530999999999999</v>
      </c>
      <c r="O17" s="66">
        <f t="shared" si="5"/>
        <v>22</v>
      </c>
      <c r="P17" s="65">
        <f>VLOOKUP($A17,'Return Data'!$B$7:$R$2843,14,0)</f>
        <v>8.7904</v>
      </c>
      <c r="Q17" s="66">
        <f t="shared" si="6"/>
        <v>24</v>
      </c>
      <c r="R17" s="65">
        <f>VLOOKUP($A17,'Return Data'!$B$7:$R$2843,16,0)</f>
        <v>7.2991000000000001</v>
      </c>
      <c r="S17" s="67">
        <f t="shared" si="7"/>
        <v>24</v>
      </c>
    </row>
    <row r="18" spans="1:19" x14ac:dyDescent="0.3">
      <c r="A18" s="82" t="s">
        <v>1361</v>
      </c>
      <c r="B18" s="64">
        <f>VLOOKUP($A18,'Return Data'!$B$7:$R$2843,3,0)</f>
        <v>44462</v>
      </c>
      <c r="C18" s="65">
        <f>VLOOKUP($A18,'Return Data'!$B$7:$R$2843,4,0)</f>
        <v>30.011600000000001</v>
      </c>
      <c r="D18" s="65">
        <f>VLOOKUP($A18,'Return Data'!$B$7:$R$2843,9,0)</f>
        <v>10.077999999999999</v>
      </c>
      <c r="E18" s="66">
        <f t="shared" si="0"/>
        <v>22</v>
      </c>
      <c r="F18" s="65">
        <f>VLOOKUP($A18,'Return Data'!$B$7:$R$2843,10,0)</f>
        <v>7.6177999999999999</v>
      </c>
      <c r="G18" s="66">
        <f t="shared" si="1"/>
        <v>18</v>
      </c>
      <c r="H18" s="65">
        <f>VLOOKUP($A18,'Return Data'!$B$7:$R$2843,11,0)</f>
        <v>7.7641</v>
      </c>
      <c r="I18" s="66">
        <f t="shared" si="2"/>
        <v>12</v>
      </c>
      <c r="J18" s="65">
        <f>VLOOKUP($A18,'Return Data'!$B$7:$R$2843,12,0)</f>
        <v>3.3816999999999999</v>
      </c>
      <c r="K18" s="66">
        <f t="shared" si="3"/>
        <v>19</v>
      </c>
      <c r="L18" s="65">
        <f>VLOOKUP($A18,'Return Data'!$B$7:$R$2843,13,0)</f>
        <v>5.6444999999999999</v>
      </c>
      <c r="M18" s="66">
        <f t="shared" si="4"/>
        <v>12</v>
      </c>
      <c r="N18" s="65">
        <f>VLOOKUP($A18,'Return Data'!$B$7:$R$2843,17,0)</f>
        <v>9.5620999999999992</v>
      </c>
      <c r="O18" s="66">
        <f t="shared" si="5"/>
        <v>6</v>
      </c>
      <c r="P18" s="65">
        <f>VLOOKUP($A18,'Return Data'!$B$7:$R$2843,14,0)</f>
        <v>12.2285</v>
      </c>
      <c r="Q18" s="66">
        <f t="shared" si="6"/>
        <v>3</v>
      </c>
      <c r="R18" s="65">
        <f>VLOOKUP($A18,'Return Data'!$B$7:$R$2843,16,0)</f>
        <v>9.92</v>
      </c>
      <c r="S18" s="67">
        <f t="shared" si="7"/>
        <v>7</v>
      </c>
    </row>
    <row r="19" spans="1:19" x14ac:dyDescent="0.3">
      <c r="A19" s="82" t="s">
        <v>1364</v>
      </c>
      <c r="B19" s="64">
        <f>VLOOKUP($A19,'Return Data'!$B$7:$R$2843,3,0)</f>
        <v>44462</v>
      </c>
      <c r="C19" s="65">
        <f>VLOOKUP($A19,'Return Data'!$B$7:$R$2843,4,0)</f>
        <v>2459.3571000000002</v>
      </c>
      <c r="D19" s="65">
        <f>VLOOKUP($A19,'Return Data'!$B$7:$R$2843,9,0)</f>
        <v>18.681999999999999</v>
      </c>
      <c r="E19" s="66">
        <f t="shared" si="0"/>
        <v>4</v>
      </c>
      <c r="F19" s="65">
        <f>VLOOKUP($A19,'Return Data'!$B$7:$R$2843,10,0)</f>
        <v>6.9001999999999999</v>
      </c>
      <c r="G19" s="66">
        <f t="shared" si="1"/>
        <v>20</v>
      </c>
      <c r="H19" s="65">
        <f>VLOOKUP($A19,'Return Data'!$B$7:$R$2843,11,0)</f>
        <v>5.6379000000000001</v>
      </c>
      <c r="I19" s="66">
        <f t="shared" si="2"/>
        <v>21</v>
      </c>
      <c r="J19" s="65">
        <f>VLOOKUP($A19,'Return Data'!$B$7:$R$2843,12,0)</f>
        <v>2.6938</v>
      </c>
      <c r="K19" s="66">
        <f t="shared" si="3"/>
        <v>24</v>
      </c>
      <c r="L19" s="65">
        <f>VLOOKUP($A19,'Return Data'!$B$7:$R$2843,13,0)</f>
        <v>3.9601000000000002</v>
      </c>
      <c r="M19" s="66">
        <f t="shared" si="4"/>
        <v>23</v>
      </c>
      <c r="N19" s="65">
        <f>VLOOKUP($A19,'Return Data'!$B$7:$R$2843,17,0)</f>
        <v>6.0330000000000004</v>
      </c>
      <c r="O19" s="66">
        <f t="shared" si="5"/>
        <v>24</v>
      </c>
      <c r="P19" s="65">
        <f>VLOOKUP($A19,'Return Data'!$B$7:$R$2843,14,0)</f>
        <v>9.0679999999999996</v>
      </c>
      <c r="Q19" s="66">
        <f t="shared" si="6"/>
        <v>22</v>
      </c>
      <c r="R19" s="65">
        <f>VLOOKUP($A19,'Return Data'!$B$7:$R$2843,16,0)</f>
        <v>8.1075999999999997</v>
      </c>
      <c r="S19" s="67">
        <f t="shared" si="7"/>
        <v>22</v>
      </c>
    </row>
    <row r="20" spans="1:19" x14ac:dyDescent="0.3">
      <c r="A20" s="82" t="s">
        <v>1365</v>
      </c>
      <c r="B20" s="64">
        <f>VLOOKUP($A20,'Return Data'!$B$7:$R$2843,3,0)</f>
        <v>44462</v>
      </c>
      <c r="C20" s="65">
        <f>VLOOKUP($A20,'Return Data'!$B$7:$R$2843,4,0)</f>
        <v>87.692700000000002</v>
      </c>
      <c r="D20" s="65">
        <f>VLOOKUP($A20,'Return Data'!$B$7:$R$2843,9,0)</f>
        <v>16.6006</v>
      </c>
      <c r="E20" s="66">
        <f t="shared" si="0"/>
        <v>8</v>
      </c>
      <c r="F20" s="65">
        <f>VLOOKUP($A20,'Return Data'!$B$7:$R$2843,10,0)</f>
        <v>10.660600000000001</v>
      </c>
      <c r="G20" s="66">
        <f t="shared" si="1"/>
        <v>4</v>
      </c>
      <c r="H20" s="65">
        <f>VLOOKUP($A20,'Return Data'!$B$7:$R$2843,11,0)</f>
        <v>8.7567000000000004</v>
      </c>
      <c r="I20" s="66">
        <f t="shared" si="2"/>
        <v>6</v>
      </c>
      <c r="J20" s="65">
        <f>VLOOKUP($A20,'Return Data'!$B$7:$R$2843,12,0)</f>
        <v>4.6908000000000003</v>
      </c>
      <c r="K20" s="66">
        <f t="shared" si="3"/>
        <v>8</v>
      </c>
      <c r="L20" s="65">
        <f>VLOOKUP($A20,'Return Data'!$B$7:$R$2843,13,0)</f>
        <v>7.1142000000000003</v>
      </c>
      <c r="M20" s="66">
        <f t="shared" si="4"/>
        <v>3</v>
      </c>
      <c r="N20" s="65">
        <f>VLOOKUP($A20,'Return Data'!$B$7:$R$2843,17,0)</f>
        <v>9.6029999999999998</v>
      </c>
      <c r="O20" s="66">
        <f t="shared" si="5"/>
        <v>4</v>
      </c>
      <c r="P20" s="65">
        <f>VLOOKUP($A20,'Return Data'!$B$7:$R$2843,14,0)</f>
        <v>11.3055</v>
      </c>
      <c r="Q20" s="66">
        <f t="shared" si="6"/>
        <v>8</v>
      </c>
      <c r="R20" s="65">
        <f>VLOOKUP($A20,'Return Data'!$B$7:$R$2843,16,0)</f>
        <v>9.1732999999999993</v>
      </c>
      <c r="S20" s="67">
        <f t="shared" si="7"/>
        <v>12</v>
      </c>
    </row>
    <row r="21" spans="1:19" x14ac:dyDescent="0.3">
      <c r="A21" s="82" t="s">
        <v>1367</v>
      </c>
      <c r="B21" s="64">
        <f>VLOOKUP($A21,'Return Data'!$B$7:$R$2843,3,0)</f>
        <v>44462</v>
      </c>
      <c r="C21" s="65">
        <f>VLOOKUP($A21,'Return Data'!$B$7:$R$2843,4,0)</f>
        <v>60.200600000000001</v>
      </c>
      <c r="D21" s="65">
        <f>VLOOKUP($A21,'Return Data'!$B$7:$R$2843,9,0)</f>
        <v>11.392300000000001</v>
      </c>
      <c r="E21" s="66">
        <f t="shared" si="0"/>
        <v>19</v>
      </c>
      <c r="F21" s="65">
        <f>VLOOKUP($A21,'Return Data'!$B$7:$R$2843,10,0)</f>
        <v>8.4854000000000003</v>
      </c>
      <c r="G21" s="66">
        <f t="shared" si="1"/>
        <v>15</v>
      </c>
      <c r="H21" s="65">
        <f>VLOOKUP($A21,'Return Data'!$B$7:$R$2843,11,0)</f>
        <v>7.0006000000000004</v>
      </c>
      <c r="I21" s="66">
        <f t="shared" si="2"/>
        <v>18</v>
      </c>
      <c r="J21" s="65">
        <f>VLOOKUP($A21,'Return Data'!$B$7:$R$2843,12,0)</f>
        <v>2.8765999999999998</v>
      </c>
      <c r="K21" s="66">
        <f t="shared" si="3"/>
        <v>22</v>
      </c>
      <c r="L21" s="65">
        <f>VLOOKUP($A21,'Return Data'!$B$7:$R$2843,13,0)</f>
        <v>5.1143999999999998</v>
      </c>
      <c r="M21" s="66">
        <f t="shared" si="4"/>
        <v>17</v>
      </c>
      <c r="N21" s="65">
        <f>VLOOKUP($A21,'Return Data'!$B$7:$R$2843,17,0)</f>
        <v>8.2105999999999995</v>
      </c>
      <c r="O21" s="66">
        <f t="shared" si="5"/>
        <v>13</v>
      </c>
      <c r="P21" s="65">
        <f>VLOOKUP($A21,'Return Data'!$B$7:$R$2843,14,0)</f>
        <v>9.7454999999999998</v>
      </c>
      <c r="Q21" s="66">
        <f t="shared" si="6"/>
        <v>17</v>
      </c>
      <c r="R21" s="65">
        <f>VLOOKUP($A21,'Return Data'!$B$7:$R$2843,16,0)</f>
        <v>9.7990999999999993</v>
      </c>
      <c r="S21" s="67">
        <f t="shared" si="7"/>
        <v>9</v>
      </c>
    </row>
    <row r="22" spans="1:19" x14ac:dyDescent="0.3">
      <c r="A22" s="82" t="s">
        <v>1369</v>
      </c>
      <c r="B22" s="64">
        <f>VLOOKUP($A22,'Return Data'!$B$7:$R$2843,3,0)</f>
        <v>44462</v>
      </c>
      <c r="C22" s="65">
        <f>VLOOKUP($A22,'Return Data'!$B$7:$R$2843,4,0)</f>
        <v>52.614600000000003</v>
      </c>
      <c r="D22" s="65">
        <f>VLOOKUP($A22,'Return Data'!$B$7:$R$2843,9,0)</f>
        <v>7.3475999999999999</v>
      </c>
      <c r="E22" s="66">
        <f t="shared" si="0"/>
        <v>24</v>
      </c>
      <c r="F22" s="65">
        <f>VLOOKUP($A22,'Return Data'!$B$7:$R$2843,10,0)</f>
        <v>5.0259999999999998</v>
      </c>
      <c r="G22" s="66">
        <f t="shared" si="1"/>
        <v>23</v>
      </c>
      <c r="H22" s="65">
        <f>VLOOKUP($A22,'Return Data'!$B$7:$R$2843,11,0)</f>
        <v>5.2807000000000004</v>
      </c>
      <c r="I22" s="66">
        <f t="shared" si="2"/>
        <v>23</v>
      </c>
      <c r="J22" s="65">
        <f>VLOOKUP($A22,'Return Data'!$B$7:$R$2843,12,0)</f>
        <v>3.4792000000000001</v>
      </c>
      <c r="K22" s="66">
        <f t="shared" si="3"/>
        <v>18</v>
      </c>
      <c r="L22" s="65">
        <f>VLOOKUP($A22,'Return Data'!$B$7:$R$2843,13,0)</f>
        <v>5.0838000000000001</v>
      </c>
      <c r="M22" s="66">
        <f t="shared" si="4"/>
        <v>18</v>
      </c>
      <c r="N22" s="65">
        <f>VLOOKUP($A22,'Return Data'!$B$7:$R$2843,17,0)</f>
        <v>7.8977000000000004</v>
      </c>
      <c r="O22" s="66">
        <f t="shared" si="5"/>
        <v>15</v>
      </c>
      <c r="P22" s="65">
        <f>VLOOKUP($A22,'Return Data'!$B$7:$R$2843,14,0)</f>
        <v>10.553699999999999</v>
      </c>
      <c r="Q22" s="66">
        <f t="shared" si="6"/>
        <v>13</v>
      </c>
      <c r="R22" s="65">
        <f>VLOOKUP($A22,'Return Data'!$B$7:$R$2843,16,0)</f>
        <v>8.3369</v>
      </c>
      <c r="S22" s="67">
        <f t="shared" si="7"/>
        <v>20</v>
      </c>
    </row>
    <row r="23" spans="1:19" x14ac:dyDescent="0.3">
      <c r="A23" s="82" t="s">
        <v>1372</v>
      </c>
      <c r="B23" s="64">
        <f>VLOOKUP($A23,'Return Data'!$B$7:$R$2843,3,0)</f>
        <v>44462</v>
      </c>
      <c r="C23" s="65">
        <f>VLOOKUP($A23,'Return Data'!$B$7:$R$2843,4,0)</f>
        <v>33.924199999999999</v>
      </c>
      <c r="D23" s="65">
        <f>VLOOKUP($A23,'Return Data'!$B$7:$R$2843,9,0)</f>
        <v>16.074300000000001</v>
      </c>
      <c r="E23" s="66">
        <f t="shared" si="0"/>
        <v>10</v>
      </c>
      <c r="F23" s="65">
        <f>VLOOKUP($A23,'Return Data'!$B$7:$R$2843,10,0)</f>
        <v>9.3280999999999992</v>
      </c>
      <c r="G23" s="66">
        <f t="shared" si="1"/>
        <v>9</v>
      </c>
      <c r="H23" s="65">
        <f>VLOOKUP($A23,'Return Data'!$B$7:$R$2843,11,0)</f>
        <v>8.1806000000000001</v>
      </c>
      <c r="I23" s="66">
        <f t="shared" si="2"/>
        <v>11</v>
      </c>
      <c r="J23" s="65">
        <f>VLOOKUP($A23,'Return Data'!$B$7:$R$2843,12,0)</f>
        <v>4.0480999999999998</v>
      </c>
      <c r="K23" s="66">
        <f t="shared" si="3"/>
        <v>12</v>
      </c>
      <c r="L23" s="65">
        <f>VLOOKUP($A23,'Return Data'!$B$7:$R$2843,13,0)</f>
        <v>5.4912999999999998</v>
      </c>
      <c r="M23" s="66">
        <f t="shared" si="4"/>
        <v>13</v>
      </c>
      <c r="N23" s="65">
        <f>VLOOKUP($A23,'Return Data'!$B$7:$R$2843,17,0)</f>
        <v>8.5983999999999998</v>
      </c>
      <c r="O23" s="66">
        <f t="shared" si="5"/>
        <v>11</v>
      </c>
      <c r="P23" s="65">
        <f>VLOOKUP($A23,'Return Data'!$B$7:$R$2843,14,0)</f>
        <v>11.400399999999999</v>
      </c>
      <c r="Q23" s="66">
        <f t="shared" si="6"/>
        <v>6</v>
      </c>
      <c r="R23" s="65">
        <f>VLOOKUP($A23,'Return Data'!$B$7:$R$2843,16,0)</f>
        <v>10.6472</v>
      </c>
      <c r="S23" s="67">
        <f t="shared" si="7"/>
        <v>1</v>
      </c>
    </row>
    <row r="24" spans="1:19" x14ac:dyDescent="0.3">
      <c r="A24" s="82" t="s">
        <v>1374</v>
      </c>
      <c r="B24" s="64">
        <f>VLOOKUP($A24,'Return Data'!$B$7:$R$2843,3,0)</f>
        <v>44462</v>
      </c>
      <c r="C24" s="65">
        <f>VLOOKUP($A24,'Return Data'!$B$7:$R$2843,4,0)</f>
        <v>25.630099999999999</v>
      </c>
      <c r="D24" s="65">
        <f>VLOOKUP($A24,'Return Data'!$B$7:$R$2843,9,0)</f>
        <v>14.2036</v>
      </c>
      <c r="E24" s="66">
        <f t="shared" si="0"/>
        <v>14</v>
      </c>
      <c r="F24" s="65">
        <f>VLOOKUP($A24,'Return Data'!$B$7:$R$2843,10,0)</f>
        <v>8.2530999999999999</v>
      </c>
      <c r="G24" s="66">
        <f t="shared" si="1"/>
        <v>16</v>
      </c>
      <c r="H24" s="65">
        <f>VLOOKUP($A24,'Return Data'!$B$7:$R$2843,11,0)</f>
        <v>8.4747000000000003</v>
      </c>
      <c r="I24" s="66">
        <f t="shared" si="2"/>
        <v>8</v>
      </c>
      <c r="J24" s="65">
        <f>VLOOKUP($A24,'Return Data'!$B$7:$R$2843,12,0)</f>
        <v>5.4078999999999997</v>
      </c>
      <c r="K24" s="66">
        <f t="shared" si="3"/>
        <v>3</v>
      </c>
      <c r="L24" s="65">
        <f>VLOOKUP($A24,'Return Data'!$B$7:$R$2843,13,0)</f>
        <v>6.1143000000000001</v>
      </c>
      <c r="M24" s="66">
        <f t="shared" si="4"/>
        <v>9</v>
      </c>
      <c r="N24" s="65">
        <f>VLOOKUP($A24,'Return Data'!$B$7:$R$2843,17,0)</f>
        <v>7.9645000000000001</v>
      </c>
      <c r="O24" s="66">
        <f t="shared" si="5"/>
        <v>14</v>
      </c>
      <c r="P24" s="65">
        <f>VLOOKUP($A24,'Return Data'!$B$7:$R$2843,14,0)</f>
        <v>9.8226999999999993</v>
      </c>
      <c r="Q24" s="66">
        <f t="shared" si="6"/>
        <v>16</v>
      </c>
      <c r="R24" s="65">
        <f>VLOOKUP($A24,'Return Data'!$B$7:$R$2843,16,0)</f>
        <v>8.3923000000000005</v>
      </c>
      <c r="S24" s="67">
        <f t="shared" si="7"/>
        <v>19</v>
      </c>
    </row>
    <row r="25" spans="1:19" x14ac:dyDescent="0.3">
      <c r="A25" s="82" t="s">
        <v>1375</v>
      </c>
      <c r="B25" s="64">
        <f>VLOOKUP($A25,'Return Data'!$B$7:$R$2843,3,0)</f>
        <v>44462</v>
      </c>
      <c r="C25" s="65">
        <f>VLOOKUP($A25,'Return Data'!$B$7:$R$2843,4,0)</f>
        <v>53.999400000000001</v>
      </c>
      <c r="D25" s="65">
        <f>VLOOKUP($A25,'Return Data'!$B$7:$R$2843,9,0)</f>
        <v>15.3672</v>
      </c>
      <c r="E25" s="66">
        <f t="shared" si="0"/>
        <v>12</v>
      </c>
      <c r="F25" s="65">
        <f>VLOOKUP($A25,'Return Data'!$B$7:$R$2843,10,0)</f>
        <v>8.0333000000000006</v>
      </c>
      <c r="G25" s="66">
        <f t="shared" si="1"/>
        <v>17</v>
      </c>
      <c r="H25" s="65">
        <f>VLOOKUP($A25,'Return Data'!$B$7:$R$2843,11,0)</f>
        <v>6.8757999999999999</v>
      </c>
      <c r="I25" s="66">
        <f t="shared" si="2"/>
        <v>19</v>
      </c>
      <c r="J25" s="65">
        <f>VLOOKUP($A25,'Return Data'!$B$7:$R$2843,12,0)</f>
        <v>4.7356999999999996</v>
      </c>
      <c r="K25" s="66">
        <f t="shared" si="3"/>
        <v>7</v>
      </c>
      <c r="L25" s="65">
        <f>VLOOKUP($A25,'Return Data'!$B$7:$R$2843,13,0)</f>
        <v>6.3293999999999997</v>
      </c>
      <c r="M25" s="66">
        <f t="shared" si="4"/>
        <v>8</v>
      </c>
      <c r="N25" s="65">
        <f>VLOOKUP($A25,'Return Data'!$B$7:$R$2843,17,0)</f>
        <v>8.8999000000000006</v>
      </c>
      <c r="O25" s="66">
        <f t="shared" si="5"/>
        <v>10</v>
      </c>
      <c r="P25" s="65">
        <f>VLOOKUP($A25,'Return Data'!$B$7:$R$2843,14,0)</f>
        <v>11.214499999999999</v>
      </c>
      <c r="Q25" s="66">
        <f t="shared" si="6"/>
        <v>10</v>
      </c>
      <c r="R25" s="65">
        <f>VLOOKUP($A25,'Return Data'!$B$7:$R$2843,16,0)</f>
        <v>10.204499999999999</v>
      </c>
      <c r="S25" s="67">
        <f t="shared" si="7"/>
        <v>4</v>
      </c>
    </row>
    <row r="26" spans="1:19" x14ac:dyDescent="0.3">
      <c r="A26" s="82" t="s">
        <v>1377</v>
      </c>
      <c r="B26" s="64">
        <f>VLOOKUP($A26,'Return Data'!$B$7:$R$2843,3,0)</f>
        <v>44462</v>
      </c>
      <c r="C26" s="65">
        <f>VLOOKUP($A26,'Return Data'!$B$7:$R$2843,4,0)</f>
        <v>68.170400000000001</v>
      </c>
      <c r="D26" s="65">
        <f>VLOOKUP($A26,'Return Data'!$B$7:$R$2843,9,0)</f>
        <v>15.388999999999999</v>
      </c>
      <c r="E26" s="66">
        <f t="shared" si="0"/>
        <v>11</v>
      </c>
      <c r="F26" s="65">
        <f>VLOOKUP($A26,'Return Data'!$B$7:$R$2843,10,0)</f>
        <v>9.0515000000000008</v>
      </c>
      <c r="G26" s="66">
        <f t="shared" si="1"/>
        <v>11</v>
      </c>
      <c r="H26" s="65">
        <f>VLOOKUP($A26,'Return Data'!$B$7:$R$2843,11,0)</f>
        <v>7.0213000000000001</v>
      </c>
      <c r="I26" s="66">
        <f t="shared" si="2"/>
        <v>17</v>
      </c>
      <c r="J26" s="65">
        <f>VLOOKUP($A26,'Return Data'!$B$7:$R$2843,12,0)</f>
        <v>2.9041999999999999</v>
      </c>
      <c r="K26" s="66">
        <f t="shared" si="3"/>
        <v>21</v>
      </c>
      <c r="L26" s="65">
        <f>VLOOKUP($A26,'Return Data'!$B$7:$R$2843,13,0)</f>
        <v>4.4321999999999999</v>
      </c>
      <c r="M26" s="66">
        <f t="shared" si="4"/>
        <v>21</v>
      </c>
      <c r="N26" s="65">
        <f>VLOOKUP($A26,'Return Data'!$B$7:$R$2843,17,0)</f>
        <v>7.0566000000000004</v>
      </c>
      <c r="O26" s="66">
        <f t="shared" si="5"/>
        <v>21</v>
      </c>
      <c r="P26" s="65">
        <f>VLOOKUP($A26,'Return Data'!$B$7:$R$2843,14,0)</f>
        <v>9.6755999999999993</v>
      </c>
      <c r="Q26" s="66">
        <f t="shared" si="6"/>
        <v>19</v>
      </c>
      <c r="R26" s="65">
        <f>VLOOKUP($A26,'Return Data'!$B$7:$R$2843,16,0)</f>
        <v>8.8460999999999999</v>
      </c>
      <c r="S26" s="67">
        <f t="shared" si="7"/>
        <v>16</v>
      </c>
    </row>
    <row r="27" spans="1:19" x14ac:dyDescent="0.3">
      <c r="A27" s="82" t="s">
        <v>1379</v>
      </c>
      <c r="B27" s="64">
        <f>VLOOKUP($A27,'Return Data'!$B$7:$R$2843,3,0)</f>
        <v>44462</v>
      </c>
      <c r="C27" s="65">
        <f>VLOOKUP($A27,'Return Data'!$B$7:$R$2843,4,0)</f>
        <v>51.761099999999999</v>
      </c>
      <c r="D27" s="65">
        <f>VLOOKUP($A27,'Return Data'!$B$7:$R$2843,9,0)</f>
        <v>10.0136</v>
      </c>
      <c r="E27" s="66">
        <f t="shared" si="0"/>
        <v>23</v>
      </c>
      <c r="F27" s="65">
        <f>VLOOKUP($A27,'Return Data'!$B$7:$R$2843,10,0)</f>
        <v>7.444</v>
      </c>
      <c r="G27" s="66">
        <f t="shared" si="1"/>
        <v>19</v>
      </c>
      <c r="H27" s="65">
        <f>VLOOKUP($A27,'Return Data'!$B$7:$R$2843,11,0)</f>
        <v>6.3009000000000004</v>
      </c>
      <c r="I27" s="66">
        <f t="shared" si="2"/>
        <v>20</v>
      </c>
      <c r="J27" s="65">
        <f>VLOOKUP($A27,'Return Data'!$B$7:$R$2843,12,0)</f>
        <v>3.8422000000000001</v>
      </c>
      <c r="K27" s="66">
        <f t="shared" si="3"/>
        <v>13</v>
      </c>
      <c r="L27" s="65">
        <f>VLOOKUP($A27,'Return Data'!$B$7:$R$2843,13,0)</f>
        <v>4.7146999999999997</v>
      </c>
      <c r="M27" s="66">
        <f t="shared" si="4"/>
        <v>20</v>
      </c>
      <c r="N27" s="65">
        <f>VLOOKUP($A27,'Return Data'!$B$7:$R$2843,17,0)</f>
        <v>7.3103999999999996</v>
      </c>
      <c r="O27" s="66">
        <f t="shared" si="5"/>
        <v>19</v>
      </c>
      <c r="P27" s="65">
        <f>VLOOKUP($A27,'Return Data'!$B$7:$R$2843,14,0)</f>
        <v>9.7126999999999999</v>
      </c>
      <c r="Q27" s="66">
        <f t="shared" si="6"/>
        <v>18</v>
      </c>
      <c r="R27" s="65">
        <f>VLOOKUP($A27,'Return Data'!$B$7:$R$2843,16,0)</f>
        <v>9.2876999999999992</v>
      </c>
      <c r="S27" s="67">
        <f t="shared" si="7"/>
        <v>11</v>
      </c>
    </row>
    <row r="28" spans="1:19" x14ac:dyDescent="0.3">
      <c r="A28" s="82" t="s">
        <v>866</v>
      </c>
      <c r="B28" s="64">
        <f>VLOOKUP($A28,'Return Data'!$B$7:$R$2843,3,0)</f>
        <v>44462</v>
      </c>
      <c r="C28" s="65">
        <f>VLOOKUP($A28,'Return Data'!$B$7:$R$2843,4,0)</f>
        <v>18.1083</v>
      </c>
      <c r="D28" s="65">
        <f>VLOOKUP($A28,'Return Data'!$B$7:$R$2843,9,0)</f>
        <v>14.147500000000001</v>
      </c>
      <c r="E28" s="66">
        <f t="shared" si="0"/>
        <v>15</v>
      </c>
      <c r="F28" s="65">
        <f>VLOOKUP($A28,'Return Data'!$B$7:$R$2843,10,0)</f>
        <v>-0.4224</v>
      </c>
      <c r="G28" s="66">
        <f t="shared" si="1"/>
        <v>24</v>
      </c>
      <c r="H28" s="65">
        <f>VLOOKUP($A28,'Return Data'!$B$7:$R$2843,11,0)</f>
        <v>4.3456999999999999</v>
      </c>
      <c r="I28" s="66">
        <f t="shared" si="2"/>
        <v>24</v>
      </c>
      <c r="J28" s="65">
        <f>VLOOKUP($A28,'Return Data'!$B$7:$R$2843,12,0)</f>
        <v>2.6943999999999999</v>
      </c>
      <c r="K28" s="66">
        <f t="shared" si="3"/>
        <v>23</v>
      </c>
      <c r="L28" s="65">
        <f>VLOOKUP($A28,'Return Data'!$B$7:$R$2843,13,0)</f>
        <v>3.7303000000000002</v>
      </c>
      <c r="M28" s="66">
        <f t="shared" si="4"/>
        <v>24</v>
      </c>
      <c r="N28" s="65">
        <f>VLOOKUP($A28,'Return Data'!$B$7:$R$2843,17,0)</f>
        <v>7.7199</v>
      </c>
      <c r="O28" s="66">
        <f t="shared" si="5"/>
        <v>16</v>
      </c>
      <c r="P28" s="65">
        <f>VLOOKUP($A28,'Return Data'!$B$7:$R$2843,14,0)</f>
        <v>10.3949</v>
      </c>
      <c r="Q28" s="66">
        <f t="shared" si="6"/>
        <v>14</v>
      </c>
      <c r="R28" s="65">
        <f>VLOOKUP($A28,'Return Data'!$B$7:$R$2843,16,0)</f>
        <v>8.8564000000000007</v>
      </c>
      <c r="S28" s="67">
        <f t="shared" si="7"/>
        <v>15</v>
      </c>
    </row>
    <row r="29" spans="1:19" x14ac:dyDescent="0.3">
      <c r="A29" s="82" t="s">
        <v>869</v>
      </c>
      <c r="B29" s="64">
        <f>VLOOKUP($A29,'Return Data'!$B$7:$R$2843,3,0)</f>
        <v>44462</v>
      </c>
      <c r="C29" s="65">
        <f>VLOOKUP($A29,'Return Data'!$B$7:$R$2843,4,0)</f>
        <v>20.0959</v>
      </c>
      <c r="D29" s="65">
        <f>VLOOKUP($A29,'Return Data'!$B$7:$R$2843,9,0)</f>
        <v>20.311900000000001</v>
      </c>
      <c r="E29" s="66">
        <f t="shared" si="0"/>
        <v>3</v>
      </c>
      <c r="F29" s="65">
        <f>VLOOKUP($A29,'Return Data'!$B$7:$R$2843,10,0)</f>
        <v>10.7781</v>
      </c>
      <c r="G29" s="66">
        <f t="shared" si="1"/>
        <v>3</v>
      </c>
      <c r="H29" s="65">
        <f>VLOOKUP($A29,'Return Data'!$B$7:$R$2843,11,0)</f>
        <v>9.7690000000000001</v>
      </c>
      <c r="I29" s="66">
        <f t="shared" si="2"/>
        <v>2</v>
      </c>
      <c r="J29" s="65">
        <f>VLOOKUP($A29,'Return Data'!$B$7:$R$2843,12,0)</f>
        <v>4.9615</v>
      </c>
      <c r="K29" s="66">
        <f t="shared" si="3"/>
        <v>5</v>
      </c>
      <c r="L29" s="65">
        <f>VLOOKUP($A29,'Return Data'!$B$7:$R$2843,13,0)</f>
        <v>6.3297999999999996</v>
      </c>
      <c r="M29" s="66">
        <f t="shared" si="4"/>
        <v>7</v>
      </c>
      <c r="N29" s="65">
        <f>VLOOKUP($A29,'Return Data'!$B$7:$R$2843,17,0)</f>
        <v>9.7295999999999996</v>
      </c>
      <c r="O29" s="66">
        <f t="shared" si="5"/>
        <v>3</v>
      </c>
      <c r="P29" s="65">
        <f>VLOOKUP($A29,'Return Data'!$B$7:$R$2843,14,0)</f>
        <v>12.5436</v>
      </c>
      <c r="Q29" s="66">
        <f t="shared" si="6"/>
        <v>2</v>
      </c>
      <c r="R29" s="65">
        <f>VLOOKUP($A29,'Return Data'!$B$7:$R$2843,16,0)</f>
        <v>10.428699999999999</v>
      </c>
      <c r="S29" s="67">
        <f t="shared" si="7"/>
        <v>2</v>
      </c>
    </row>
    <row r="30" spans="1:19" x14ac:dyDescent="0.3">
      <c r="A30" s="82" t="s">
        <v>870</v>
      </c>
      <c r="B30" s="64">
        <f>VLOOKUP($A30,'Return Data'!$B$7:$R$2843,3,0)</f>
        <v>44462</v>
      </c>
      <c r="C30" s="65">
        <f>VLOOKUP($A30,'Return Data'!$B$7:$R$2843,4,0)</f>
        <v>37.195399999999999</v>
      </c>
      <c r="D30" s="65">
        <f>VLOOKUP($A30,'Return Data'!$B$7:$R$2843,9,0)</f>
        <v>16.948</v>
      </c>
      <c r="E30" s="66">
        <f t="shared" si="0"/>
        <v>7</v>
      </c>
      <c r="F30" s="65">
        <f>VLOOKUP($A30,'Return Data'!$B$7:$R$2843,10,0)</f>
        <v>9.7044999999999995</v>
      </c>
      <c r="G30" s="66">
        <f t="shared" si="1"/>
        <v>6</v>
      </c>
      <c r="H30" s="65">
        <f>VLOOKUP($A30,'Return Data'!$B$7:$R$2843,11,0)</f>
        <v>8.5249000000000006</v>
      </c>
      <c r="I30" s="66">
        <f t="shared" si="2"/>
        <v>7</v>
      </c>
      <c r="J30" s="65">
        <f>VLOOKUP($A30,'Return Data'!$B$7:$R$2843,12,0)</f>
        <v>3.7052999999999998</v>
      </c>
      <c r="K30" s="66">
        <f t="shared" si="3"/>
        <v>16</v>
      </c>
      <c r="L30" s="65">
        <f>VLOOKUP($A30,'Return Data'!$B$7:$R$2843,13,0)</f>
        <v>5.7302999999999997</v>
      </c>
      <c r="M30" s="66">
        <f t="shared" si="4"/>
        <v>11</v>
      </c>
      <c r="N30" s="65">
        <f>VLOOKUP($A30,'Return Data'!$B$7:$R$2843,17,0)</f>
        <v>9.1776999999999997</v>
      </c>
      <c r="O30" s="66">
        <f t="shared" si="5"/>
        <v>7</v>
      </c>
      <c r="P30" s="65">
        <f>VLOOKUP($A30,'Return Data'!$B$7:$R$2843,14,0)</f>
        <v>12.781000000000001</v>
      </c>
      <c r="Q30" s="66">
        <f t="shared" si="6"/>
        <v>1</v>
      </c>
      <c r="R30" s="65">
        <f>VLOOKUP($A30,'Return Data'!$B$7:$R$2843,16,0)</f>
        <v>10.362</v>
      </c>
      <c r="S30" s="67">
        <f t="shared" si="7"/>
        <v>3</v>
      </c>
    </row>
    <row r="31" spans="1:19" x14ac:dyDescent="0.3">
      <c r="A31" s="82" t="s">
        <v>873</v>
      </c>
      <c r="B31" s="64">
        <f>VLOOKUP($A31,'Return Data'!$B$7:$R$2843,3,0)</f>
        <v>44462</v>
      </c>
      <c r="C31" s="65">
        <f>VLOOKUP($A31,'Return Data'!$B$7:$R$2843,4,0)</f>
        <v>52.568100000000001</v>
      </c>
      <c r="D31" s="65">
        <f>VLOOKUP($A31,'Return Data'!$B$7:$R$2843,9,0)</f>
        <v>17.756599999999999</v>
      </c>
      <c r="E31" s="66">
        <f t="shared" si="0"/>
        <v>5</v>
      </c>
      <c r="F31" s="65">
        <f>VLOOKUP($A31,'Return Data'!$B$7:$R$2843,10,0)</f>
        <v>10.3698</v>
      </c>
      <c r="G31" s="66">
        <f t="shared" si="1"/>
        <v>5</v>
      </c>
      <c r="H31" s="65">
        <f>VLOOKUP($A31,'Return Data'!$B$7:$R$2843,11,0)</f>
        <v>9.0404</v>
      </c>
      <c r="I31" s="66">
        <f t="shared" si="2"/>
        <v>5</v>
      </c>
      <c r="J31" s="65">
        <f>VLOOKUP($A31,'Return Data'!$B$7:$R$2843,12,0)</f>
        <v>4.1025999999999998</v>
      </c>
      <c r="K31" s="66">
        <f t="shared" si="3"/>
        <v>11</v>
      </c>
      <c r="L31" s="65">
        <f>VLOOKUP($A31,'Return Data'!$B$7:$R$2843,13,0)</f>
        <v>5.7497999999999996</v>
      </c>
      <c r="M31" s="66">
        <f t="shared" si="4"/>
        <v>10</v>
      </c>
      <c r="N31" s="65">
        <f>VLOOKUP($A31,'Return Data'!$B$7:$R$2843,17,0)</f>
        <v>8.2683999999999997</v>
      </c>
      <c r="O31" s="66">
        <f t="shared" si="5"/>
        <v>12</v>
      </c>
      <c r="P31" s="65">
        <f>VLOOKUP($A31,'Return Data'!$B$7:$R$2843,14,0)</f>
        <v>11.329700000000001</v>
      </c>
      <c r="Q31" s="66">
        <f t="shared" si="6"/>
        <v>7</v>
      </c>
      <c r="R31" s="65">
        <f>VLOOKUP($A31,'Return Data'!$B$7:$R$2843,16,0)</f>
        <v>10.075100000000001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15.396770833333333</v>
      </c>
      <c r="E33" s="88"/>
      <c r="F33" s="89">
        <f>AVERAGE(F8:F31)</f>
        <v>8.4292999999999978</v>
      </c>
      <c r="G33" s="88"/>
      <c r="H33" s="89">
        <f>AVERAGE(H8:H31)</f>
        <v>7.6883791666666674</v>
      </c>
      <c r="I33" s="88"/>
      <c r="J33" s="89">
        <f>AVERAGE(J8:J31)</f>
        <v>4.1839874999999997</v>
      </c>
      <c r="K33" s="88"/>
      <c r="L33" s="89">
        <f>AVERAGE(L8:L31)</f>
        <v>5.6836041666666652</v>
      </c>
      <c r="M33" s="88"/>
      <c r="N33" s="89">
        <f>AVERAGE(N8:N31)</f>
        <v>8.3018166666666655</v>
      </c>
      <c r="O33" s="88"/>
      <c r="P33" s="89">
        <f>AVERAGE(P8:P31)</f>
        <v>10.609525</v>
      </c>
      <c r="Q33" s="88"/>
      <c r="R33" s="89">
        <f>AVERAGE(R8:R31)</f>
        <v>9.1736166666666659</v>
      </c>
      <c r="S33" s="90"/>
    </row>
    <row r="34" spans="1:19" x14ac:dyDescent="0.3">
      <c r="A34" s="87" t="s">
        <v>28</v>
      </c>
      <c r="B34" s="88"/>
      <c r="C34" s="88"/>
      <c r="D34" s="89">
        <f>MIN(D8:D31)</f>
        <v>7.3475999999999999</v>
      </c>
      <c r="E34" s="88"/>
      <c r="F34" s="89">
        <f>MIN(F8:F31)</f>
        <v>-0.4224</v>
      </c>
      <c r="G34" s="88"/>
      <c r="H34" s="89">
        <f>MIN(H8:H31)</f>
        <v>4.3456999999999999</v>
      </c>
      <c r="I34" s="88"/>
      <c r="J34" s="89">
        <f>MIN(J8:J31)</f>
        <v>2.6938</v>
      </c>
      <c r="K34" s="88"/>
      <c r="L34" s="89">
        <f>MIN(L8:L31)</f>
        <v>3.7303000000000002</v>
      </c>
      <c r="M34" s="88"/>
      <c r="N34" s="89">
        <f>MIN(N8:N31)</f>
        <v>6.0330000000000004</v>
      </c>
      <c r="O34" s="88"/>
      <c r="P34" s="89">
        <f>MIN(P8:P31)</f>
        <v>8.7904</v>
      </c>
      <c r="Q34" s="88"/>
      <c r="R34" s="89">
        <f>MIN(R8:R31)</f>
        <v>7.2991000000000001</v>
      </c>
      <c r="S34" s="90"/>
    </row>
    <row r="35" spans="1:19" ht="15" thickBot="1" x14ac:dyDescent="0.35">
      <c r="A35" s="91" t="s">
        <v>29</v>
      </c>
      <c r="B35" s="92"/>
      <c r="C35" s="92"/>
      <c r="D35" s="93">
        <f>MAX(D8:D31)</f>
        <v>26.963200000000001</v>
      </c>
      <c r="E35" s="92"/>
      <c r="F35" s="93">
        <f>MAX(F8:F31)</f>
        <v>11.781499999999999</v>
      </c>
      <c r="G35" s="92"/>
      <c r="H35" s="93">
        <f>MAX(H8:H31)</f>
        <v>10.64</v>
      </c>
      <c r="I35" s="92"/>
      <c r="J35" s="93">
        <f>MAX(J8:J31)</f>
        <v>6.9417</v>
      </c>
      <c r="K35" s="92"/>
      <c r="L35" s="93">
        <f>MAX(L8:L31)</f>
        <v>8.7683</v>
      </c>
      <c r="M35" s="92"/>
      <c r="N35" s="93">
        <f>MAX(N8:N31)</f>
        <v>10.052</v>
      </c>
      <c r="O35" s="92"/>
      <c r="P35" s="93">
        <f>MAX(P8:P31)</f>
        <v>12.781000000000001</v>
      </c>
      <c r="Q35" s="92"/>
      <c r="R35" s="93">
        <f>MAX(R8:R31)</f>
        <v>10.6472</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44462</v>
      </c>
      <c r="C8" s="65">
        <f>VLOOKUP($A8,'Return Data'!$B$7:$R$2843,4,0)</f>
        <v>65.675899999999999</v>
      </c>
      <c r="D8" s="65">
        <f>VLOOKUP($A8,'Return Data'!$B$7:$R$2843,9,0)</f>
        <v>13.0785</v>
      </c>
      <c r="E8" s="66">
        <f>RANK(D8,D$8:D$34,0)</f>
        <v>19</v>
      </c>
      <c r="F8" s="65">
        <f>VLOOKUP($A8,'Return Data'!$B$7:$R$2843,10,0)</f>
        <v>8.0795999999999992</v>
      </c>
      <c r="G8" s="66">
        <f>RANK(F8,F$8:F$34,0)</f>
        <v>14</v>
      </c>
      <c r="H8" s="65">
        <f>VLOOKUP($A8,'Return Data'!$B$7:$R$2843,11,0)</f>
        <v>9.0248000000000008</v>
      </c>
      <c r="I8" s="66">
        <f>RANK(H8,H$8:H$34,0)</f>
        <v>3</v>
      </c>
      <c r="J8" s="65">
        <f>VLOOKUP($A8,'Return Data'!$B$7:$R$2843,12,0)</f>
        <v>4.7046999999999999</v>
      </c>
      <c r="K8" s="66">
        <f>RANK(J8,J$8:J$34,0)</f>
        <v>4</v>
      </c>
      <c r="L8" s="65">
        <f>VLOOKUP($A8,'Return Data'!$B$7:$R$2843,13,0)</f>
        <v>5.9631999999999996</v>
      </c>
      <c r="M8" s="66">
        <f>RANK(L8,L$8:L$34,0)</f>
        <v>5</v>
      </c>
      <c r="N8" s="65">
        <f>VLOOKUP($A8,'Return Data'!$B$7:$R$2843,17,0)</f>
        <v>8.2644000000000002</v>
      </c>
      <c r="O8" s="66">
        <f>RANK(N8,N$8:N$34,0)</f>
        <v>10</v>
      </c>
      <c r="P8" s="65">
        <f>VLOOKUP($A8,'Return Data'!$B$7:$R$2843,14,0)</f>
        <v>10.5542</v>
      </c>
      <c r="Q8" s="66">
        <f>RANK(P8,P$8:P$34,0)</f>
        <v>9</v>
      </c>
      <c r="R8" s="65">
        <f>VLOOKUP($A8,'Return Data'!$B$7:$R$2843,16,0)</f>
        <v>8.9458000000000002</v>
      </c>
      <c r="S8" s="67">
        <f>RANK(R8,R$8:R$34,0)</f>
        <v>7</v>
      </c>
    </row>
    <row r="9" spans="1:19" x14ac:dyDescent="0.3">
      <c r="A9" s="82" t="s">
        <v>1346</v>
      </c>
      <c r="B9" s="64">
        <f>VLOOKUP($A9,'Return Data'!$B$7:$R$2843,3,0)</f>
        <v>44462</v>
      </c>
      <c r="C9" s="65">
        <f>VLOOKUP($A9,'Return Data'!$B$7:$R$2843,4,0)</f>
        <v>20.397200000000002</v>
      </c>
      <c r="D9" s="65">
        <f>VLOOKUP($A9,'Return Data'!$B$7:$R$2843,9,0)</f>
        <v>17.005299999999998</v>
      </c>
      <c r="E9" s="66">
        <f t="shared" ref="E9:E34" si="0">RANK(D9,D$8:D$34,0)</f>
        <v>6</v>
      </c>
      <c r="F9" s="65">
        <f>VLOOKUP($A9,'Return Data'!$B$7:$R$2843,10,0)</f>
        <v>8.2620000000000005</v>
      </c>
      <c r="G9" s="66">
        <f t="shared" ref="G9:G34" si="1">RANK(F9,F$8:F$34,0)</f>
        <v>12</v>
      </c>
      <c r="H9" s="65">
        <f>VLOOKUP($A9,'Return Data'!$B$7:$R$2843,11,0)</f>
        <v>6.4880000000000004</v>
      </c>
      <c r="I9" s="66">
        <f t="shared" ref="I9:I34" si="2">RANK(H9,H$8:H$34,0)</f>
        <v>17</v>
      </c>
      <c r="J9" s="65">
        <f>VLOOKUP($A9,'Return Data'!$B$7:$R$2843,12,0)</f>
        <v>3.8448000000000002</v>
      </c>
      <c r="K9" s="66">
        <f t="shared" ref="K9:K34" si="3">RANK(J9,J$8:J$34,0)</f>
        <v>8</v>
      </c>
      <c r="L9" s="65">
        <f>VLOOKUP($A9,'Return Data'!$B$7:$R$2843,13,0)</f>
        <v>5.7178000000000004</v>
      </c>
      <c r="M9" s="66">
        <f t="shared" ref="M9:M34" si="4">RANK(L9,L$8:L$34,0)</f>
        <v>8</v>
      </c>
      <c r="N9" s="65">
        <f>VLOOKUP($A9,'Return Data'!$B$7:$R$2843,17,0)</f>
        <v>8.4803999999999995</v>
      </c>
      <c r="O9" s="66">
        <f t="shared" ref="O9:O34" si="5">RANK(N9,N$8:N$34,0)</f>
        <v>8</v>
      </c>
      <c r="P9" s="65">
        <f>VLOOKUP($A9,'Return Data'!$B$7:$R$2843,14,0)</f>
        <v>10.6478</v>
      </c>
      <c r="Q9" s="66">
        <f t="shared" ref="Q9:Q34" si="6">RANK(P9,P$8:P$34,0)</f>
        <v>8</v>
      </c>
      <c r="R9" s="65">
        <f>VLOOKUP($A9,'Return Data'!$B$7:$R$2843,16,0)</f>
        <v>7.6466000000000003</v>
      </c>
      <c r="S9" s="67">
        <f t="shared" ref="S9:S34" si="7">RANK(R9,R$8:R$34,0)</f>
        <v>20</v>
      </c>
    </row>
    <row r="10" spans="1:19" x14ac:dyDescent="0.3">
      <c r="A10" s="82" t="s">
        <v>1347</v>
      </c>
      <c r="B10" s="64">
        <f>VLOOKUP($A10,'Return Data'!$B$7:$R$2843,3,0)</f>
        <v>44462</v>
      </c>
      <c r="C10" s="65">
        <f>VLOOKUP($A10,'Return Data'!$B$7:$R$2843,4,0)</f>
        <v>34.188200000000002</v>
      </c>
      <c r="D10" s="65">
        <f>VLOOKUP($A10,'Return Data'!$B$7:$R$2843,9,0)</f>
        <v>12.3683</v>
      </c>
      <c r="E10" s="66">
        <f t="shared" si="0"/>
        <v>21</v>
      </c>
      <c r="F10" s="65">
        <f>VLOOKUP($A10,'Return Data'!$B$7:$R$2843,10,0)</f>
        <v>8.3777000000000008</v>
      </c>
      <c r="G10" s="66">
        <f t="shared" si="1"/>
        <v>10</v>
      </c>
      <c r="H10" s="65">
        <f>VLOOKUP($A10,'Return Data'!$B$7:$R$2843,11,0)</f>
        <v>7.4131</v>
      </c>
      <c r="I10" s="66">
        <f t="shared" si="2"/>
        <v>9</v>
      </c>
      <c r="J10" s="65">
        <f>VLOOKUP($A10,'Return Data'!$B$7:$R$2843,12,0)</f>
        <v>2.9948000000000001</v>
      </c>
      <c r="K10" s="66">
        <f t="shared" si="3"/>
        <v>18</v>
      </c>
      <c r="L10" s="65">
        <f>VLOOKUP($A10,'Return Data'!$B$7:$R$2843,13,0)</f>
        <v>4.6279000000000003</v>
      </c>
      <c r="M10" s="66">
        <f t="shared" si="4"/>
        <v>14</v>
      </c>
      <c r="N10" s="65">
        <f>VLOOKUP($A10,'Return Data'!$B$7:$R$2843,17,0)</f>
        <v>6.6398999999999999</v>
      </c>
      <c r="O10" s="66">
        <f t="shared" si="5"/>
        <v>21</v>
      </c>
      <c r="P10" s="65">
        <f>VLOOKUP($A10,'Return Data'!$B$7:$R$2843,14,0)</f>
        <v>8.9877000000000002</v>
      </c>
      <c r="Q10" s="66">
        <f t="shared" si="6"/>
        <v>18</v>
      </c>
      <c r="R10" s="65">
        <f>VLOOKUP($A10,'Return Data'!$B$7:$R$2843,16,0)</f>
        <v>6.4989999999999997</v>
      </c>
      <c r="S10" s="67">
        <f t="shared" si="7"/>
        <v>26</v>
      </c>
    </row>
    <row r="11" spans="1:19" x14ac:dyDescent="0.3">
      <c r="A11" s="82" t="s">
        <v>2028</v>
      </c>
      <c r="B11" s="64">
        <f>VLOOKUP($A11,'Return Data'!$B$7:$R$2843,3,0)</f>
        <v>44462</v>
      </c>
      <c r="C11" s="65">
        <f>VLOOKUP($A11,'Return Data'!$B$7:$R$2843,4,0)</f>
        <v>61.312800000000003</v>
      </c>
      <c r="D11" s="65">
        <f>VLOOKUP($A11,'Return Data'!$B$7:$R$2843,9,0)</f>
        <v>9.9579000000000004</v>
      </c>
      <c r="E11" s="66">
        <f t="shared" si="0"/>
        <v>24</v>
      </c>
      <c r="F11" s="65">
        <f>VLOOKUP($A11,'Return Data'!$B$7:$R$2843,10,0)</f>
        <v>5.8297999999999996</v>
      </c>
      <c r="G11" s="66">
        <f t="shared" si="1"/>
        <v>21</v>
      </c>
      <c r="H11" s="65">
        <f>VLOOKUP($A11,'Return Data'!$B$7:$R$2843,11,0)</f>
        <v>4.8574999999999999</v>
      </c>
      <c r="I11" s="66">
        <f t="shared" si="2"/>
        <v>23</v>
      </c>
      <c r="J11" s="65">
        <f>VLOOKUP($A11,'Return Data'!$B$7:$R$2843,12,0)</f>
        <v>2.4986999999999999</v>
      </c>
      <c r="K11" s="66">
        <f t="shared" si="3"/>
        <v>23</v>
      </c>
      <c r="L11" s="65">
        <f>VLOOKUP($A11,'Return Data'!$B$7:$R$2843,13,0)</f>
        <v>3.9942000000000002</v>
      </c>
      <c r="M11" s="66">
        <f t="shared" si="4"/>
        <v>21</v>
      </c>
      <c r="N11" s="65">
        <f>VLOOKUP($A11,'Return Data'!$B$7:$R$2843,17,0)</f>
        <v>6.5015000000000001</v>
      </c>
      <c r="O11" s="66">
        <f t="shared" si="5"/>
        <v>22</v>
      </c>
      <c r="P11" s="65">
        <f>VLOOKUP($A11,'Return Data'!$B$7:$R$2843,14,0)</f>
        <v>8.4868000000000006</v>
      </c>
      <c r="Q11" s="66">
        <f t="shared" si="6"/>
        <v>23</v>
      </c>
      <c r="R11" s="65">
        <f>VLOOKUP($A11,'Return Data'!$B$7:$R$2843,16,0)</f>
        <v>8.6945999999999994</v>
      </c>
      <c r="S11" s="67">
        <f t="shared" si="7"/>
        <v>9</v>
      </c>
    </row>
    <row r="12" spans="1:19" x14ac:dyDescent="0.3">
      <c r="A12" s="82" t="s">
        <v>1350</v>
      </c>
      <c r="B12" s="64">
        <f>VLOOKUP($A12,'Return Data'!$B$7:$R$2843,3,0)</f>
        <v>44462</v>
      </c>
      <c r="C12" s="65">
        <f>VLOOKUP($A12,'Return Data'!$B$7:$R$2843,4,0)</f>
        <v>76.151600000000002</v>
      </c>
      <c r="D12" s="65">
        <f>VLOOKUP($A12,'Return Data'!$B$7:$R$2843,9,0)</f>
        <v>16.045200000000001</v>
      </c>
      <c r="E12" s="66">
        <f t="shared" si="0"/>
        <v>8</v>
      </c>
      <c r="F12" s="65">
        <f>VLOOKUP($A12,'Return Data'!$B$7:$R$2843,10,0)</f>
        <v>8.9101999999999997</v>
      </c>
      <c r="G12" s="66">
        <f t="shared" si="1"/>
        <v>8</v>
      </c>
      <c r="H12" s="65">
        <f>VLOOKUP($A12,'Return Data'!$B$7:$R$2843,11,0)</f>
        <v>7.8052000000000001</v>
      </c>
      <c r="I12" s="66">
        <f t="shared" si="2"/>
        <v>7</v>
      </c>
      <c r="J12" s="65">
        <f>VLOOKUP($A12,'Return Data'!$B$7:$R$2843,12,0)</f>
        <v>4.3818999999999999</v>
      </c>
      <c r="K12" s="66">
        <f t="shared" si="3"/>
        <v>5</v>
      </c>
      <c r="L12" s="65">
        <f>VLOOKUP($A12,'Return Data'!$B$7:$R$2843,13,0)</f>
        <v>5.8371000000000004</v>
      </c>
      <c r="M12" s="66">
        <f t="shared" si="4"/>
        <v>6</v>
      </c>
      <c r="N12" s="65">
        <f>VLOOKUP($A12,'Return Data'!$B$7:$R$2843,17,0)</f>
        <v>8.9747000000000003</v>
      </c>
      <c r="O12" s="66">
        <f t="shared" si="5"/>
        <v>5</v>
      </c>
      <c r="P12" s="65">
        <f>VLOOKUP($A12,'Return Data'!$B$7:$R$2843,14,0)</f>
        <v>11.206899999999999</v>
      </c>
      <c r="Q12" s="66">
        <f t="shared" si="6"/>
        <v>5</v>
      </c>
      <c r="R12" s="65">
        <f>VLOOKUP($A12,'Return Data'!$B$7:$R$2843,16,0)</f>
        <v>9.6684000000000001</v>
      </c>
      <c r="S12" s="67">
        <f t="shared" si="7"/>
        <v>3</v>
      </c>
    </row>
    <row r="13" spans="1:19" x14ac:dyDescent="0.3">
      <c r="A13" s="82" t="s">
        <v>1352</v>
      </c>
      <c r="B13" s="64">
        <f>VLOOKUP($A13,'Return Data'!$B$7:$R$2843,3,0)</f>
        <v>44462</v>
      </c>
      <c r="C13" s="65">
        <f>VLOOKUP($A13,'Return Data'!$B$7:$R$2843,4,0)</f>
        <v>19.8629</v>
      </c>
      <c r="D13" s="65">
        <f>VLOOKUP($A13,'Return Data'!$B$7:$R$2843,9,0)</f>
        <v>26.195699999999999</v>
      </c>
      <c r="E13" s="66">
        <f t="shared" si="0"/>
        <v>1</v>
      </c>
      <c r="F13" s="65">
        <f>VLOOKUP($A13,'Return Data'!$B$7:$R$2843,10,0)</f>
        <v>10.699299999999999</v>
      </c>
      <c r="G13" s="66">
        <f t="shared" si="1"/>
        <v>2</v>
      </c>
      <c r="H13" s="65">
        <f>VLOOKUP($A13,'Return Data'!$B$7:$R$2843,11,0)</f>
        <v>9.8452999999999999</v>
      </c>
      <c r="I13" s="66">
        <f t="shared" si="2"/>
        <v>1</v>
      </c>
      <c r="J13" s="65">
        <f>VLOOKUP($A13,'Return Data'!$B$7:$R$2843,12,0)</f>
        <v>6.2046999999999999</v>
      </c>
      <c r="K13" s="66">
        <f t="shared" si="3"/>
        <v>1</v>
      </c>
      <c r="L13" s="65">
        <f>VLOOKUP($A13,'Return Data'!$B$7:$R$2843,13,0)</f>
        <v>8.0668000000000006</v>
      </c>
      <c r="M13" s="66">
        <f t="shared" si="4"/>
        <v>1</v>
      </c>
      <c r="N13" s="65">
        <f>VLOOKUP($A13,'Return Data'!$B$7:$R$2843,17,0)</f>
        <v>9.4540000000000006</v>
      </c>
      <c r="O13" s="66">
        <f t="shared" si="5"/>
        <v>2</v>
      </c>
      <c r="P13" s="65">
        <f>VLOOKUP($A13,'Return Data'!$B$7:$R$2843,14,0)</f>
        <v>11.367599999999999</v>
      </c>
      <c r="Q13" s="66">
        <f t="shared" si="6"/>
        <v>4</v>
      </c>
      <c r="R13" s="65">
        <f>VLOOKUP($A13,'Return Data'!$B$7:$R$2843,16,0)</f>
        <v>9.4322999999999997</v>
      </c>
      <c r="S13" s="67">
        <f t="shared" si="7"/>
        <v>5</v>
      </c>
    </row>
    <row r="14" spans="1:19" x14ac:dyDescent="0.3">
      <c r="A14" s="82" t="s">
        <v>1353</v>
      </c>
      <c r="B14" s="64">
        <f>VLOOKUP($A14,'Return Data'!$B$7:$R$2843,3,0)</f>
        <v>44462</v>
      </c>
      <c r="C14" s="65">
        <f>VLOOKUP($A14,'Return Data'!$B$7:$R$2843,4,0)</f>
        <v>48.604799999999997</v>
      </c>
      <c r="D14" s="65">
        <f>VLOOKUP($A14,'Return Data'!$B$7:$R$2843,9,0)</f>
        <v>13.5403</v>
      </c>
      <c r="E14" s="66">
        <f t="shared" si="0"/>
        <v>18</v>
      </c>
      <c r="F14" s="65">
        <f>VLOOKUP($A14,'Return Data'!$B$7:$R$2843,10,0)</f>
        <v>8.5860000000000003</v>
      </c>
      <c r="G14" s="66">
        <f t="shared" si="1"/>
        <v>9</v>
      </c>
      <c r="H14" s="65">
        <f>VLOOKUP($A14,'Return Data'!$B$7:$R$2843,11,0)</f>
        <v>7.1646999999999998</v>
      </c>
      <c r="I14" s="66">
        <f t="shared" si="2"/>
        <v>13</v>
      </c>
      <c r="J14" s="65">
        <f>VLOOKUP($A14,'Return Data'!$B$7:$R$2843,12,0)</f>
        <v>3.2158000000000002</v>
      </c>
      <c r="K14" s="66">
        <f t="shared" si="3"/>
        <v>15</v>
      </c>
      <c r="L14" s="65">
        <f>VLOOKUP($A14,'Return Data'!$B$7:$R$2843,13,0)</f>
        <v>3.9075000000000002</v>
      </c>
      <c r="M14" s="66">
        <f t="shared" si="4"/>
        <v>22</v>
      </c>
      <c r="N14" s="65">
        <f>VLOOKUP($A14,'Return Data'!$B$7:$R$2843,17,0)</f>
        <v>5.9016999999999999</v>
      </c>
      <c r="O14" s="66">
        <f t="shared" si="5"/>
        <v>25</v>
      </c>
      <c r="P14" s="65">
        <f>VLOOKUP($A14,'Return Data'!$B$7:$R$2843,14,0)</f>
        <v>8.5244</v>
      </c>
      <c r="Q14" s="66">
        <f t="shared" si="6"/>
        <v>22</v>
      </c>
      <c r="R14" s="65">
        <f>VLOOKUP($A14,'Return Data'!$B$7:$R$2843,16,0)</f>
        <v>8.3094999999999999</v>
      </c>
      <c r="S14" s="67">
        <f t="shared" si="7"/>
        <v>13</v>
      </c>
    </row>
    <row r="15" spans="1:19" x14ac:dyDescent="0.3">
      <c r="A15" s="82" t="s">
        <v>1355</v>
      </c>
      <c r="B15" s="64">
        <f>VLOOKUP($A15,'Return Data'!$B$7:$R$2843,3,0)</f>
        <v>44462</v>
      </c>
      <c r="C15" s="65">
        <f>VLOOKUP($A15,'Return Data'!$B$7:$R$2843,4,0)</f>
        <v>44.833100000000002</v>
      </c>
      <c r="D15" s="65">
        <f>VLOOKUP($A15,'Return Data'!$B$7:$R$2843,9,0)</f>
        <v>14.368</v>
      </c>
      <c r="E15" s="66">
        <f t="shared" si="0"/>
        <v>15</v>
      </c>
      <c r="F15" s="65">
        <f>VLOOKUP($A15,'Return Data'!$B$7:$R$2843,10,0)</f>
        <v>9.0539000000000005</v>
      </c>
      <c r="G15" s="66">
        <f t="shared" si="1"/>
        <v>7</v>
      </c>
      <c r="H15" s="65">
        <f>VLOOKUP($A15,'Return Data'!$B$7:$R$2843,11,0)</f>
        <v>7.2496</v>
      </c>
      <c r="I15" s="66">
        <f t="shared" si="2"/>
        <v>11</v>
      </c>
      <c r="J15" s="65">
        <f>VLOOKUP($A15,'Return Data'!$B$7:$R$2843,12,0)</f>
        <v>3.36</v>
      </c>
      <c r="K15" s="66">
        <f t="shared" si="3"/>
        <v>14</v>
      </c>
      <c r="L15" s="65">
        <f>VLOOKUP($A15,'Return Data'!$B$7:$R$2843,13,0)</f>
        <v>4.9508000000000001</v>
      </c>
      <c r="M15" s="66">
        <f t="shared" si="4"/>
        <v>12</v>
      </c>
      <c r="N15" s="65">
        <f>VLOOKUP($A15,'Return Data'!$B$7:$R$2843,17,0)</f>
        <v>7.1969000000000003</v>
      </c>
      <c r="O15" s="66">
        <f t="shared" si="5"/>
        <v>15</v>
      </c>
      <c r="P15" s="65">
        <f>VLOOKUP($A15,'Return Data'!$B$7:$R$2843,14,0)</f>
        <v>8.4848999999999997</v>
      </c>
      <c r="Q15" s="66">
        <f t="shared" si="6"/>
        <v>24</v>
      </c>
      <c r="R15" s="65">
        <f>VLOOKUP($A15,'Return Data'!$B$7:$R$2843,16,0)</f>
        <v>7.7190000000000003</v>
      </c>
      <c r="S15" s="67">
        <f t="shared" si="7"/>
        <v>19</v>
      </c>
    </row>
    <row r="16" spans="1:19" x14ac:dyDescent="0.3">
      <c r="A16" s="82" t="s">
        <v>1357</v>
      </c>
      <c r="B16" s="64">
        <f>VLOOKUP($A16,'Return Data'!$B$7:$R$2843,3,0)</f>
        <v>44462</v>
      </c>
      <c r="C16" s="65">
        <f>VLOOKUP($A16,'Return Data'!$B$7:$R$2843,4,0)</f>
        <v>80.997500000000002</v>
      </c>
      <c r="D16" s="65">
        <f>VLOOKUP($A16,'Return Data'!$B$7:$R$2843,9,0)</f>
        <v>25.827500000000001</v>
      </c>
      <c r="E16" s="66">
        <f t="shared" si="0"/>
        <v>2</v>
      </c>
      <c r="F16" s="65">
        <f>VLOOKUP($A16,'Return Data'!$B$7:$R$2843,10,0)</f>
        <v>11.154</v>
      </c>
      <c r="G16" s="66">
        <f t="shared" si="1"/>
        <v>1</v>
      </c>
      <c r="H16" s="65">
        <f>VLOOKUP($A16,'Return Data'!$B$7:$R$2843,11,0)</f>
        <v>8.8239000000000001</v>
      </c>
      <c r="I16" s="66">
        <f t="shared" si="2"/>
        <v>4</v>
      </c>
      <c r="J16" s="65">
        <f>VLOOKUP($A16,'Return Data'!$B$7:$R$2843,12,0)</f>
        <v>5.6962999999999999</v>
      </c>
      <c r="K16" s="66">
        <f t="shared" si="3"/>
        <v>2</v>
      </c>
      <c r="L16" s="65">
        <f>VLOOKUP($A16,'Return Data'!$B$7:$R$2843,13,0)</f>
        <v>6.7446000000000002</v>
      </c>
      <c r="M16" s="66">
        <f t="shared" si="4"/>
        <v>2</v>
      </c>
      <c r="N16" s="65">
        <f>VLOOKUP($A16,'Return Data'!$B$7:$R$2843,17,0)</f>
        <v>9.4351000000000003</v>
      </c>
      <c r="O16" s="66">
        <f t="shared" si="5"/>
        <v>3</v>
      </c>
      <c r="P16" s="65">
        <f>VLOOKUP($A16,'Return Data'!$B$7:$R$2843,14,0)</f>
        <v>10.0901</v>
      </c>
      <c r="Q16" s="66">
        <f t="shared" si="6"/>
        <v>15</v>
      </c>
      <c r="R16" s="65">
        <f>VLOOKUP($A16,'Return Data'!$B$7:$R$2843,16,0)</f>
        <v>9.9219000000000008</v>
      </c>
      <c r="S16" s="67">
        <f t="shared" si="7"/>
        <v>2</v>
      </c>
    </row>
    <row r="17" spans="1:19" x14ac:dyDescent="0.3">
      <c r="A17" s="82" t="s">
        <v>1359</v>
      </c>
      <c r="B17" s="64">
        <f>VLOOKUP($A17,'Return Data'!$B$7:$R$2843,3,0)</f>
        <v>44462</v>
      </c>
      <c r="C17" s="65">
        <f>VLOOKUP($A17,'Return Data'!$B$7:$R$2843,4,0)</f>
        <v>17.536999999999999</v>
      </c>
      <c r="D17" s="65">
        <f>VLOOKUP($A17,'Return Data'!$B$7:$R$2843,9,0)</f>
        <v>10.437900000000001</v>
      </c>
      <c r="E17" s="66">
        <f t="shared" si="0"/>
        <v>22</v>
      </c>
      <c r="F17" s="65">
        <f>VLOOKUP($A17,'Return Data'!$B$7:$R$2843,10,0)</f>
        <v>5.7026000000000003</v>
      </c>
      <c r="G17" s="66">
        <f t="shared" si="1"/>
        <v>22</v>
      </c>
      <c r="H17" s="65">
        <f>VLOOKUP($A17,'Return Data'!$B$7:$R$2843,11,0)</f>
        <v>6.3432000000000004</v>
      </c>
      <c r="I17" s="66">
        <f t="shared" si="2"/>
        <v>19</v>
      </c>
      <c r="J17" s="65">
        <f>VLOOKUP($A17,'Return Data'!$B$7:$R$2843,12,0)</f>
        <v>3.5274000000000001</v>
      </c>
      <c r="K17" s="66">
        <f t="shared" si="3"/>
        <v>13</v>
      </c>
      <c r="L17" s="65">
        <f>VLOOKUP($A17,'Return Data'!$B$7:$R$2843,13,0)</f>
        <v>4.4839000000000002</v>
      </c>
      <c r="M17" s="66">
        <f t="shared" si="4"/>
        <v>15</v>
      </c>
      <c r="N17" s="65">
        <f>VLOOKUP($A17,'Return Data'!$B$7:$R$2843,17,0)</f>
        <v>5.8597999999999999</v>
      </c>
      <c r="O17" s="66">
        <f t="shared" si="5"/>
        <v>26</v>
      </c>
      <c r="P17" s="65">
        <f>VLOOKUP($A17,'Return Data'!$B$7:$R$2843,14,0)</f>
        <v>7.9377000000000004</v>
      </c>
      <c r="Q17" s="66">
        <f t="shared" si="6"/>
        <v>27</v>
      </c>
      <c r="R17" s="65">
        <f>VLOOKUP($A17,'Return Data'!$B$7:$R$2843,16,0)</f>
        <v>6.6212</v>
      </c>
      <c r="S17" s="67">
        <f t="shared" si="7"/>
        <v>25</v>
      </c>
    </row>
    <row r="18" spans="1:19" x14ac:dyDescent="0.3">
      <c r="A18" s="82" t="s">
        <v>1362</v>
      </c>
      <c r="B18" s="64">
        <f>VLOOKUP($A18,'Return Data'!$B$7:$R$2843,3,0)</f>
        <v>44462</v>
      </c>
      <c r="C18" s="65">
        <f>VLOOKUP($A18,'Return Data'!$B$7:$R$2843,4,0)</f>
        <v>28.422599999999999</v>
      </c>
      <c r="D18" s="65">
        <f>VLOOKUP($A18,'Return Data'!$B$7:$R$2843,9,0)</f>
        <v>9.4540000000000006</v>
      </c>
      <c r="E18" s="66">
        <f t="shared" si="0"/>
        <v>26</v>
      </c>
      <c r="F18" s="65">
        <f>VLOOKUP($A18,'Return Data'!$B$7:$R$2843,10,0)</f>
        <v>6.9870999999999999</v>
      </c>
      <c r="G18" s="66">
        <f t="shared" si="1"/>
        <v>19</v>
      </c>
      <c r="H18" s="65">
        <f>VLOOKUP($A18,'Return Data'!$B$7:$R$2843,11,0)</f>
        <v>7.1214000000000004</v>
      </c>
      <c r="I18" s="66">
        <f t="shared" si="2"/>
        <v>14</v>
      </c>
      <c r="J18" s="65">
        <f>VLOOKUP($A18,'Return Data'!$B$7:$R$2843,12,0)</f>
        <v>2.7442000000000002</v>
      </c>
      <c r="K18" s="66">
        <f t="shared" si="3"/>
        <v>21</v>
      </c>
      <c r="L18" s="65">
        <f>VLOOKUP($A18,'Return Data'!$B$7:$R$2843,13,0)</f>
        <v>4.9889000000000001</v>
      </c>
      <c r="M18" s="66">
        <f t="shared" si="4"/>
        <v>11</v>
      </c>
      <c r="N18" s="65">
        <f>VLOOKUP($A18,'Return Data'!$B$7:$R$2843,17,0)</f>
        <v>8.8939000000000004</v>
      </c>
      <c r="O18" s="66">
        <f t="shared" si="5"/>
        <v>6</v>
      </c>
      <c r="P18" s="65">
        <f>VLOOKUP($A18,'Return Data'!$B$7:$R$2843,14,0)</f>
        <v>11.5663</v>
      </c>
      <c r="Q18" s="66">
        <f t="shared" si="6"/>
        <v>3</v>
      </c>
      <c r="R18" s="65">
        <f>VLOOKUP($A18,'Return Data'!$B$7:$R$2843,16,0)</f>
        <v>8.5008999999999997</v>
      </c>
      <c r="S18" s="67">
        <f t="shared" si="7"/>
        <v>12</v>
      </c>
    </row>
    <row r="19" spans="1:19" x14ac:dyDescent="0.3">
      <c r="A19" s="82" t="s">
        <v>1363</v>
      </c>
      <c r="B19" s="64">
        <f>VLOOKUP($A19,'Return Data'!$B$7:$R$2843,3,0)</f>
        <v>44462</v>
      </c>
      <c r="C19" s="65">
        <f>VLOOKUP($A19,'Return Data'!$B$7:$R$2843,4,0)</f>
        <v>2288.4886999999999</v>
      </c>
      <c r="D19" s="65">
        <f>VLOOKUP($A19,'Return Data'!$B$7:$R$2843,9,0)</f>
        <v>17.900099999999998</v>
      </c>
      <c r="E19" s="66">
        <f t="shared" si="0"/>
        <v>4</v>
      </c>
      <c r="F19" s="65">
        <f>VLOOKUP($A19,'Return Data'!$B$7:$R$2843,10,0)</f>
        <v>6.1176000000000004</v>
      </c>
      <c r="G19" s="66">
        <f t="shared" si="1"/>
        <v>20</v>
      </c>
      <c r="H19" s="65">
        <f>VLOOKUP($A19,'Return Data'!$B$7:$R$2843,11,0)</f>
        <v>4.8475999999999999</v>
      </c>
      <c r="I19" s="66">
        <f t="shared" si="2"/>
        <v>25</v>
      </c>
      <c r="J19" s="65">
        <f>VLOOKUP($A19,'Return Data'!$B$7:$R$2843,12,0)</f>
        <v>1.9097999999999999</v>
      </c>
      <c r="K19" s="66">
        <f t="shared" si="3"/>
        <v>26</v>
      </c>
      <c r="L19" s="65">
        <f>VLOOKUP($A19,'Return Data'!$B$7:$R$2843,13,0)</f>
        <v>3.1619000000000002</v>
      </c>
      <c r="M19" s="66">
        <f t="shared" si="4"/>
        <v>27</v>
      </c>
      <c r="N19" s="65">
        <f>VLOOKUP($A19,'Return Data'!$B$7:$R$2843,17,0)</f>
        <v>5.1856</v>
      </c>
      <c r="O19" s="66">
        <f t="shared" si="5"/>
        <v>27</v>
      </c>
      <c r="P19" s="65">
        <f>VLOOKUP($A19,'Return Data'!$B$7:$R$2843,14,0)</f>
        <v>8.2161000000000008</v>
      </c>
      <c r="Q19" s="66">
        <f t="shared" si="6"/>
        <v>26</v>
      </c>
      <c r="R19" s="65">
        <f>VLOOKUP($A19,'Return Data'!$B$7:$R$2843,16,0)</f>
        <v>6.2622</v>
      </c>
      <c r="S19" s="67">
        <f t="shared" si="7"/>
        <v>27</v>
      </c>
    </row>
    <row r="20" spans="1:19" x14ac:dyDescent="0.3">
      <c r="A20" s="82" t="s">
        <v>1366</v>
      </c>
      <c r="B20" s="64">
        <f>VLOOKUP($A20,'Return Data'!$B$7:$R$2843,3,0)</f>
        <v>44462</v>
      </c>
      <c r="C20" s="65">
        <f>VLOOKUP($A20,'Return Data'!$B$7:$R$2843,4,0)</f>
        <v>78.481499999999997</v>
      </c>
      <c r="D20" s="65">
        <f>VLOOKUP($A20,'Return Data'!$B$7:$R$2843,9,0)</f>
        <v>15.6257</v>
      </c>
      <c r="E20" s="66">
        <f t="shared" si="0"/>
        <v>9</v>
      </c>
      <c r="F20" s="65">
        <f>VLOOKUP($A20,'Return Data'!$B$7:$R$2843,10,0)</f>
        <v>9.6632999999999996</v>
      </c>
      <c r="G20" s="66">
        <f t="shared" si="1"/>
        <v>5</v>
      </c>
      <c r="H20" s="65">
        <f>VLOOKUP($A20,'Return Data'!$B$7:$R$2843,11,0)</f>
        <v>7.7290999999999999</v>
      </c>
      <c r="I20" s="66">
        <f t="shared" si="2"/>
        <v>8</v>
      </c>
      <c r="J20" s="65">
        <f>VLOOKUP($A20,'Return Data'!$B$7:$R$2843,12,0)</f>
        <v>3.6631999999999998</v>
      </c>
      <c r="K20" s="66">
        <f t="shared" si="3"/>
        <v>10</v>
      </c>
      <c r="L20" s="65">
        <f>VLOOKUP($A20,'Return Data'!$B$7:$R$2843,13,0)</f>
        <v>6.0407000000000002</v>
      </c>
      <c r="M20" s="66">
        <f t="shared" si="4"/>
        <v>4</v>
      </c>
      <c r="N20" s="65">
        <f>VLOOKUP($A20,'Return Data'!$B$7:$R$2843,17,0)</f>
        <v>8.5027000000000008</v>
      </c>
      <c r="O20" s="66">
        <f t="shared" si="5"/>
        <v>7</v>
      </c>
      <c r="P20" s="65">
        <f>VLOOKUP($A20,'Return Data'!$B$7:$R$2843,14,0)</f>
        <v>10.180099999999999</v>
      </c>
      <c r="Q20" s="66">
        <f t="shared" si="6"/>
        <v>12</v>
      </c>
      <c r="R20" s="65">
        <f>VLOOKUP($A20,'Return Data'!$B$7:$R$2843,16,0)</f>
        <v>9.4786000000000001</v>
      </c>
      <c r="S20" s="67">
        <f t="shared" si="7"/>
        <v>4</v>
      </c>
    </row>
    <row r="21" spans="1:19" x14ac:dyDescent="0.3">
      <c r="A21" s="82" t="s">
        <v>1368</v>
      </c>
      <c r="B21" s="64">
        <f>VLOOKUP($A21,'Return Data'!$B$7:$R$2843,3,0)</f>
        <v>44462</v>
      </c>
      <c r="C21" s="65">
        <f>VLOOKUP($A21,'Return Data'!$B$7:$R$2843,4,0)</f>
        <v>54.948799999999999</v>
      </c>
      <c r="D21" s="65">
        <f>VLOOKUP($A21,'Return Data'!$B$7:$R$2843,9,0)</f>
        <v>10.179600000000001</v>
      </c>
      <c r="E21" s="66">
        <f t="shared" si="0"/>
        <v>23</v>
      </c>
      <c r="F21" s="65">
        <f>VLOOKUP($A21,'Return Data'!$B$7:$R$2843,10,0)</f>
        <v>7.2610999999999999</v>
      </c>
      <c r="G21" s="66">
        <f t="shared" si="1"/>
        <v>16</v>
      </c>
      <c r="H21" s="65">
        <f>VLOOKUP($A21,'Return Data'!$B$7:$R$2843,11,0)</f>
        <v>5.7603</v>
      </c>
      <c r="I21" s="66">
        <f t="shared" si="2"/>
        <v>22</v>
      </c>
      <c r="J21" s="65">
        <f>VLOOKUP($A21,'Return Data'!$B$7:$R$2843,12,0)</f>
        <v>1.6503000000000001</v>
      </c>
      <c r="K21" s="66">
        <f t="shared" si="3"/>
        <v>27</v>
      </c>
      <c r="L21" s="65">
        <f>VLOOKUP($A21,'Return Data'!$B$7:$R$2843,13,0)</f>
        <v>3.8740999999999999</v>
      </c>
      <c r="M21" s="66">
        <f t="shared" si="4"/>
        <v>23</v>
      </c>
      <c r="N21" s="65">
        <f>VLOOKUP($A21,'Return Data'!$B$7:$R$2843,17,0)</f>
        <v>6.9180999999999999</v>
      </c>
      <c r="O21" s="66">
        <f t="shared" si="5"/>
        <v>20</v>
      </c>
      <c r="P21" s="65">
        <f>VLOOKUP($A21,'Return Data'!$B$7:$R$2843,14,0)</f>
        <v>8.4253</v>
      </c>
      <c r="Q21" s="66">
        <f t="shared" si="6"/>
        <v>25</v>
      </c>
      <c r="R21" s="65">
        <f>VLOOKUP($A21,'Return Data'!$B$7:$R$2843,16,0)</f>
        <v>8.2467000000000006</v>
      </c>
      <c r="S21" s="67">
        <f t="shared" si="7"/>
        <v>15</v>
      </c>
    </row>
    <row r="22" spans="1:19" x14ac:dyDescent="0.3">
      <c r="A22" s="82" t="s">
        <v>1370</v>
      </c>
      <c r="B22" s="64">
        <f>VLOOKUP($A22,'Return Data'!$B$7:$R$2843,3,0)</f>
        <v>44462</v>
      </c>
      <c r="C22" s="65">
        <f>VLOOKUP($A22,'Return Data'!$B$7:$R$2843,4,0)</f>
        <v>49.0732</v>
      </c>
      <c r="D22" s="65">
        <f>VLOOKUP($A22,'Return Data'!$B$7:$R$2843,9,0)</f>
        <v>6.6231999999999998</v>
      </c>
      <c r="E22" s="66">
        <f t="shared" si="0"/>
        <v>27</v>
      </c>
      <c r="F22" s="65">
        <f>VLOOKUP($A22,'Return Data'!$B$7:$R$2843,10,0)</f>
        <v>4.2977999999999996</v>
      </c>
      <c r="G22" s="66">
        <f t="shared" si="1"/>
        <v>25</v>
      </c>
      <c r="H22" s="65">
        <f>VLOOKUP($A22,'Return Data'!$B$7:$R$2843,11,0)</f>
        <v>4.5434000000000001</v>
      </c>
      <c r="I22" s="66">
        <f t="shared" si="2"/>
        <v>26</v>
      </c>
      <c r="J22" s="65">
        <f>VLOOKUP($A22,'Return Data'!$B$7:$R$2843,12,0)</f>
        <v>2.7435999999999998</v>
      </c>
      <c r="K22" s="66">
        <f t="shared" si="3"/>
        <v>22</v>
      </c>
      <c r="L22" s="65">
        <f>VLOOKUP($A22,'Return Data'!$B$7:$R$2843,13,0)</f>
        <v>4.3318000000000003</v>
      </c>
      <c r="M22" s="66">
        <f t="shared" si="4"/>
        <v>19</v>
      </c>
      <c r="N22" s="65">
        <f>VLOOKUP($A22,'Return Data'!$B$7:$R$2843,17,0)</f>
        <v>7.1632999999999996</v>
      </c>
      <c r="O22" s="66">
        <f t="shared" si="5"/>
        <v>17</v>
      </c>
      <c r="P22" s="65">
        <f>VLOOKUP($A22,'Return Data'!$B$7:$R$2843,14,0)</f>
        <v>9.7149999999999999</v>
      </c>
      <c r="Q22" s="66">
        <f t="shared" si="6"/>
        <v>16</v>
      </c>
      <c r="R22" s="65">
        <f>VLOOKUP($A22,'Return Data'!$B$7:$R$2843,16,0)</f>
        <v>7.5579000000000001</v>
      </c>
      <c r="S22" s="67">
        <f t="shared" si="7"/>
        <v>21</v>
      </c>
    </row>
    <row r="23" spans="1:19" x14ac:dyDescent="0.3">
      <c r="A23" s="82" t="s">
        <v>1371</v>
      </c>
      <c r="B23" s="64">
        <f>VLOOKUP($A23,'Return Data'!$B$7:$R$2843,3,0)</f>
        <v>44462</v>
      </c>
      <c r="C23" s="65">
        <f>VLOOKUP($A23,'Return Data'!$B$7:$R$2843,4,0)</f>
        <v>30.985600000000002</v>
      </c>
      <c r="D23" s="65">
        <f>VLOOKUP($A23,'Return Data'!$B$7:$R$2843,9,0)</f>
        <v>15.102</v>
      </c>
      <c r="E23" s="66">
        <f t="shared" si="0"/>
        <v>10</v>
      </c>
      <c r="F23" s="65">
        <f>VLOOKUP($A23,'Return Data'!$B$7:$R$2843,10,0)</f>
        <v>8.3474000000000004</v>
      </c>
      <c r="G23" s="66">
        <f t="shared" si="1"/>
        <v>11</v>
      </c>
      <c r="H23" s="65">
        <f>VLOOKUP($A23,'Return Data'!$B$7:$R$2843,11,0)</f>
        <v>7.1790000000000003</v>
      </c>
      <c r="I23" s="66">
        <f t="shared" si="2"/>
        <v>12</v>
      </c>
      <c r="J23" s="65">
        <f>VLOOKUP($A23,'Return Data'!$B$7:$R$2843,12,0)</f>
        <v>3.056</v>
      </c>
      <c r="K23" s="66">
        <f t="shared" si="3"/>
        <v>16</v>
      </c>
      <c r="L23" s="65">
        <f>VLOOKUP($A23,'Return Data'!$B$7:$R$2843,13,0)</f>
        <v>4.4752999999999998</v>
      </c>
      <c r="M23" s="66">
        <f t="shared" si="4"/>
        <v>16</v>
      </c>
      <c r="N23" s="65">
        <f>VLOOKUP($A23,'Return Data'!$B$7:$R$2843,17,0)</f>
        <v>7.5716000000000001</v>
      </c>
      <c r="O23" s="66">
        <f t="shared" si="5"/>
        <v>12</v>
      </c>
      <c r="P23" s="65">
        <f>VLOOKUP($A23,'Return Data'!$B$7:$R$2843,14,0)</f>
        <v>10.364000000000001</v>
      </c>
      <c r="Q23" s="66">
        <f t="shared" si="6"/>
        <v>11</v>
      </c>
      <c r="R23" s="65">
        <f>VLOOKUP($A23,'Return Data'!$B$7:$R$2843,16,0)</f>
        <v>9.0197000000000003</v>
      </c>
      <c r="S23" s="67">
        <f t="shared" si="7"/>
        <v>6</v>
      </c>
    </row>
    <row r="24" spans="1:19" x14ac:dyDescent="0.3">
      <c r="A24" s="82" t="s">
        <v>1373</v>
      </c>
      <c r="B24" s="64">
        <f>VLOOKUP($A24,'Return Data'!$B$7:$R$2843,3,0)</f>
        <v>44462</v>
      </c>
      <c r="C24" s="65">
        <f>VLOOKUP($A24,'Return Data'!$B$7:$R$2843,4,0)</f>
        <v>24.6191</v>
      </c>
      <c r="D24" s="65">
        <f>VLOOKUP($A24,'Return Data'!$B$7:$R$2843,9,0)</f>
        <v>13.056100000000001</v>
      </c>
      <c r="E24" s="66">
        <f t="shared" si="0"/>
        <v>20</v>
      </c>
      <c r="F24" s="65">
        <f>VLOOKUP($A24,'Return Data'!$B$7:$R$2843,10,0)</f>
        <v>7.1161000000000003</v>
      </c>
      <c r="G24" s="66">
        <f t="shared" si="1"/>
        <v>18</v>
      </c>
      <c r="H24" s="65">
        <f>VLOOKUP($A24,'Return Data'!$B$7:$R$2843,11,0)</f>
        <v>7.2946</v>
      </c>
      <c r="I24" s="66">
        <f t="shared" si="2"/>
        <v>10</v>
      </c>
      <c r="J24" s="65">
        <f>VLOOKUP($A24,'Return Data'!$B$7:$R$2843,12,0)</f>
        <v>4.2248000000000001</v>
      </c>
      <c r="K24" s="66">
        <f t="shared" si="3"/>
        <v>7</v>
      </c>
      <c r="L24" s="65">
        <f>VLOOKUP($A24,'Return Data'!$B$7:$R$2843,13,0)</f>
        <v>4.8710000000000004</v>
      </c>
      <c r="M24" s="66">
        <f t="shared" si="4"/>
        <v>13</v>
      </c>
      <c r="N24" s="65">
        <f>VLOOKUP($A24,'Return Data'!$B$7:$R$2843,17,0)</f>
        <v>6.9751000000000003</v>
      </c>
      <c r="O24" s="66">
        <f t="shared" si="5"/>
        <v>19</v>
      </c>
      <c r="P24" s="65">
        <f>VLOOKUP($A24,'Return Data'!$B$7:$R$2843,14,0)</f>
        <v>8.9553999999999991</v>
      </c>
      <c r="Q24" s="66">
        <f t="shared" si="6"/>
        <v>20</v>
      </c>
      <c r="R24" s="65">
        <f>VLOOKUP($A24,'Return Data'!$B$7:$R$2843,16,0)</f>
        <v>7.2248999999999999</v>
      </c>
      <c r="S24" s="67">
        <f t="shared" si="7"/>
        <v>22</v>
      </c>
    </row>
    <row r="25" spans="1:19" x14ac:dyDescent="0.3">
      <c r="A25" s="82" t="s">
        <v>1376</v>
      </c>
      <c r="B25" s="64">
        <f>VLOOKUP($A25,'Return Data'!$B$7:$R$2843,3,0)</f>
        <v>44462</v>
      </c>
      <c r="C25" s="65">
        <f>VLOOKUP($A25,'Return Data'!$B$7:$R$2843,4,0)</f>
        <v>51.916400000000003</v>
      </c>
      <c r="D25" s="65">
        <f>VLOOKUP($A25,'Return Data'!$B$7:$R$2843,9,0)</f>
        <v>14.8795</v>
      </c>
      <c r="E25" s="66">
        <f t="shared" si="0"/>
        <v>11</v>
      </c>
      <c r="F25" s="65">
        <f>VLOOKUP($A25,'Return Data'!$B$7:$R$2843,10,0)</f>
        <v>7.5434000000000001</v>
      </c>
      <c r="G25" s="66">
        <f t="shared" si="1"/>
        <v>15</v>
      </c>
      <c r="H25" s="65">
        <f>VLOOKUP($A25,'Return Data'!$B$7:$R$2843,11,0)</f>
        <v>6.3803000000000001</v>
      </c>
      <c r="I25" s="66">
        <f t="shared" si="2"/>
        <v>18</v>
      </c>
      <c r="J25" s="65">
        <f>VLOOKUP($A25,'Return Data'!$B$7:$R$2843,12,0)</f>
        <v>4.2401</v>
      </c>
      <c r="K25" s="66">
        <f t="shared" si="3"/>
        <v>6</v>
      </c>
      <c r="L25" s="65">
        <f>VLOOKUP($A25,'Return Data'!$B$7:$R$2843,13,0)</f>
        <v>5.8144999999999998</v>
      </c>
      <c r="M25" s="66">
        <f t="shared" si="4"/>
        <v>7</v>
      </c>
      <c r="N25" s="65">
        <f>VLOOKUP($A25,'Return Data'!$B$7:$R$2843,17,0)</f>
        <v>8.3909000000000002</v>
      </c>
      <c r="O25" s="66">
        <f t="shared" si="5"/>
        <v>9</v>
      </c>
      <c r="P25" s="65">
        <f>VLOOKUP($A25,'Return Data'!$B$7:$R$2843,14,0)</f>
        <v>10.6919</v>
      </c>
      <c r="Q25" s="66">
        <f t="shared" si="6"/>
        <v>7</v>
      </c>
      <c r="R25" s="65">
        <f>VLOOKUP($A25,'Return Data'!$B$7:$R$2843,16,0)</f>
        <v>8.2552000000000003</v>
      </c>
      <c r="S25" s="67">
        <f t="shared" si="7"/>
        <v>14</v>
      </c>
    </row>
    <row r="26" spans="1:19" x14ac:dyDescent="0.3">
      <c r="A26" s="82" t="s">
        <v>1378</v>
      </c>
      <c r="B26" s="64">
        <f>VLOOKUP($A26,'Return Data'!$B$7:$R$2843,3,0)</f>
        <v>44462</v>
      </c>
      <c r="C26" s="65">
        <f>VLOOKUP($A26,'Return Data'!$B$7:$R$2843,4,0)</f>
        <v>63.140799999999999</v>
      </c>
      <c r="D26" s="65">
        <f>VLOOKUP($A26,'Return Data'!$B$7:$R$2843,9,0)</f>
        <v>14.4823</v>
      </c>
      <c r="E26" s="66">
        <f t="shared" si="0"/>
        <v>14</v>
      </c>
      <c r="F26" s="65">
        <f>VLOOKUP($A26,'Return Data'!$B$7:$R$2843,10,0)</f>
        <v>8.1587999999999994</v>
      </c>
      <c r="G26" s="66">
        <f t="shared" si="1"/>
        <v>13</v>
      </c>
      <c r="H26" s="65">
        <f>VLOOKUP($A26,'Return Data'!$B$7:$R$2843,11,0)</f>
        <v>6.1</v>
      </c>
      <c r="I26" s="66">
        <f t="shared" si="2"/>
        <v>20</v>
      </c>
      <c r="J26" s="65">
        <f>VLOOKUP($A26,'Return Data'!$B$7:$R$2843,12,0)</f>
        <v>1.9834000000000001</v>
      </c>
      <c r="K26" s="66">
        <f t="shared" si="3"/>
        <v>25</v>
      </c>
      <c r="L26" s="65">
        <f>VLOOKUP($A26,'Return Data'!$B$7:$R$2843,13,0)</f>
        <v>3.5266000000000002</v>
      </c>
      <c r="M26" s="66">
        <f t="shared" si="4"/>
        <v>25</v>
      </c>
      <c r="N26" s="65">
        <f>VLOOKUP($A26,'Return Data'!$B$7:$R$2843,17,0)</f>
        <v>6.2298999999999998</v>
      </c>
      <c r="O26" s="66">
        <f t="shared" si="5"/>
        <v>23</v>
      </c>
      <c r="P26" s="65">
        <f>VLOOKUP($A26,'Return Data'!$B$7:$R$2843,14,0)</f>
        <v>8.7979000000000003</v>
      </c>
      <c r="Q26" s="66">
        <f t="shared" si="6"/>
        <v>21</v>
      </c>
      <c r="R26" s="65">
        <f>VLOOKUP($A26,'Return Data'!$B$7:$R$2843,16,0)</f>
        <v>8.7088000000000001</v>
      </c>
      <c r="S26" s="67">
        <f t="shared" si="7"/>
        <v>8</v>
      </c>
    </row>
    <row r="27" spans="1:19" x14ac:dyDescent="0.3">
      <c r="A27" s="82" t="s">
        <v>1380</v>
      </c>
      <c r="B27" s="64">
        <f>VLOOKUP($A27,'Return Data'!$B$7:$R$2843,3,0)</f>
        <v>44462</v>
      </c>
      <c r="C27" s="65">
        <f>VLOOKUP($A27,'Return Data'!$B$7:$R$2843,4,0)</f>
        <v>50.502000000000002</v>
      </c>
      <c r="D27" s="65">
        <f>VLOOKUP($A27,'Return Data'!$B$7:$R$2843,9,0)</f>
        <v>9.7318999999999996</v>
      </c>
      <c r="E27" s="66">
        <f t="shared" si="0"/>
        <v>25</v>
      </c>
      <c r="F27" s="65">
        <f>VLOOKUP($A27,'Return Data'!$B$7:$R$2843,10,0)</f>
        <v>7.1578999999999997</v>
      </c>
      <c r="G27" s="66">
        <f t="shared" si="1"/>
        <v>17</v>
      </c>
      <c r="H27" s="65">
        <f>VLOOKUP($A27,'Return Data'!$B$7:$R$2843,11,0)</f>
        <v>6.0084999999999997</v>
      </c>
      <c r="I27" s="66">
        <f t="shared" si="2"/>
        <v>21</v>
      </c>
      <c r="J27" s="65">
        <f>VLOOKUP($A27,'Return Data'!$B$7:$R$2843,12,0)</f>
        <v>3.5430000000000001</v>
      </c>
      <c r="K27" s="66">
        <f t="shared" si="3"/>
        <v>12</v>
      </c>
      <c r="L27" s="65">
        <f>VLOOKUP($A27,'Return Data'!$B$7:$R$2843,13,0)</f>
        <v>4.4108999999999998</v>
      </c>
      <c r="M27" s="66">
        <f t="shared" si="4"/>
        <v>18</v>
      </c>
      <c r="N27" s="65">
        <f>VLOOKUP($A27,'Return Data'!$B$7:$R$2843,17,0)</f>
        <v>7.0011000000000001</v>
      </c>
      <c r="O27" s="66">
        <f t="shared" si="5"/>
        <v>18</v>
      </c>
      <c r="P27" s="65">
        <f>VLOOKUP($A27,'Return Data'!$B$7:$R$2843,14,0)</f>
        <v>9.4022000000000006</v>
      </c>
      <c r="Q27" s="66">
        <f t="shared" si="6"/>
        <v>17</v>
      </c>
      <c r="R27" s="65">
        <f>VLOOKUP($A27,'Return Data'!$B$7:$R$2843,16,0)</f>
        <v>8.5746000000000002</v>
      </c>
      <c r="S27" s="67">
        <f t="shared" si="7"/>
        <v>11</v>
      </c>
    </row>
    <row r="28" spans="1:19" x14ac:dyDescent="0.3">
      <c r="A28" s="82" t="s">
        <v>867</v>
      </c>
      <c r="B28" s="64">
        <f>VLOOKUP($A28,'Return Data'!$B$7:$R$2843,3,0)</f>
        <v>44462</v>
      </c>
      <c r="C28" s="65">
        <f>VLOOKUP($A28,'Return Data'!$B$7:$R$2843,4,0)</f>
        <v>17.813700000000001</v>
      </c>
      <c r="D28" s="65">
        <f>VLOOKUP($A28,'Return Data'!$B$7:$R$2843,9,0)</f>
        <v>13.9375</v>
      </c>
      <c r="E28" s="66">
        <f t="shared" si="0"/>
        <v>17</v>
      </c>
      <c r="F28" s="65">
        <f>VLOOKUP($A28,'Return Data'!$B$7:$R$2843,10,0)</f>
        <v>-0.62929999999999997</v>
      </c>
      <c r="G28" s="66">
        <f t="shared" si="1"/>
        <v>27</v>
      </c>
      <c r="H28" s="65">
        <f>VLOOKUP($A28,'Return Data'!$B$7:$R$2843,11,0)</f>
        <v>4.1275000000000004</v>
      </c>
      <c r="I28" s="66">
        <f t="shared" si="2"/>
        <v>27</v>
      </c>
      <c r="J28" s="65">
        <f>VLOOKUP($A28,'Return Data'!$B$7:$R$2843,12,0)</f>
        <v>2.4802</v>
      </c>
      <c r="K28" s="66">
        <f t="shared" si="3"/>
        <v>24</v>
      </c>
      <c r="L28" s="65">
        <f>VLOOKUP($A28,'Return Data'!$B$7:$R$2843,13,0)</f>
        <v>3.5156999999999998</v>
      </c>
      <c r="M28" s="66">
        <f t="shared" si="4"/>
        <v>26</v>
      </c>
      <c r="N28" s="65">
        <f>VLOOKUP($A28,'Return Data'!$B$7:$R$2843,17,0)</f>
        <v>7.4969000000000001</v>
      </c>
      <c r="O28" s="66">
        <f t="shared" si="5"/>
        <v>13</v>
      </c>
      <c r="P28" s="65">
        <f>VLOOKUP($A28,'Return Data'!$B$7:$R$2843,14,0)</f>
        <v>10.1539</v>
      </c>
      <c r="Q28" s="66">
        <f t="shared" si="6"/>
        <v>13</v>
      </c>
      <c r="R28" s="65">
        <f>VLOOKUP($A28,'Return Data'!$B$7:$R$2843,16,0)</f>
        <v>8.6015999999999995</v>
      </c>
      <c r="S28" s="67">
        <f t="shared" si="7"/>
        <v>10</v>
      </c>
    </row>
    <row r="29" spans="1:19" x14ac:dyDescent="0.3">
      <c r="A29" s="82" t="s">
        <v>868</v>
      </c>
      <c r="B29" s="64">
        <f>VLOOKUP($A29,'Return Data'!$B$7:$R$2843,3,0)</f>
        <v>44462</v>
      </c>
      <c r="C29" s="65">
        <f>VLOOKUP($A29,'Return Data'!$B$7:$R$2843,4,0)</f>
        <v>19.774699999999999</v>
      </c>
      <c r="D29" s="65">
        <f>VLOOKUP($A29,'Return Data'!$B$7:$R$2843,9,0)</f>
        <v>20.154699999999998</v>
      </c>
      <c r="E29" s="66">
        <f t="shared" si="0"/>
        <v>3</v>
      </c>
      <c r="F29" s="65">
        <f>VLOOKUP($A29,'Return Data'!$B$7:$R$2843,10,0)</f>
        <v>10.6151</v>
      </c>
      <c r="G29" s="66">
        <f t="shared" si="1"/>
        <v>3</v>
      </c>
      <c r="H29" s="65">
        <f>VLOOKUP($A29,'Return Data'!$B$7:$R$2843,11,0)</f>
        <v>9.6021000000000001</v>
      </c>
      <c r="I29" s="66">
        <f t="shared" si="2"/>
        <v>2</v>
      </c>
      <c r="J29" s="65">
        <f>VLOOKUP($A29,'Return Data'!$B$7:$R$2843,12,0)</f>
        <v>4.7960000000000003</v>
      </c>
      <c r="K29" s="66">
        <f t="shared" si="3"/>
        <v>3</v>
      </c>
      <c r="L29" s="65">
        <f>VLOOKUP($A29,'Return Data'!$B$7:$R$2843,13,0)</f>
        <v>6.1603000000000003</v>
      </c>
      <c r="M29" s="66">
        <f t="shared" si="4"/>
        <v>3</v>
      </c>
      <c r="N29" s="65">
        <f>VLOOKUP($A29,'Return Data'!$B$7:$R$2843,17,0)</f>
        <v>9.5521999999999991</v>
      </c>
      <c r="O29" s="66">
        <f t="shared" si="5"/>
        <v>1</v>
      </c>
      <c r="P29" s="65">
        <f>VLOOKUP($A29,'Return Data'!$B$7:$R$2843,14,0)</f>
        <v>12.336</v>
      </c>
      <c r="Q29" s="66">
        <f t="shared" si="6"/>
        <v>2</v>
      </c>
      <c r="R29" s="65">
        <f>VLOOKUP($A29,'Return Data'!$B$7:$R$2843,16,0)</f>
        <v>10.1761</v>
      </c>
      <c r="S29" s="67">
        <f t="shared" si="7"/>
        <v>1</v>
      </c>
    </row>
    <row r="30" spans="1:19" x14ac:dyDescent="0.3">
      <c r="A30" s="82" t="s">
        <v>871</v>
      </c>
      <c r="B30" s="64">
        <f>VLOOKUP($A30,'Return Data'!$B$7:$R$2843,3,0)</f>
        <v>44462</v>
      </c>
      <c r="C30" s="65">
        <f>VLOOKUP($A30,'Return Data'!$B$7:$R$2843,4,0)</f>
        <v>36.838799999999999</v>
      </c>
      <c r="D30" s="65">
        <f>VLOOKUP($A30,'Return Data'!$B$7:$R$2843,9,0)</f>
        <v>16.8184</v>
      </c>
      <c r="E30" s="66">
        <f t="shared" si="0"/>
        <v>7</v>
      </c>
      <c r="F30" s="65">
        <f>VLOOKUP($A30,'Return Data'!$B$7:$R$2843,10,0)</f>
        <v>9.5713000000000008</v>
      </c>
      <c r="G30" s="66">
        <f t="shared" si="1"/>
        <v>6</v>
      </c>
      <c r="H30" s="65">
        <f>VLOOKUP($A30,'Return Data'!$B$7:$R$2843,11,0)</f>
        <v>8.3902000000000001</v>
      </c>
      <c r="I30" s="66">
        <f t="shared" si="2"/>
        <v>6</v>
      </c>
      <c r="J30" s="65">
        <f>VLOOKUP($A30,'Return Data'!$B$7:$R$2843,12,0)</f>
        <v>3.5718999999999999</v>
      </c>
      <c r="K30" s="66">
        <f t="shared" si="3"/>
        <v>11</v>
      </c>
      <c r="L30" s="65">
        <f>VLOOKUP($A30,'Return Data'!$B$7:$R$2843,13,0)</f>
        <v>5.5925000000000002</v>
      </c>
      <c r="M30" s="66">
        <f t="shared" si="4"/>
        <v>9</v>
      </c>
      <c r="N30" s="65">
        <f>VLOOKUP($A30,'Return Data'!$B$7:$R$2843,17,0)</f>
        <v>9.0319000000000003</v>
      </c>
      <c r="O30" s="66">
        <f t="shared" si="5"/>
        <v>4</v>
      </c>
      <c r="P30" s="65">
        <f>VLOOKUP($A30,'Return Data'!$B$7:$R$2843,14,0)</f>
        <v>12.638299999999999</v>
      </c>
      <c r="Q30" s="66">
        <f t="shared" si="6"/>
        <v>1</v>
      </c>
      <c r="R30" s="65">
        <f>VLOOKUP($A30,'Return Data'!$B$7:$R$2843,16,0)</f>
        <v>6.8951000000000002</v>
      </c>
      <c r="S30" s="67">
        <f t="shared" si="7"/>
        <v>23</v>
      </c>
    </row>
    <row r="31" spans="1:19" x14ac:dyDescent="0.3">
      <c r="A31" s="82" t="s">
        <v>872</v>
      </c>
      <c r="B31" s="64">
        <f>VLOOKUP($A31,'Return Data'!$B$7:$R$2843,3,0)</f>
        <v>44462</v>
      </c>
      <c r="C31" s="65">
        <f>VLOOKUP($A31,'Return Data'!$B$7:$R$2843,4,0)</f>
        <v>51.168900000000001</v>
      </c>
      <c r="D31" s="65">
        <f>VLOOKUP($A31,'Return Data'!$B$7:$R$2843,9,0)</f>
        <v>17.4435</v>
      </c>
      <c r="E31" s="66">
        <f t="shared" si="0"/>
        <v>5</v>
      </c>
      <c r="F31" s="65">
        <f>VLOOKUP($A31,'Return Data'!$B$7:$R$2843,10,0)</f>
        <v>10.0519</v>
      </c>
      <c r="G31" s="66">
        <f t="shared" si="1"/>
        <v>4</v>
      </c>
      <c r="H31" s="65">
        <f>VLOOKUP($A31,'Return Data'!$B$7:$R$2843,11,0)</f>
        <v>8.7174999999999994</v>
      </c>
      <c r="I31" s="66">
        <f t="shared" si="2"/>
        <v>5</v>
      </c>
      <c r="J31" s="65">
        <f>VLOOKUP($A31,'Return Data'!$B$7:$R$2843,12,0)</f>
        <v>3.7844000000000002</v>
      </c>
      <c r="K31" s="66">
        <f t="shared" si="3"/>
        <v>9</v>
      </c>
      <c r="L31" s="65">
        <f>VLOOKUP($A31,'Return Data'!$B$7:$R$2843,13,0)</f>
        <v>5.4233000000000002</v>
      </c>
      <c r="M31" s="66">
        <f t="shared" si="4"/>
        <v>10</v>
      </c>
      <c r="N31" s="65">
        <f>VLOOKUP($A31,'Return Data'!$B$7:$R$2843,17,0)</f>
        <v>7.9389000000000003</v>
      </c>
      <c r="O31" s="66">
        <f t="shared" si="5"/>
        <v>11</v>
      </c>
      <c r="P31" s="65">
        <f>VLOOKUP($A31,'Return Data'!$B$7:$R$2843,14,0)</f>
        <v>10.9861</v>
      </c>
      <c r="Q31" s="66">
        <f t="shared" si="6"/>
        <v>6</v>
      </c>
      <c r="R31" s="65">
        <f>VLOOKUP($A31,'Return Data'!$B$7:$R$2843,16,0)</f>
        <v>8.1818000000000008</v>
      </c>
      <c r="S31" s="67">
        <f t="shared" si="7"/>
        <v>16</v>
      </c>
    </row>
    <row r="32" spans="1:19" x14ac:dyDescent="0.3">
      <c r="A32" s="82" t="s">
        <v>716</v>
      </c>
      <c r="B32" s="64">
        <f>VLOOKUP($A32,'Return Data'!$B$7:$R$2843,3,0)</f>
        <v>44462</v>
      </c>
      <c r="C32" s="65">
        <f>VLOOKUP($A32,'Return Data'!$B$7:$R$2843,4,0)</f>
        <v>22.476800000000001</v>
      </c>
      <c r="D32" s="65">
        <f>VLOOKUP($A32,'Return Data'!$B$7:$R$2843,9,0)</f>
        <v>14.347799999999999</v>
      </c>
      <c r="E32" s="66">
        <f t="shared" si="0"/>
        <v>16</v>
      </c>
      <c r="F32" s="65">
        <f>VLOOKUP($A32,'Return Data'!$B$7:$R$2843,10,0)</f>
        <v>4.7098000000000004</v>
      </c>
      <c r="G32" s="66">
        <f t="shared" si="1"/>
        <v>23</v>
      </c>
      <c r="H32" s="65">
        <f>VLOOKUP($A32,'Return Data'!$B$7:$R$2843,11,0)</f>
        <v>6.9638999999999998</v>
      </c>
      <c r="I32" s="66">
        <f t="shared" si="2"/>
        <v>16</v>
      </c>
      <c r="J32" s="65">
        <f>VLOOKUP($A32,'Return Data'!$B$7:$R$2843,12,0)</f>
        <v>2.7906</v>
      </c>
      <c r="K32" s="66">
        <f t="shared" si="3"/>
        <v>20</v>
      </c>
      <c r="L32" s="65">
        <f>VLOOKUP($A32,'Return Data'!$B$7:$R$2843,13,0)</f>
        <v>4.2953999999999999</v>
      </c>
      <c r="M32" s="66">
        <f t="shared" si="4"/>
        <v>20</v>
      </c>
      <c r="N32" s="65">
        <f>VLOOKUP($A32,'Return Data'!$B$7:$R$2843,17,0)</f>
        <v>7.1642000000000001</v>
      </c>
      <c r="O32" s="66">
        <f t="shared" si="5"/>
        <v>16</v>
      </c>
      <c r="P32" s="65">
        <f>VLOOKUP($A32,'Return Data'!$B$7:$R$2843,14,0)</f>
        <v>10.1167</v>
      </c>
      <c r="Q32" s="66">
        <f t="shared" si="6"/>
        <v>14</v>
      </c>
      <c r="R32" s="65">
        <f>VLOOKUP($A32,'Return Data'!$B$7:$R$2843,16,0)</f>
        <v>7.9481000000000002</v>
      </c>
      <c r="S32" s="67">
        <f t="shared" si="7"/>
        <v>17</v>
      </c>
    </row>
    <row r="33" spans="1:19" x14ac:dyDescent="0.3">
      <c r="A33" s="82" t="s">
        <v>717</v>
      </c>
      <c r="B33" s="64">
        <f>VLOOKUP($A33,'Return Data'!$B$7:$R$2843,3,0)</f>
        <v>44462</v>
      </c>
      <c r="C33" s="65">
        <f>VLOOKUP($A33,'Return Data'!$B$7:$R$2843,4,0)</f>
        <v>22.853400000000001</v>
      </c>
      <c r="D33" s="65">
        <f>VLOOKUP($A33,'Return Data'!$B$7:$R$2843,9,0)</f>
        <v>14.7843</v>
      </c>
      <c r="E33" s="66">
        <f t="shared" si="0"/>
        <v>12</v>
      </c>
      <c r="F33" s="65">
        <f>VLOOKUP($A33,'Return Data'!$B$7:$R$2843,10,0)</f>
        <v>4.4234999999999998</v>
      </c>
      <c r="G33" s="66">
        <f t="shared" si="1"/>
        <v>24</v>
      </c>
      <c r="H33" s="65">
        <f>VLOOKUP($A33,'Return Data'!$B$7:$R$2843,11,0)</f>
        <v>6.9809000000000001</v>
      </c>
      <c r="I33" s="66">
        <f t="shared" si="2"/>
        <v>15</v>
      </c>
      <c r="J33" s="65">
        <f>VLOOKUP($A33,'Return Data'!$B$7:$R$2843,12,0)</f>
        <v>3.0114000000000001</v>
      </c>
      <c r="K33" s="66">
        <f t="shared" si="3"/>
        <v>17</v>
      </c>
      <c r="L33" s="65">
        <f>VLOOKUP($A33,'Return Data'!$B$7:$R$2843,13,0)</f>
        <v>4.4459</v>
      </c>
      <c r="M33" s="66">
        <f t="shared" si="4"/>
        <v>17</v>
      </c>
      <c r="N33" s="65">
        <f>VLOOKUP($A33,'Return Data'!$B$7:$R$2843,17,0)</f>
        <v>7.2892999999999999</v>
      </c>
      <c r="O33" s="66">
        <f t="shared" si="5"/>
        <v>14</v>
      </c>
      <c r="P33" s="65">
        <f>VLOOKUP($A33,'Return Data'!$B$7:$R$2843,14,0)</f>
        <v>10.421900000000001</v>
      </c>
      <c r="Q33" s="66">
        <f t="shared" si="6"/>
        <v>10</v>
      </c>
      <c r="R33" s="65">
        <f>VLOOKUP($A33,'Return Data'!$B$7:$R$2843,16,0)</f>
        <v>7.8418999999999999</v>
      </c>
      <c r="S33" s="67">
        <f t="shared" si="7"/>
        <v>18</v>
      </c>
    </row>
    <row r="34" spans="1:19" x14ac:dyDescent="0.3">
      <c r="A34" s="82" t="s">
        <v>718</v>
      </c>
      <c r="B34" s="64">
        <f>VLOOKUP($A34,'Return Data'!$B$7:$R$2843,3,0)</f>
        <v>44462</v>
      </c>
      <c r="C34" s="65">
        <f>VLOOKUP($A34,'Return Data'!$B$7:$R$2843,4,0)</f>
        <v>206.47139999999999</v>
      </c>
      <c r="D34" s="65">
        <f>VLOOKUP($A34,'Return Data'!$B$7:$R$2843,9,0)</f>
        <v>14.596</v>
      </c>
      <c r="E34" s="66">
        <f t="shared" si="0"/>
        <v>13</v>
      </c>
      <c r="F34" s="65">
        <f>VLOOKUP($A34,'Return Data'!$B$7:$R$2843,10,0)</f>
        <v>0.3009</v>
      </c>
      <c r="G34" s="66">
        <f t="shared" si="1"/>
        <v>26</v>
      </c>
      <c r="H34" s="65">
        <f>VLOOKUP($A34,'Return Data'!$B$7:$R$2843,11,0)</f>
        <v>4.8559000000000001</v>
      </c>
      <c r="I34" s="66">
        <f t="shared" si="2"/>
        <v>24</v>
      </c>
      <c r="J34" s="65">
        <f>VLOOKUP($A34,'Return Data'!$B$7:$R$2843,12,0)</f>
        <v>2.8914</v>
      </c>
      <c r="K34" s="66">
        <f t="shared" si="3"/>
        <v>19</v>
      </c>
      <c r="L34" s="65">
        <f>VLOOKUP($A34,'Return Data'!$B$7:$R$2843,13,0)</f>
        <v>3.8405</v>
      </c>
      <c r="M34" s="66">
        <f t="shared" si="4"/>
        <v>24</v>
      </c>
      <c r="N34" s="65">
        <f>VLOOKUP($A34,'Return Data'!$B$7:$R$2843,17,0)</f>
        <v>5.9558999999999997</v>
      </c>
      <c r="O34" s="66">
        <f t="shared" si="5"/>
        <v>24</v>
      </c>
      <c r="P34" s="65">
        <f>VLOOKUP($A34,'Return Data'!$B$7:$R$2843,14,0)</f>
        <v>8.9781999999999993</v>
      </c>
      <c r="Q34" s="66">
        <f t="shared" si="6"/>
        <v>19</v>
      </c>
      <c r="R34" s="65">
        <f>VLOOKUP($A34,'Return Data'!$B$7:$R$2843,16,0)</f>
        <v>6.8331999999999997</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14.738562962962964</v>
      </c>
      <c r="E36" s="88"/>
      <c r="F36" s="89">
        <f>AVERAGE(F8:F34)</f>
        <v>7.2721777777777783</v>
      </c>
      <c r="G36" s="88"/>
      <c r="H36" s="89">
        <f>AVERAGE(H8:H34)</f>
        <v>6.9487962962962957</v>
      </c>
      <c r="I36" s="88"/>
      <c r="J36" s="89">
        <f>AVERAGE(J8:J34)</f>
        <v>3.4634592592592592</v>
      </c>
      <c r="K36" s="88"/>
      <c r="L36" s="89">
        <f>AVERAGE(L8:L34)</f>
        <v>4.9282629629629628</v>
      </c>
      <c r="M36" s="88"/>
      <c r="N36" s="89">
        <f>AVERAGE(N8:N34)</f>
        <v>7.5544407407407403</v>
      </c>
      <c r="O36" s="88"/>
      <c r="P36" s="89">
        <f>AVERAGE(P8:P34)</f>
        <v>9.9345703703703716</v>
      </c>
      <c r="Q36" s="88"/>
      <c r="R36" s="89">
        <f>AVERAGE(R8:R34)</f>
        <v>8.2135407407407417</v>
      </c>
      <c r="S36" s="90"/>
    </row>
    <row r="37" spans="1:19" x14ac:dyDescent="0.3">
      <c r="A37" s="87" t="s">
        <v>28</v>
      </c>
      <c r="B37" s="88"/>
      <c r="C37" s="88"/>
      <c r="D37" s="89">
        <f>MIN(D8:D34)</f>
        <v>6.6231999999999998</v>
      </c>
      <c r="E37" s="88"/>
      <c r="F37" s="89">
        <f>MIN(F8:F34)</f>
        <v>-0.62929999999999997</v>
      </c>
      <c r="G37" s="88"/>
      <c r="H37" s="89">
        <f>MIN(H8:H34)</f>
        <v>4.1275000000000004</v>
      </c>
      <c r="I37" s="88"/>
      <c r="J37" s="89">
        <f>MIN(J8:J34)</f>
        <v>1.6503000000000001</v>
      </c>
      <c r="K37" s="88"/>
      <c r="L37" s="89">
        <f>MIN(L8:L34)</f>
        <v>3.1619000000000002</v>
      </c>
      <c r="M37" s="88"/>
      <c r="N37" s="89">
        <f>MIN(N8:N34)</f>
        <v>5.1856</v>
      </c>
      <c r="O37" s="88"/>
      <c r="P37" s="89">
        <f>MIN(P8:P34)</f>
        <v>7.9377000000000004</v>
      </c>
      <c r="Q37" s="88"/>
      <c r="R37" s="89">
        <f>MIN(R8:R34)</f>
        <v>6.2622</v>
      </c>
      <c r="S37" s="90"/>
    </row>
    <row r="38" spans="1:19" ht="15" thickBot="1" x14ac:dyDescent="0.35">
      <c r="A38" s="91" t="s">
        <v>29</v>
      </c>
      <c r="B38" s="92"/>
      <c r="C38" s="92"/>
      <c r="D38" s="93">
        <f>MAX(D8:D34)</f>
        <v>26.195699999999999</v>
      </c>
      <c r="E38" s="92"/>
      <c r="F38" s="93">
        <f>MAX(F8:F34)</f>
        <v>11.154</v>
      </c>
      <c r="G38" s="92"/>
      <c r="H38" s="93">
        <f>MAX(H8:H34)</f>
        <v>9.8452999999999999</v>
      </c>
      <c r="I38" s="92"/>
      <c r="J38" s="93">
        <f>MAX(J8:J34)</f>
        <v>6.2046999999999999</v>
      </c>
      <c r="K38" s="92"/>
      <c r="L38" s="93">
        <f>MAX(L8:L34)</f>
        <v>8.0668000000000006</v>
      </c>
      <c r="M38" s="92"/>
      <c r="N38" s="93">
        <f>MAX(N8:N34)</f>
        <v>9.5521999999999991</v>
      </c>
      <c r="O38" s="92"/>
      <c r="P38" s="93">
        <f>MAX(P8:P34)</f>
        <v>12.638299999999999</v>
      </c>
      <c r="Q38" s="92"/>
      <c r="R38" s="93">
        <f>MAX(R8:R34)</f>
        <v>10.1761</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44462</v>
      </c>
      <c r="C8" s="65">
        <f>VLOOKUP($A8,'Return Data'!$B$7:$R$2843,4,0)</f>
        <v>299.18150000000003</v>
      </c>
      <c r="D8" s="65">
        <f>VLOOKUP($A8,'Return Data'!$B$7:$R$2843,9,0)</f>
        <v>6.2320000000000002</v>
      </c>
      <c r="E8" s="66">
        <f t="shared" ref="E8:E25" si="0">RANK(D8,D$8:D$25,0)</f>
        <v>10</v>
      </c>
      <c r="F8" s="65">
        <f>VLOOKUP($A8,'Return Data'!$B$7:$R$2843,10,0)</f>
        <v>6.5896999999999997</v>
      </c>
      <c r="G8" s="66">
        <f t="shared" ref="G8:G25" si="1">RANK(F8,F$8:F$25,0)</f>
        <v>8</v>
      </c>
      <c r="H8" s="65">
        <f>VLOOKUP($A8,'Return Data'!$B$7:$R$2843,11,0)</f>
        <v>7.18</v>
      </c>
      <c r="I8" s="66">
        <f t="shared" ref="I8:I25" si="2">RANK(H8,H$8:H$25,0)</f>
        <v>8</v>
      </c>
      <c r="J8" s="65">
        <f>VLOOKUP($A8,'Return Data'!$B$7:$R$2843,12,0)</f>
        <v>4.6395</v>
      </c>
      <c r="K8" s="66">
        <f t="shared" ref="K8:K25" si="3">RANK(J8,J$8:J$25,0)</f>
        <v>9</v>
      </c>
      <c r="L8" s="65">
        <f>VLOOKUP($A8,'Return Data'!$B$7:$R$2843,13,0)</f>
        <v>6.1710000000000003</v>
      </c>
      <c r="M8" s="66">
        <f t="shared" ref="M8:M25" si="4">RANK(L8,L$8:L$25,0)</f>
        <v>7</v>
      </c>
      <c r="N8" s="65">
        <f>VLOOKUP($A8,'Return Data'!$B$7:$R$2843,17,0)</f>
        <v>8.4374000000000002</v>
      </c>
      <c r="O8" s="66">
        <f t="shared" ref="O8:O23" si="5">RANK(N8,N$8:N$25,0)</f>
        <v>6</v>
      </c>
      <c r="P8" s="65">
        <f>VLOOKUP($A8,'Return Data'!$B$7:$R$2843,14,0)</f>
        <v>9.3138000000000005</v>
      </c>
      <c r="Q8" s="66">
        <f t="shared" ref="Q8:Q23" si="6">RANK(P8,P$8:P$25,0)</f>
        <v>8</v>
      </c>
      <c r="R8" s="65">
        <f>VLOOKUP($A8,'Return Data'!$B$7:$R$2843,16,0)</f>
        <v>9.3157999999999994</v>
      </c>
      <c r="S8" s="67">
        <f t="shared" ref="S8:S25" si="7">RANK(R8,R$8:R$25,0)</f>
        <v>1</v>
      </c>
    </row>
    <row r="9" spans="1:19" x14ac:dyDescent="0.3">
      <c r="A9" s="82" t="s">
        <v>567</v>
      </c>
      <c r="B9" s="64">
        <f>VLOOKUP($A9,'Return Data'!$B$7:$R$2843,3,0)</f>
        <v>44462</v>
      </c>
      <c r="C9" s="65">
        <f>VLOOKUP($A9,'Return Data'!$B$7:$R$2843,4,0)</f>
        <v>2149.4639000000002</v>
      </c>
      <c r="D9" s="65">
        <f>VLOOKUP($A9,'Return Data'!$B$7:$R$2843,9,0)</f>
        <v>3.5179999999999998</v>
      </c>
      <c r="E9" s="66">
        <f t="shared" si="0"/>
        <v>16</v>
      </c>
      <c r="F9" s="65">
        <f>VLOOKUP($A9,'Return Data'!$B$7:$R$2843,10,0)</f>
        <v>5.1852</v>
      </c>
      <c r="G9" s="66">
        <f t="shared" si="1"/>
        <v>15</v>
      </c>
      <c r="H9" s="65">
        <f>VLOOKUP($A9,'Return Data'!$B$7:$R$2843,11,0)</f>
        <v>5.3186</v>
      </c>
      <c r="I9" s="66">
        <f t="shared" si="2"/>
        <v>15</v>
      </c>
      <c r="J9" s="65">
        <f>VLOOKUP($A9,'Return Data'!$B$7:$R$2843,12,0)</f>
        <v>4.1379000000000001</v>
      </c>
      <c r="K9" s="66">
        <f t="shared" si="3"/>
        <v>12</v>
      </c>
      <c r="L9" s="65">
        <f>VLOOKUP($A9,'Return Data'!$B$7:$R$2843,13,0)</f>
        <v>5.1513999999999998</v>
      </c>
      <c r="M9" s="66">
        <f t="shared" si="4"/>
        <v>15</v>
      </c>
      <c r="N9" s="65">
        <f>VLOOKUP($A9,'Return Data'!$B$7:$R$2843,17,0)</f>
        <v>7.6935000000000002</v>
      </c>
      <c r="O9" s="66">
        <f t="shared" si="5"/>
        <v>14</v>
      </c>
      <c r="P9" s="65">
        <f>VLOOKUP($A9,'Return Data'!$B$7:$R$2843,14,0)</f>
        <v>9.2173999999999996</v>
      </c>
      <c r="Q9" s="66">
        <f t="shared" si="6"/>
        <v>9</v>
      </c>
      <c r="R9" s="65">
        <f>VLOOKUP($A9,'Return Data'!$B$7:$R$2843,16,0)</f>
        <v>8.5177999999999994</v>
      </c>
      <c r="S9" s="67">
        <f t="shared" si="7"/>
        <v>11</v>
      </c>
    </row>
    <row r="10" spans="1:19" x14ac:dyDescent="0.3">
      <c r="A10" s="82" t="s">
        <v>569</v>
      </c>
      <c r="B10" s="64">
        <f>VLOOKUP($A10,'Return Data'!$B$7:$R$2843,3,0)</f>
        <v>44462</v>
      </c>
      <c r="C10" s="65">
        <f>VLOOKUP($A10,'Return Data'!$B$7:$R$2843,4,0)</f>
        <v>19.690300000000001</v>
      </c>
      <c r="D10" s="65">
        <f>VLOOKUP($A10,'Return Data'!$B$7:$R$2843,9,0)</f>
        <v>4.3874000000000004</v>
      </c>
      <c r="E10" s="66">
        <f t="shared" si="0"/>
        <v>12</v>
      </c>
      <c r="F10" s="65">
        <f>VLOOKUP($A10,'Return Data'!$B$7:$R$2843,10,0)</f>
        <v>5.9471999999999996</v>
      </c>
      <c r="G10" s="66">
        <f t="shared" si="1"/>
        <v>13</v>
      </c>
      <c r="H10" s="65">
        <f>VLOOKUP($A10,'Return Data'!$B$7:$R$2843,11,0)</f>
        <v>5.5585000000000004</v>
      </c>
      <c r="I10" s="66">
        <f t="shared" si="2"/>
        <v>14</v>
      </c>
      <c r="J10" s="65">
        <f>VLOOKUP($A10,'Return Data'!$B$7:$R$2843,12,0)</f>
        <v>3.9174000000000002</v>
      </c>
      <c r="K10" s="66">
        <f t="shared" si="3"/>
        <v>14</v>
      </c>
      <c r="L10" s="65">
        <f>VLOOKUP($A10,'Return Data'!$B$7:$R$2843,13,0)</f>
        <v>5.4435000000000002</v>
      </c>
      <c r="M10" s="66">
        <f t="shared" si="4"/>
        <v>14</v>
      </c>
      <c r="N10" s="65">
        <f>VLOOKUP($A10,'Return Data'!$B$7:$R$2843,17,0)</f>
        <v>8.2159999999999993</v>
      </c>
      <c r="O10" s="66">
        <f t="shared" si="5"/>
        <v>10</v>
      </c>
      <c r="P10" s="65">
        <f>VLOOKUP($A10,'Return Data'!$B$7:$R$2843,14,0)</f>
        <v>9.0891999999999999</v>
      </c>
      <c r="Q10" s="66">
        <f t="shared" si="6"/>
        <v>10</v>
      </c>
      <c r="R10" s="65">
        <f>VLOOKUP($A10,'Return Data'!$B$7:$R$2843,16,0)</f>
        <v>8.8036999999999992</v>
      </c>
      <c r="S10" s="67">
        <f t="shared" si="7"/>
        <v>6</v>
      </c>
    </row>
    <row r="11" spans="1:19" x14ac:dyDescent="0.3">
      <c r="A11" s="82" t="s">
        <v>571</v>
      </c>
      <c r="B11" s="64">
        <f>VLOOKUP($A11,'Return Data'!$B$7:$R$2843,3,0)</f>
        <v>44462</v>
      </c>
      <c r="C11" s="65">
        <f>VLOOKUP($A11,'Return Data'!$B$7:$R$2843,4,0)</f>
        <v>20.317299999999999</v>
      </c>
      <c r="D11" s="65">
        <f>VLOOKUP($A11,'Return Data'!$B$7:$R$2843,9,0)</f>
        <v>22.4895</v>
      </c>
      <c r="E11" s="66">
        <f t="shared" si="0"/>
        <v>1</v>
      </c>
      <c r="F11" s="65">
        <f>VLOOKUP($A11,'Return Data'!$B$7:$R$2843,10,0)</f>
        <v>9.8458000000000006</v>
      </c>
      <c r="G11" s="66">
        <f t="shared" si="1"/>
        <v>1</v>
      </c>
      <c r="H11" s="65">
        <f>VLOOKUP($A11,'Return Data'!$B$7:$R$2843,11,0)</f>
        <v>10.3338</v>
      </c>
      <c r="I11" s="66">
        <f t="shared" si="2"/>
        <v>1</v>
      </c>
      <c r="J11" s="65">
        <f>VLOOKUP($A11,'Return Data'!$B$7:$R$2843,12,0)</f>
        <v>6.3468999999999998</v>
      </c>
      <c r="K11" s="66">
        <f t="shared" si="3"/>
        <v>1</v>
      </c>
      <c r="L11" s="65">
        <f>VLOOKUP($A11,'Return Data'!$B$7:$R$2843,13,0)</f>
        <v>7.4017999999999997</v>
      </c>
      <c r="M11" s="66">
        <f t="shared" si="4"/>
        <v>1</v>
      </c>
      <c r="N11" s="65">
        <f>VLOOKUP($A11,'Return Data'!$B$7:$R$2843,17,0)</f>
        <v>10.420500000000001</v>
      </c>
      <c r="O11" s="66">
        <f t="shared" si="5"/>
        <v>1</v>
      </c>
      <c r="P11" s="65">
        <f>VLOOKUP($A11,'Return Data'!$B$7:$R$2843,14,0)</f>
        <v>11.117599999999999</v>
      </c>
      <c r="Q11" s="66">
        <f t="shared" si="6"/>
        <v>1</v>
      </c>
      <c r="R11" s="65">
        <f>VLOOKUP($A11,'Return Data'!$B$7:$R$2843,16,0)</f>
        <v>9.2258999999999993</v>
      </c>
      <c r="S11" s="67">
        <f t="shared" si="7"/>
        <v>2</v>
      </c>
    </row>
    <row r="12" spans="1:19" x14ac:dyDescent="0.3">
      <c r="A12" s="82" t="s">
        <v>574</v>
      </c>
      <c r="B12" s="64">
        <f>VLOOKUP($A12,'Return Data'!$B$7:$R$2843,3,0)</f>
        <v>44462</v>
      </c>
      <c r="C12" s="65">
        <f>VLOOKUP($A12,'Return Data'!$B$7:$R$2843,4,0)</f>
        <v>18.5578</v>
      </c>
      <c r="D12" s="65">
        <f>VLOOKUP($A12,'Return Data'!$B$7:$R$2843,9,0)</f>
        <v>6.5392999999999999</v>
      </c>
      <c r="E12" s="66">
        <f t="shared" si="0"/>
        <v>9</v>
      </c>
      <c r="F12" s="65">
        <f>VLOOKUP($A12,'Return Data'!$B$7:$R$2843,10,0)</f>
        <v>6.4527000000000001</v>
      </c>
      <c r="G12" s="66">
        <f t="shared" si="1"/>
        <v>9</v>
      </c>
      <c r="H12" s="65">
        <f>VLOOKUP($A12,'Return Data'!$B$7:$R$2843,11,0)</f>
        <v>6.4555999999999996</v>
      </c>
      <c r="I12" s="66">
        <f t="shared" si="2"/>
        <v>11</v>
      </c>
      <c r="J12" s="65">
        <f>VLOOKUP($A12,'Return Data'!$B$7:$R$2843,12,0)</f>
        <v>4.6973000000000003</v>
      </c>
      <c r="K12" s="66">
        <f t="shared" si="3"/>
        <v>8</v>
      </c>
      <c r="L12" s="65">
        <f>VLOOKUP($A12,'Return Data'!$B$7:$R$2843,13,0)</f>
        <v>5.8444000000000003</v>
      </c>
      <c r="M12" s="66">
        <f t="shared" si="4"/>
        <v>10</v>
      </c>
      <c r="N12" s="65">
        <f>VLOOKUP($A12,'Return Data'!$B$7:$R$2843,17,0)</f>
        <v>7.8490000000000002</v>
      </c>
      <c r="O12" s="66">
        <f t="shared" si="5"/>
        <v>13</v>
      </c>
      <c r="P12" s="65">
        <f>VLOOKUP($A12,'Return Data'!$B$7:$R$2843,14,0)</f>
        <v>9.4297000000000004</v>
      </c>
      <c r="Q12" s="66">
        <f t="shared" si="6"/>
        <v>6</v>
      </c>
      <c r="R12" s="65">
        <f>VLOOKUP($A12,'Return Data'!$B$7:$R$2843,16,0)</f>
        <v>8.6910000000000007</v>
      </c>
      <c r="S12" s="67">
        <f t="shared" si="7"/>
        <v>9</v>
      </c>
    </row>
    <row r="13" spans="1:19" x14ac:dyDescent="0.3">
      <c r="A13" s="82" t="s">
        <v>575</v>
      </c>
      <c r="B13" s="64">
        <f>VLOOKUP($A13,'Return Data'!$B$7:$R$2843,3,0)</f>
        <v>44462</v>
      </c>
      <c r="C13" s="65">
        <f>VLOOKUP($A13,'Return Data'!$B$7:$R$2843,4,0)</f>
        <v>18.845099999999999</v>
      </c>
      <c r="D13" s="65">
        <f>VLOOKUP($A13,'Return Data'!$B$7:$R$2843,9,0)</f>
        <v>7.2797999999999998</v>
      </c>
      <c r="E13" s="66">
        <f t="shared" si="0"/>
        <v>7</v>
      </c>
      <c r="F13" s="65">
        <f>VLOOKUP($A13,'Return Data'!$B$7:$R$2843,10,0)</f>
        <v>6.2527999999999997</v>
      </c>
      <c r="G13" s="66">
        <f t="shared" si="1"/>
        <v>11</v>
      </c>
      <c r="H13" s="65">
        <f>VLOOKUP($A13,'Return Data'!$B$7:$R$2843,11,0)</f>
        <v>7.0808999999999997</v>
      </c>
      <c r="I13" s="66">
        <f t="shared" si="2"/>
        <v>9</v>
      </c>
      <c r="J13" s="65">
        <f>VLOOKUP($A13,'Return Data'!$B$7:$R$2843,12,0)</f>
        <v>4.8445999999999998</v>
      </c>
      <c r="K13" s="66">
        <f t="shared" si="3"/>
        <v>7</v>
      </c>
      <c r="L13" s="65">
        <f>VLOOKUP($A13,'Return Data'!$B$7:$R$2843,13,0)</f>
        <v>6.3030999999999997</v>
      </c>
      <c r="M13" s="66">
        <f t="shared" si="4"/>
        <v>5</v>
      </c>
      <c r="N13" s="65">
        <f>VLOOKUP($A13,'Return Data'!$B$7:$R$2843,17,0)</f>
        <v>8.5975999999999999</v>
      </c>
      <c r="O13" s="66">
        <f t="shared" si="5"/>
        <v>4</v>
      </c>
      <c r="P13" s="65">
        <f>VLOOKUP($A13,'Return Data'!$B$7:$R$2843,14,0)</f>
        <v>9.5006000000000004</v>
      </c>
      <c r="Q13" s="66">
        <f t="shared" si="6"/>
        <v>5</v>
      </c>
      <c r="R13" s="65">
        <f>VLOOKUP($A13,'Return Data'!$B$7:$R$2843,16,0)</f>
        <v>8.8143999999999991</v>
      </c>
      <c r="S13" s="67">
        <f t="shared" si="7"/>
        <v>5</v>
      </c>
    </row>
    <row r="14" spans="1:19" x14ac:dyDescent="0.3">
      <c r="A14" s="82" t="s">
        <v>578</v>
      </c>
      <c r="B14" s="64">
        <f>VLOOKUP($A14,'Return Data'!$B$7:$R$2843,3,0)</f>
        <v>44462</v>
      </c>
      <c r="C14" s="65">
        <f>VLOOKUP($A14,'Return Data'!$B$7:$R$2843,4,0)</f>
        <v>26.517700000000001</v>
      </c>
      <c r="D14" s="65">
        <f>VLOOKUP($A14,'Return Data'!$B$7:$R$2843,9,0)</f>
        <v>11.110900000000001</v>
      </c>
      <c r="E14" s="66">
        <f t="shared" si="0"/>
        <v>3</v>
      </c>
      <c r="F14" s="65">
        <f>VLOOKUP($A14,'Return Data'!$B$7:$R$2843,10,0)</f>
        <v>7.4612999999999996</v>
      </c>
      <c r="G14" s="66">
        <f t="shared" si="1"/>
        <v>2</v>
      </c>
      <c r="H14" s="65">
        <f>VLOOKUP($A14,'Return Data'!$B$7:$R$2843,11,0)</f>
        <v>7.4713000000000003</v>
      </c>
      <c r="I14" s="66">
        <f t="shared" si="2"/>
        <v>5</v>
      </c>
      <c r="J14" s="65">
        <f>VLOOKUP($A14,'Return Data'!$B$7:$R$2843,12,0)</f>
        <v>5.4546000000000001</v>
      </c>
      <c r="K14" s="66">
        <f t="shared" si="3"/>
        <v>2</v>
      </c>
      <c r="L14" s="65">
        <f>VLOOKUP($A14,'Return Data'!$B$7:$R$2843,13,0)</f>
        <v>6.7209000000000003</v>
      </c>
      <c r="M14" s="66">
        <f t="shared" si="4"/>
        <v>2</v>
      </c>
      <c r="N14" s="65">
        <f>VLOOKUP($A14,'Return Data'!$B$7:$R$2843,17,0)</f>
        <v>8.2963000000000005</v>
      </c>
      <c r="O14" s="66">
        <f t="shared" si="5"/>
        <v>8</v>
      </c>
      <c r="P14" s="65">
        <f>VLOOKUP($A14,'Return Data'!$B$7:$R$2843,14,0)</f>
        <v>8.8377999999999997</v>
      </c>
      <c r="Q14" s="66">
        <f t="shared" si="6"/>
        <v>12</v>
      </c>
      <c r="R14" s="65">
        <f>VLOOKUP($A14,'Return Data'!$B$7:$R$2843,16,0)</f>
        <v>8.8297000000000008</v>
      </c>
      <c r="S14" s="67">
        <f t="shared" si="7"/>
        <v>4</v>
      </c>
    </row>
    <row r="15" spans="1:19" x14ac:dyDescent="0.3">
      <c r="A15" s="82" t="s">
        <v>579</v>
      </c>
      <c r="B15" s="64">
        <f>VLOOKUP($A15,'Return Data'!$B$7:$R$2843,3,0)</f>
        <v>44462</v>
      </c>
      <c r="C15" s="65">
        <f>VLOOKUP($A15,'Return Data'!$B$7:$R$2843,4,0)</f>
        <v>20.061199999999999</v>
      </c>
      <c r="D15" s="65">
        <f>VLOOKUP($A15,'Return Data'!$B$7:$R$2843,9,0)</f>
        <v>3.3490000000000002</v>
      </c>
      <c r="E15" s="66">
        <f t="shared" si="0"/>
        <v>17</v>
      </c>
      <c r="F15" s="65">
        <f>VLOOKUP($A15,'Return Data'!$B$7:$R$2843,10,0)</f>
        <v>5.7439999999999998</v>
      </c>
      <c r="G15" s="66">
        <f t="shared" si="1"/>
        <v>14</v>
      </c>
      <c r="H15" s="65">
        <f>VLOOKUP($A15,'Return Data'!$B$7:$R$2843,11,0)</f>
        <v>5.7236000000000002</v>
      </c>
      <c r="I15" s="66">
        <f t="shared" si="2"/>
        <v>13</v>
      </c>
      <c r="J15" s="65">
        <f>VLOOKUP($A15,'Return Data'!$B$7:$R$2843,12,0)</f>
        <v>4.3140000000000001</v>
      </c>
      <c r="K15" s="66">
        <f t="shared" si="3"/>
        <v>11</v>
      </c>
      <c r="L15" s="65">
        <f>VLOOKUP($A15,'Return Data'!$B$7:$R$2843,13,0)</f>
        <v>5.5208000000000004</v>
      </c>
      <c r="M15" s="66">
        <f t="shared" si="4"/>
        <v>13</v>
      </c>
      <c r="N15" s="65">
        <f>VLOOKUP($A15,'Return Data'!$B$7:$R$2843,17,0)</f>
        <v>8.4566999999999997</v>
      </c>
      <c r="O15" s="66">
        <f t="shared" si="5"/>
        <v>5</v>
      </c>
      <c r="P15" s="65">
        <f>VLOOKUP($A15,'Return Data'!$B$7:$R$2843,14,0)</f>
        <v>10.0405</v>
      </c>
      <c r="Q15" s="66">
        <f t="shared" si="6"/>
        <v>2</v>
      </c>
      <c r="R15" s="65">
        <f>VLOOKUP($A15,'Return Data'!$B$7:$R$2843,16,0)</f>
        <v>8.4799000000000007</v>
      </c>
      <c r="S15" s="67">
        <f t="shared" si="7"/>
        <v>12</v>
      </c>
    </row>
    <row r="16" spans="1:19" x14ac:dyDescent="0.3">
      <c r="A16" s="82" t="s">
        <v>584</v>
      </c>
      <c r="B16" s="64">
        <f>VLOOKUP($A16,'Return Data'!$B$7:$R$2843,3,0)</f>
        <v>44462</v>
      </c>
      <c r="C16" s="65">
        <f>VLOOKUP($A16,'Return Data'!$B$7:$R$2843,4,0)</f>
        <v>1966.9517000000001</v>
      </c>
      <c r="D16" s="65">
        <f>VLOOKUP($A16,'Return Data'!$B$7:$R$2843,9,0)</f>
        <v>17.7776</v>
      </c>
      <c r="E16" s="66">
        <f t="shared" si="0"/>
        <v>2</v>
      </c>
      <c r="F16" s="65">
        <f>VLOOKUP($A16,'Return Data'!$B$7:$R$2843,10,0)</f>
        <v>7.0015999999999998</v>
      </c>
      <c r="G16" s="66">
        <f t="shared" si="1"/>
        <v>5</v>
      </c>
      <c r="H16" s="65">
        <f>VLOOKUP($A16,'Return Data'!$B$7:$R$2843,11,0)</f>
        <v>8.5138999999999996</v>
      </c>
      <c r="I16" s="66">
        <f t="shared" si="2"/>
        <v>2</v>
      </c>
      <c r="J16" s="65">
        <f>VLOOKUP($A16,'Return Data'!$B$7:$R$2843,12,0)</f>
        <v>5.0284000000000004</v>
      </c>
      <c r="K16" s="66">
        <f t="shared" si="3"/>
        <v>4</v>
      </c>
      <c r="L16" s="65">
        <f>VLOOKUP($A16,'Return Data'!$B$7:$R$2843,13,0)</f>
        <v>6.0648999999999997</v>
      </c>
      <c r="M16" s="66">
        <f t="shared" si="4"/>
        <v>8</v>
      </c>
      <c r="N16" s="65">
        <f>VLOOKUP($A16,'Return Data'!$B$7:$R$2843,17,0)</f>
        <v>7.8731</v>
      </c>
      <c r="O16" s="66">
        <f t="shared" si="5"/>
        <v>12</v>
      </c>
      <c r="P16" s="65">
        <f>VLOOKUP($A16,'Return Data'!$B$7:$R$2843,14,0)</f>
        <v>8.6798999999999999</v>
      </c>
      <c r="Q16" s="66">
        <f t="shared" si="6"/>
        <v>13</v>
      </c>
      <c r="R16" s="65">
        <f>VLOOKUP($A16,'Return Data'!$B$7:$R$2843,16,0)</f>
        <v>8.0098000000000003</v>
      </c>
      <c r="S16" s="67">
        <f t="shared" si="7"/>
        <v>15</v>
      </c>
    </row>
    <row r="17" spans="1:19" x14ac:dyDescent="0.3">
      <c r="A17" s="82" t="s">
        <v>586</v>
      </c>
      <c r="B17" s="64">
        <f>VLOOKUP($A17,'Return Data'!$B$7:$R$2843,3,0)</f>
        <v>44462</v>
      </c>
      <c r="C17" s="65">
        <f>VLOOKUP($A17,'Return Data'!$B$7:$R$2843,4,0)</f>
        <v>53.3703</v>
      </c>
      <c r="D17" s="65">
        <f>VLOOKUP($A17,'Return Data'!$B$7:$R$2843,9,0)</f>
        <v>10.4407</v>
      </c>
      <c r="E17" s="66">
        <f t="shared" si="0"/>
        <v>4</v>
      </c>
      <c r="F17" s="65">
        <f>VLOOKUP($A17,'Return Data'!$B$7:$R$2843,10,0)</f>
        <v>7.3071999999999999</v>
      </c>
      <c r="G17" s="66">
        <f t="shared" si="1"/>
        <v>3</v>
      </c>
      <c r="H17" s="65">
        <f>VLOOKUP($A17,'Return Data'!$B$7:$R$2843,11,0)</f>
        <v>7.9798</v>
      </c>
      <c r="I17" s="66">
        <f t="shared" si="2"/>
        <v>3</v>
      </c>
      <c r="J17" s="65">
        <f>VLOOKUP($A17,'Return Data'!$B$7:$R$2843,12,0)</f>
        <v>5.0122</v>
      </c>
      <c r="K17" s="66">
        <f t="shared" si="3"/>
        <v>5</v>
      </c>
      <c r="L17" s="65">
        <f>VLOOKUP($A17,'Return Data'!$B$7:$R$2843,13,0)</f>
        <v>6.3414000000000001</v>
      </c>
      <c r="M17" s="66">
        <f t="shared" si="4"/>
        <v>4</v>
      </c>
      <c r="N17" s="65">
        <f>VLOOKUP($A17,'Return Data'!$B$7:$R$2843,17,0)</f>
        <v>8.6135999999999999</v>
      </c>
      <c r="O17" s="66">
        <f t="shared" si="5"/>
        <v>3</v>
      </c>
      <c r="P17" s="65">
        <f>VLOOKUP($A17,'Return Data'!$B$7:$R$2843,14,0)</f>
        <v>9.6168999999999993</v>
      </c>
      <c r="Q17" s="66">
        <f t="shared" si="6"/>
        <v>4</v>
      </c>
      <c r="R17" s="65">
        <f>VLOOKUP($A17,'Return Data'!$B$7:$R$2843,16,0)</f>
        <v>8.9102999999999994</v>
      </c>
      <c r="S17" s="67">
        <f t="shared" si="7"/>
        <v>3</v>
      </c>
    </row>
    <row r="18" spans="1:19" x14ac:dyDescent="0.3">
      <c r="A18" s="82" t="s">
        <v>587</v>
      </c>
      <c r="B18" s="64">
        <f>VLOOKUP($A18,'Return Data'!$B$7:$R$2843,3,0)</f>
        <v>44462</v>
      </c>
      <c r="C18" s="65">
        <f>VLOOKUP($A18,'Return Data'!$B$7:$R$2843,4,0)</f>
        <v>20.686199999999999</v>
      </c>
      <c r="D18" s="65">
        <f>VLOOKUP($A18,'Return Data'!$B$7:$R$2843,9,0)</f>
        <v>3.6884000000000001</v>
      </c>
      <c r="E18" s="66">
        <f t="shared" si="0"/>
        <v>15</v>
      </c>
      <c r="F18" s="65">
        <f>VLOOKUP($A18,'Return Data'!$B$7:$R$2843,10,0)</f>
        <v>6.0773999999999999</v>
      </c>
      <c r="G18" s="66">
        <f t="shared" si="1"/>
        <v>12</v>
      </c>
      <c r="H18" s="65">
        <f>VLOOKUP($A18,'Return Data'!$B$7:$R$2843,11,0)</f>
        <v>6.0751999999999997</v>
      </c>
      <c r="I18" s="66">
        <f t="shared" si="2"/>
        <v>12</v>
      </c>
      <c r="J18" s="65">
        <f>VLOOKUP($A18,'Return Data'!$B$7:$R$2843,12,0)</f>
        <v>4.1180000000000003</v>
      </c>
      <c r="K18" s="66">
        <f t="shared" si="3"/>
        <v>13</v>
      </c>
      <c r="L18" s="65">
        <f>VLOOKUP($A18,'Return Data'!$B$7:$R$2843,13,0)</f>
        <v>5.6513</v>
      </c>
      <c r="M18" s="66">
        <f t="shared" si="4"/>
        <v>11</v>
      </c>
      <c r="N18" s="65">
        <f>VLOOKUP($A18,'Return Data'!$B$7:$R$2843,17,0)</f>
        <v>8.2195</v>
      </c>
      <c r="O18" s="66">
        <f t="shared" si="5"/>
        <v>9</v>
      </c>
      <c r="P18" s="65">
        <f>VLOOKUP($A18,'Return Data'!$B$7:$R$2843,14,0)</f>
        <v>8.6554000000000002</v>
      </c>
      <c r="Q18" s="66">
        <f t="shared" si="6"/>
        <v>14</v>
      </c>
      <c r="R18" s="65">
        <f>VLOOKUP($A18,'Return Data'!$B$7:$R$2843,16,0)</f>
        <v>8.3716000000000008</v>
      </c>
      <c r="S18" s="67">
        <f t="shared" si="7"/>
        <v>13</v>
      </c>
    </row>
    <row r="19" spans="1:19" x14ac:dyDescent="0.3">
      <c r="A19" s="82" t="s">
        <v>590</v>
      </c>
      <c r="B19" s="64">
        <f>VLOOKUP($A19,'Return Data'!$B$7:$R$2843,3,0)</f>
        <v>44462</v>
      </c>
      <c r="C19" s="65">
        <f>VLOOKUP($A19,'Return Data'!$B$7:$R$2843,4,0)</f>
        <v>29.589200000000002</v>
      </c>
      <c r="D19" s="65">
        <f>VLOOKUP($A19,'Return Data'!$B$7:$R$2843,9,0)</f>
        <v>4.3533999999999997</v>
      </c>
      <c r="E19" s="66">
        <f t="shared" si="0"/>
        <v>13</v>
      </c>
      <c r="F19" s="65">
        <f>VLOOKUP($A19,'Return Data'!$B$7:$R$2843,10,0)</f>
        <v>4.9813000000000001</v>
      </c>
      <c r="G19" s="66">
        <f t="shared" si="1"/>
        <v>16</v>
      </c>
      <c r="H19" s="65">
        <f>VLOOKUP($A19,'Return Data'!$B$7:$R$2843,11,0)</f>
        <v>4.9199000000000002</v>
      </c>
      <c r="I19" s="66">
        <f t="shared" si="2"/>
        <v>16</v>
      </c>
      <c r="J19" s="65">
        <f>VLOOKUP($A19,'Return Data'!$B$7:$R$2843,12,0)</f>
        <v>3.5739000000000001</v>
      </c>
      <c r="K19" s="66">
        <f t="shared" si="3"/>
        <v>16</v>
      </c>
      <c r="L19" s="65">
        <f>VLOOKUP($A19,'Return Data'!$B$7:$R$2843,13,0)</f>
        <v>4.6372</v>
      </c>
      <c r="M19" s="66">
        <f t="shared" si="4"/>
        <v>16</v>
      </c>
      <c r="N19" s="65">
        <f>VLOOKUP($A19,'Return Data'!$B$7:$R$2843,17,0)</f>
        <v>6.9706000000000001</v>
      </c>
      <c r="O19" s="66">
        <f t="shared" si="5"/>
        <v>15</v>
      </c>
      <c r="P19" s="65">
        <f>VLOOKUP($A19,'Return Data'!$B$7:$R$2843,14,0)</f>
        <v>8.4812999999999992</v>
      </c>
      <c r="Q19" s="66">
        <f t="shared" si="6"/>
        <v>15</v>
      </c>
      <c r="R19" s="65">
        <f>VLOOKUP($A19,'Return Data'!$B$7:$R$2843,16,0)</f>
        <v>7.9554</v>
      </c>
      <c r="S19" s="67">
        <f t="shared" si="7"/>
        <v>16</v>
      </c>
    </row>
    <row r="20" spans="1:19" x14ac:dyDescent="0.3">
      <c r="A20" s="82" t="s">
        <v>592</v>
      </c>
      <c r="B20" s="64">
        <f>VLOOKUP($A20,'Return Data'!$B$7:$R$2843,3,0)</f>
        <v>44462</v>
      </c>
      <c r="C20" s="65">
        <f>VLOOKUP($A20,'Return Data'!$B$7:$R$2843,4,0)</f>
        <v>16.963899999999999</v>
      </c>
      <c r="D20" s="65">
        <f>VLOOKUP($A20,'Return Data'!$B$7:$R$2843,9,0)</f>
        <v>7.9097</v>
      </c>
      <c r="E20" s="66">
        <f t="shared" si="0"/>
        <v>6</v>
      </c>
      <c r="F20" s="65">
        <f>VLOOKUP($A20,'Return Data'!$B$7:$R$2843,10,0)</f>
        <v>7.2613000000000003</v>
      </c>
      <c r="G20" s="66">
        <f t="shared" si="1"/>
        <v>4</v>
      </c>
      <c r="H20" s="65">
        <f>VLOOKUP($A20,'Return Data'!$B$7:$R$2843,11,0)</f>
        <v>7.2595999999999998</v>
      </c>
      <c r="I20" s="66">
        <f t="shared" si="2"/>
        <v>7</v>
      </c>
      <c r="J20" s="65">
        <f>VLOOKUP($A20,'Return Data'!$B$7:$R$2843,12,0)</f>
        <v>5.1616999999999997</v>
      </c>
      <c r="K20" s="66">
        <f t="shared" si="3"/>
        <v>3</v>
      </c>
      <c r="L20" s="65">
        <f>VLOOKUP($A20,'Return Data'!$B$7:$R$2843,13,0)</f>
        <v>6.2575000000000003</v>
      </c>
      <c r="M20" s="66">
        <f t="shared" si="4"/>
        <v>6</v>
      </c>
      <c r="N20" s="65">
        <f>VLOOKUP($A20,'Return Data'!$B$7:$R$2843,17,0)</f>
        <v>8.7662999999999993</v>
      </c>
      <c r="O20" s="66">
        <f t="shared" si="5"/>
        <v>2</v>
      </c>
      <c r="P20" s="65">
        <f>VLOOKUP($A20,'Return Data'!$B$7:$R$2843,14,0)</f>
        <v>9.766</v>
      </c>
      <c r="Q20" s="66">
        <f t="shared" si="6"/>
        <v>3</v>
      </c>
      <c r="R20" s="65">
        <f>VLOOKUP($A20,'Return Data'!$B$7:$R$2843,16,0)</f>
        <v>8.6585999999999999</v>
      </c>
      <c r="S20" s="67">
        <f t="shared" si="7"/>
        <v>10</v>
      </c>
    </row>
    <row r="21" spans="1:19" x14ac:dyDescent="0.3">
      <c r="A21" s="82" t="s">
        <v>594</v>
      </c>
      <c r="B21" s="64">
        <f>VLOOKUP($A21,'Return Data'!$B$7:$R$2843,3,0)</f>
        <v>44462</v>
      </c>
      <c r="C21" s="65">
        <f>VLOOKUP($A21,'Return Data'!$B$7:$R$2843,4,0)</f>
        <v>20.412800000000001</v>
      </c>
      <c r="D21" s="65">
        <f>VLOOKUP($A21,'Return Data'!$B$7:$R$2843,9,0)</f>
        <v>8.5464000000000002</v>
      </c>
      <c r="E21" s="66">
        <f t="shared" si="0"/>
        <v>5</v>
      </c>
      <c r="F21" s="65">
        <f>VLOOKUP($A21,'Return Data'!$B$7:$R$2843,10,0)</f>
        <v>6.8849999999999998</v>
      </c>
      <c r="G21" s="66">
        <f t="shared" si="1"/>
        <v>7</v>
      </c>
      <c r="H21" s="65">
        <f>VLOOKUP($A21,'Return Data'!$B$7:$R$2843,11,0)</f>
        <v>7.4565000000000001</v>
      </c>
      <c r="I21" s="66">
        <f t="shared" si="2"/>
        <v>6</v>
      </c>
      <c r="J21" s="65">
        <f>VLOOKUP($A21,'Return Data'!$B$7:$R$2843,12,0)</f>
        <v>5.0010000000000003</v>
      </c>
      <c r="K21" s="66">
        <f t="shared" si="3"/>
        <v>6</v>
      </c>
      <c r="L21" s="65">
        <f>VLOOKUP($A21,'Return Data'!$B$7:$R$2843,13,0)</f>
        <v>5.9936999999999996</v>
      </c>
      <c r="M21" s="66">
        <f t="shared" si="4"/>
        <v>9</v>
      </c>
      <c r="N21" s="65">
        <f>VLOOKUP($A21,'Return Data'!$B$7:$R$2843,17,0)</f>
        <v>8.3424999999999994</v>
      </c>
      <c r="O21" s="66">
        <f t="shared" si="5"/>
        <v>7</v>
      </c>
      <c r="P21" s="65">
        <f>VLOOKUP($A21,'Return Data'!$B$7:$R$2843,14,0)</f>
        <v>9.3140999999999998</v>
      </c>
      <c r="Q21" s="66">
        <f t="shared" si="6"/>
        <v>7</v>
      </c>
      <c r="R21" s="65">
        <f>VLOOKUP($A21,'Return Data'!$B$7:$R$2843,16,0)</f>
        <v>8.7034000000000002</v>
      </c>
      <c r="S21" s="67">
        <f t="shared" si="7"/>
        <v>8</v>
      </c>
    </row>
    <row r="22" spans="1:19" x14ac:dyDescent="0.3">
      <c r="A22" s="82" t="s">
        <v>595</v>
      </c>
      <c r="B22" s="64">
        <f>VLOOKUP($A22,'Return Data'!$B$7:$R$2843,3,0)</f>
        <v>44462</v>
      </c>
      <c r="C22" s="65">
        <f>VLOOKUP($A22,'Return Data'!$B$7:$R$2843,4,0)</f>
        <v>2629.5944</v>
      </c>
      <c r="D22" s="65">
        <f>VLOOKUP($A22,'Return Data'!$B$7:$R$2843,9,0)</f>
        <v>5.58</v>
      </c>
      <c r="E22" s="66">
        <f t="shared" si="0"/>
        <v>11</v>
      </c>
      <c r="F22" s="65">
        <f>VLOOKUP($A22,'Return Data'!$B$7:$R$2843,10,0)</f>
        <v>6.2569999999999997</v>
      </c>
      <c r="G22" s="66">
        <f t="shared" si="1"/>
        <v>10</v>
      </c>
      <c r="H22" s="65">
        <f>VLOOKUP($A22,'Return Data'!$B$7:$R$2843,11,0)</f>
        <v>6.4684999999999997</v>
      </c>
      <c r="I22" s="66">
        <f t="shared" si="2"/>
        <v>10</v>
      </c>
      <c r="J22" s="65">
        <f>VLOOKUP($A22,'Return Data'!$B$7:$R$2843,12,0)</f>
        <v>3.7869000000000002</v>
      </c>
      <c r="K22" s="66">
        <f t="shared" si="3"/>
        <v>15</v>
      </c>
      <c r="L22" s="65">
        <f>VLOOKUP($A22,'Return Data'!$B$7:$R$2843,13,0)</f>
        <v>5.5641999999999996</v>
      </c>
      <c r="M22" s="66">
        <f t="shared" si="4"/>
        <v>12</v>
      </c>
      <c r="N22" s="65">
        <f>VLOOKUP($A22,'Return Data'!$B$7:$R$2843,17,0)</f>
        <v>8.0739000000000001</v>
      </c>
      <c r="O22" s="66">
        <f t="shared" si="5"/>
        <v>11</v>
      </c>
      <c r="P22" s="65">
        <f>VLOOKUP($A22,'Return Data'!$B$7:$R$2843,14,0)</f>
        <v>8.8733000000000004</v>
      </c>
      <c r="Q22" s="66">
        <f t="shared" si="6"/>
        <v>11</v>
      </c>
      <c r="R22" s="65">
        <f>VLOOKUP($A22,'Return Data'!$B$7:$R$2843,16,0)</f>
        <v>8.7218</v>
      </c>
      <c r="S22" s="67">
        <f t="shared" si="7"/>
        <v>7</v>
      </c>
    </row>
    <row r="23" spans="1:19" x14ac:dyDescent="0.3">
      <c r="A23" s="82" t="s">
        <v>598</v>
      </c>
      <c r="B23" s="64">
        <f>VLOOKUP($A23,'Return Data'!$B$7:$R$2843,3,0)</f>
        <v>44462</v>
      </c>
      <c r="C23" s="65">
        <f>VLOOKUP($A23,'Return Data'!$B$7:$R$2843,4,0)</f>
        <v>34.774900000000002</v>
      </c>
      <c r="D23" s="65">
        <f>VLOOKUP($A23,'Return Data'!$B$7:$R$2843,9,0)</f>
        <v>4.2031999999999998</v>
      </c>
      <c r="E23" s="66">
        <f t="shared" si="0"/>
        <v>14</v>
      </c>
      <c r="F23" s="65">
        <f>VLOOKUP($A23,'Return Data'!$B$7:$R$2843,10,0)</f>
        <v>3.7603</v>
      </c>
      <c r="G23" s="66">
        <f t="shared" si="1"/>
        <v>18</v>
      </c>
      <c r="H23" s="65">
        <f>VLOOKUP($A23,'Return Data'!$B$7:$R$2843,11,0)</f>
        <v>3.7458999999999998</v>
      </c>
      <c r="I23" s="66">
        <f t="shared" si="2"/>
        <v>18</v>
      </c>
      <c r="J23" s="65">
        <f>VLOOKUP($A23,'Return Data'!$B$7:$R$2843,12,0)</f>
        <v>3.5375999999999999</v>
      </c>
      <c r="K23" s="66">
        <f t="shared" si="3"/>
        <v>17</v>
      </c>
      <c r="L23" s="65">
        <f>VLOOKUP($A23,'Return Data'!$B$7:$R$2843,13,0)</f>
        <v>3.9371999999999998</v>
      </c>
      <c r="M23" s="66">
        <f t="shared" si="4"/>
        <v>18</v>
      </c>
      <c r="N23" s="65">
        <f>VLOOKUP($A23,'Return Data'!$B$7:$R$2843,17,0)</f>
        <v>6.3891999999999998</v>
      </c>
      <c r="O23" s="66">
        <f t="shared" si="5"/>
        <v>16</v>
      </c>
      <c r="P23" s="65">
        <f>VLOOKUP($A23,'Return Data'!$B$7:$R$2843,14,0)</f>
        <v>7.9512</v>
      </c>
      <c r="Q23" s="66">
        <f t="shared" si="6"/>
        <v>16</v>
      </c>
      <c r="R23" s="65">
        <f>VLOOKUP($A23,'Return Data'!$B$7:$R$2843,16,0)</f>
        <v>7.7145000000000001</v>
      </c>
      <c r="S23" s="67">
        <f t="shared" si="7"/>
        <v>17</v>
      </c>
    </row>
    <row r="24" spans="1:19" x14ac:dyDescent="0.3">
      <c r="A24" s="82" t="s">
        <v>599</v>
      </c>
      <c r="B24" s="64">
        <f>VLOOKUP($A24,'Return Data'!$B$7:$R$2843,3,0)</f>
        <v>44462</v>
      </c>
      <c r="C24" s="65">
        <f>VLOOKUP($A24,'Return Data'!$B$7:$R$2843,4,0)</f>
        <v>11.672599999999999</v>
      </c>
      <c r="D24" s="65">
        <f>VLOOKUP($A24,'Return Data'!$B$7:$R$2843,9,0)</f>
        <v>7.2055999999999996</v>
      </c>
      <c r="E24" s="66">
        <f t="shared" si="0"/>
        <v>8</v>
      </c>
      <c r="F24" s="65">
        <f>VLOOKUP($A24,'Return Data'!$B$7:$R$2843,10,0)</f>
        <v>6.9162999999999997</v>
      </c>
      <c r="G24" s="66">
        <f t="shared" si="1"/>
        <v>6</v>
      </c>
      <c r="H24" s="65">
        <f>VLOOKUP($A24,'Return Data'!$B$7:$R$2843,11,0)</f>
        <v>7.5815999999999999</v>
      </c>
      <c r="I24" s="66">
        <f t="shared" si="2"/>
        <v>4</v>
      </c>
      <c r="J24" s="65">
        <f>VLOOKUP($A24,'Return Data'!$B$7:$R$2843,12,0)</f>
        <v>4.4581999999999997</v>
      </c>
      <c r="K24" s="66">
        <f t="shared" si="3"/>
        <v>10</v>
      </c>
      <c r="L24" s="65">
        <f>VLOOKUP($A24,'Return Data'!$B$7:$R$2843,13,0)</f>
        <v>6.3465999999999996</v>
      </c>
      <c r="M24" s="66">
        <f t="shared" si="4"/>
        <v>3</v>
      </c>
      <c r="N24" s="65"/>
      <c r="O24" s="66"/>
      <c r="P24" s="65"/>
      <c r="Q24" s="66"/>
      <c r="R24" s="65">
        <f>VLOOKUP($A24,'Return Data'!$B$7:$R$2843,16,0)</f>
        <v>8.2271999999999998</v>
      </c>
      <c r="S24" s="67">
        <f t="shared" si="7"/>
        <v>14</v>
      </c>
    </row>
    <row r="25" spans="1:19" x14ac:dyDescent="0.3">
      <c r="A25" s="82" t="s">
        <v>601</v>
      </c>
      <c r="B25" s="64">
        <f>VLOOKUP($A25,'Return Data'!$B$7:$R$2843,3,0)</f>
        <v>44462</v>
      </c>
      <c r="C25" s="65">
        <f>VLOOKUP($A25,'Return Data'!$B$7:$R$2843,4,0)</f>
        <v>16.5749</v>
      </c>
      <c r="D25" s="65">
        <f>VLOOKUP($A25,'Return Data'!$B$7:$R$2843,9,0)</f>
        <v>3.0911</v>
      </c>
      <c r="E25" s="66">
        <f t="shared" si="0"/>
        <v>18</v>
      </c>
      <c r="F25" s="65">
        <f>VLOOKUP($A25,'Return Data'!$B$7:$R$2843,10,0)</f>
        <v>4.3289</v>
      </c>
      <c r="G25" s="66">
        <f t="shared" si="1"/>
        <v>17</v>
      </c>
      <c r="H25" s="65">
        <f>VLOOKUP($A25,'Return Data'!$B$7:$R$2843,11,0)</f>
        <v>4.2916999999999996</v>
      </c>
      <c r="I25" s="66">
        <f t="shared" si="2"/>
        <v>17</v>
      </c>
      <c r="J25" s="65">
        <f>VLOOKUP($A25,'Return Data'!$B$7:$R$2843,12,0)</f>
        <v>3.1324000000000001</v>
      </c>
      <c r="K25" s="66">
        <f t="shared" si="3"/>
        <v>18</v>
      </c>
      <c r="L25" s="65">
        <f>VLOOKUP($A25,'Return Data'!$B$7:$R$2843,13,0)</f>
        <v>4.1818</v>
      </c>
      <c r="M25" s="66">
        <f t="shared" si="4"/>
        <v>17</v>
      </c>
      <c r="N25" s="65">
        <f>VLOOKUP($A25,'Return Data'!$B$7:$R$2843,17,0)</f>
        <v>5.8937999999999997</v>
      </c>
      <c r="O25" s="66">
        <f>RANK(N25,N$8:N$25,0)</f>
        <v>17</v>
      </c>
      <c r="P25" s="65">
        <f>VLOOKUP($A25,'Return Data'!$B$7:$R$2843,14,0)</f>
        <v>4.2675000000000001</v>
      </c>
      <c r="Q25" s="66">
        <f>RANK(P25,P$8:P$25,0)</f>
        <v>17</v>
      </c>
      <c r="R25" s="65">
        <f>VLOOKUP($A25,'Return Data'!$B$7:$R$2843,16,0)</f>
        <v>6.8365</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7.6501111111111113</v>
      </c>
      <c r="E27" s="88"/>
      <c r="F27" s="89">
        <f>AVERAGE(F8:F25)</f>
        <v>6.347500000000001</v>
      </c>
      <c r="G27" s="88"/>
      <c r="H27" s="89">
        <f>AVERAGE(H8:H25)</f>
        <v>6.6341611111111121</v>
      </c>
      <c r="I27" s="88"/>
      <c r="J27" s="89">
        <f>AVERAGE(J8:J25)</f>
        <v>4.5090277777777779</v>
      </c>
      <c r="K27" s="88"/>
      <c r="L27" s="89">
        <f>AVERAGE(L8:L25)</f>
        <v>5.7518166666666666</v>
      </c>
      <c r="M27" s="88"/>
      <c r="N27" s="89">
        <f>AVERAGE(N8:N25)</f>
        <v>8.0652647058823526</v>
      </c>
      <c r="O27" s="88"/>
      <c r="P27" s="89">
        <f>AVERAGE(P8:P25)</f>
        <v>8.9501294117647063</v>
      </c>
      <c r="Q27" s="88"/>
      <c r="R27" s="89">
        <f>AVERAGE(R8:R25)</f>
        <v>8.4881833333333319</v>
      </c>
      <c r="S27" s="90"/>
    </row>
    <row r="28" spans="1:19" x14ac:dyDescent="0.3">
      <c r="A28" s="87" t="s">
        <v>28</v>
      </c>
      <c r="B28" s="88"/>
      <c r="C28" s="88"/>
      <c r="D28" s="89">
        <f>MIN(D8:D25)</f>
        <v>3.0911</v>
      </c>
      <c r="E28" s="88"/>
      <c r="F28" s="89">
        <f>MIN(F8:F25)</f>
        <v>3.7603</v>
      </c>
      <c r="G28" s="88"/>
      <c r="H28" s="89">
        <f>MIN(H8:H25)</f>
        <v>3.7458999999999998</v>
      </c>
      <c r="I28" s="88"/>
      <c r="J28" s="89">
        <f>MIN(J8:J25)</f>
        <v>3.1324000000000001</v>
      </c>
      <c r="K28" s="88"/>
      <c r="L28" s="89">
        <f>MIN(L8:L25)</f>
        <v>3.9371999999999998</v>
      </c>
      <c r="M28" s="88"/>
      <c r="N28" s="89">
        <f>MIN(N8:N25)</f>
        <v>5.8937999999999997</v>
      </c>
      <c r="O28" s="88"/>
      <c r="P28" s="89">
        <f>MIN(P8:P25)</f>
        <v>4.2675000000000001</v>
      </c>
      <c r="Q28" s="88"/>
      <c r="R28" s="89">
        <f>MIN(R8:R25)</f>
        <v>6.8365</v>
      </c>
      <c r="S28" s="90"/>
    </row>
    <row r="29" spans="1:19" ht="15" thickBot="1" x14ac:dyDescent="0.35">
      <c r="A29" s="91" t="s">
        <v>29</v>
      </c>
      <c r="B29" s="92"/>
      <c r="C29" s="92"/>
      <c r="D29" s="93">
        <f>MAX(D8:D25)</f>
        <v>22.4895</v>
      </c>
      <c r="E29" s="92"/>
      <c r="F29" s="93">
        <f>MAX(F8:F25)</f>
        <v>9.8458000000000006</v>
      </c>
      <c r="G29" s="92"/>
      <c r="H29" s="93">
        <f>MAX(H8:H25)</f>
        <v>10.3338</v>
      </c>
      <c r="I29" s="92"/>
      <c r="J29" s="93">
        <f>MAX(J8:J25)</f>
        <v>6.3468999999999998</v>
      </c>
      <c r="K29" s="92"/>
      <c r="L29" s="93">
        <f>MAX(L8:L25)</f>
        <v>7.4017999999999997</v>
      </c>
      <c r="M29" s="92"/>
      <c r="N29" s="93">
        <f>MAX(N8:N25)</f>
        <v>10.420500000000001</v>
      </c>
      <c r="O29" s="92"/>
      <c r="P29" s="93">
        <f>MAX(P8:P25)</f>
        <v>11.117599999999999</v>
      </c>
      <c r="Q29" s="92"/>
      <c r="R29" s="93">
        <f>MAX(R8:R25)</f>
        <v>9.3157999999999994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44462</v>
      </c>
      <c r="C8" s="65">
        <f>VLOOKUP($A8,'Return Data'!$B$7:$R$2843,4,0)</f>
        <v>292.00650000000002</v>
      </c>
      <c r="D8" s="65">
        <f>VLOOKUP($A8,'Return Data'!$B$7:$R$2843,9,0)</f>
        <v>5.9002999999999997</v>
      </c>
      <c r="E8" s="66">
        <f t="shared" ref="E8:E27" si="0">RANK(D8,D$8:D$27,0)</f>
        <v>11</v>
      </c>
      <c r="F8" s="65">
        <f>VLOOKUP($A8,'Return Data'!$B$7:$R$2843,10,0)</f>
        <v>6.2538</v>
      </c>
      <c r="G8" s="66">
        <f t="shared" ref="G8:G27" si="1">RANK(F8,F$8:F$27,0)</f>
        <v>9</v>
      </c>
      <c r="H8" s="65">
        <f>VLOOKUP($A8,'Return Data'!$B$7:$R$2843,11,0)</f>
        <v>6.8235999999999999</v>
      </c>
      <c r="I8" s="66">
        <f t="shared" ref="I8:I27" si="2">RANK(H8,H$8:H$27,0)</f>
        <v>8</v>
      </c>
      <c r="J8" s="65">
        <f>VLOOKUP($A8,'Return Data'!$B$7:$R$2843,12,0)</f>
        <v>4.2885999999999997</v>
      </c>
      <c r="K8" s="66">
        <f t="shared" ref="K8:K27" si="3">RANK(J8,J$8:J$27,0)</f>
        <v>11</v>
      </c>
      <c r="L8" s="65">
        <f>VLOOKUP($A8,'Return Data'!$B$7:$R$2843,13,0)</f>
        <v>5.8136999999999999</v>
      </c>
      <c r="M8" s="66">
        <f t="shared" ref="M8:M25" si="4">RANK(L8,L$8:L$27,0)</f>
        <v>8</v>
      </c>
      <c r="N8" s="65">
        <f>VLOOKUP($A8,'Return Data'!$B$7:$R$2843,17,0)</f>
        <v>8.0799000000000003</v>
      </c>
      <c r="O8" s="66">
        <f t="shared" ref="O8:O23" si="5">RANK(N8,N$8:N$27,0)</f>
        <v>6</v>
      </c>
      <c r="P8" s="65">
        <f>VLOOKUP($A8,'Return Data'!$B$7:$R$2843,14,0)</f>
        <v>8.9658999999999995</v>
      </c>
      <c r="Q8" s="66">
        <f t="shared" ref="Q8:Q23" si="6">RANK(P8,P$8:P$27,0)</f>
        <v>7</v>
      </c>
      <c r="R8" s="65">
        <f>VLOOKUP($A8,'Return Data'!$B$7:$R$2843,16,0)</f>
        <v>8.3225999999999996</v>
      </c>
      <c r="S8" s="67">
        <f t="shared" ref="S8:S27" si="7">RANK(R8,R$8:R$27,0)</f>
        <v>8</v>
      </c>
    </row>
    <row r="9" spans="1:19" x14ac:dyDescent="0.3">
      <c r="A9" s="82" t="s">
        <v>568</v>
      </c>
      <c r="B9" s="64">
        <f>VLOOKUP($A9,'Return Data'!$B$7:$R$2843,3,0)</f>
        <v>44462</v>
      </c>
      <c r="C9" s="65">
        <f>VLOOKUP($A9,'Return Data'!$B$7:$R$2843,4,0)</f>
        <v>2107.085</v>
      </c>
      <c r="D9" s="65">
        <f>VLOOKUP($A9,'Return Data'!$B$7:$R$2843,9,0)</f>
        <v>3.2271999999999998</v>
      </c>
      <c r="E9" s="66">
        <f t="shared" si="0"/>
        <v>18</v>
      </c>
      <c r="F9" s="65">
        <f>VLOOKUP($A9,'Return Data'!$B$7:$R$2843,10,0)</f>
        <v>4.8914999999999997</v>
      </c>
      <c r="G9" s="66">
        <f t="shared" si="1"/>
        <v>17</v>
      </c>
      <c r="H9" s="65">
        <f>VLOOKUP($A9,'Return Data'!$B$7:$R$2843,11,0)</f>
        <v>5.0106999999999999</v>
      </c>
      <c r="I9" s="66">
        <f t="shared" si="2"/>
        <v>17</v>
      </c>
      <c r="J9" s="65">
        <f>VLOOKUP($A9,'Return Data'!$B$7:$R$2843,12,0)</f>
        <v>3.8254999999999999</v>
      </c>
      <c r="K9" s="66">
        <f t="shared" si="3"/>
        <v>14</v>
      </c>
      <c r="L9" s="65">
        <f>VLOOKUP($A9,'Return Data'!$B$7:$R$2843,13,0)</f>
        <v>4.8311999999999999</v>
      </c>
      <c r="M9" s="66">
        <f t="shared" si="4"/>
        <v>17</v>
      </c>
      <c r="N9" s="65">
        <f>VLOOKUP($A9,'Return Data'!$B$7:$R$2843,17,0)</f>
        <v>7.3666999999999998</v>
      </c>
      <c r="O9" s="66">
        <f t="shared" si="5"/>
        <v>14</v>
      </c>
      <c r="P9" s="65">
        <f>VLOOKUP($A9,'Return Data'!$B$7:$R$2843,14,0)</f>
        <v>8.8973999999999993</v>
      </c>
      <c r="Q9" s="66">
        <f t="shared" si="6"/>
        <v>8</v>
      </c>
      <c r="R9" s="65">
        <f>VLOOKUP($A9,'Return Data'!$B$7:$R$2843,16,0)</f>
        <v>8.3452000000000002</v>
      </c>
      <c r="S9" s="67">
        <f t="shared" si="7"/>
        <v>6</v>
      </c>
    </row>
    <row r="10" spans="1:19" x14ac:dyDescent="0.3">
      <c r="A10" s="82" t="s">
        <v>570</v>
      </c>
      <c r="B10" s="64">
        <f>VLOOKUP($A10,'Return Data'!$B$7:$R$2843,3,0)</f>
        <v>44462</v>
      </c>
      <c r="C10" s="65">
        <f>VLOOKUP($A10,'Return Data'!$B$7:$R$2843,4,0)</f>
        <v>19.204499999999999</v>
      </c>
      <c r="D10" s="65">
        <f>VLOOKUP($A10,'Return Data'!$B$7:$R$2843,9,0)</f>
        <v>4.1406000000000001</v>
      </c>
      <c r="E10" s="66">
        <f t="shared" si="0"/>
        <v>13</v>
      </c>
      <c r="F10" s="65">
        <f>VLOOKUP($A10,'Return Data'!$B$7:$R$2843,10,0)</f>
        <v>5.7062999999999997</v>
      </c>
      <c r="G10" s="66">
        <f t="shared" si="1"/>
        <v>14</v>
      </c>
      <c r="H10" s="65">
        <f>VLOOKUP($A10,'Return Data'!$B$7:$R$2843,11,0)</f>
        <v>5.3158000000000003</v>
      </c>
      <c r="I10" s="66">
        <f t="shared" si="2"/>
        <v>16</v>
      </c>
      <c r="J10" s="65">
        <f>VLOOKUP($A10,'Return Data'!$B$7:$R$2843,12,0)</f>
        <v>3.6509999999999998</v>
      </c>
      <c r="K10" s="66">
        <f t="shared" si="3"/>
        <v>16</v>
      </c>
      <c r="L10" s="65">
        <f>VLOOKUP($A10,'Return Data'!$B$7:$R$2843,13,0)</f>
        <v>5.1776999999999997</v>
      </c>
      <c r="M10" s="66">
        <f t="shared" si="4"/>
        <v>14</v>
      </c>
      <c r="N10" s="65">
        <f>VLOOKUP($A10,'Return Data'!$B$7:$R$2843,17,0)</f>
        <v>7.9318999999999997</v>
      </c>
      <c r="O10" s="66">
        <f t="shared" si="5"/>
        <v>7</v>
      </c>
      <c r="P10" s="65">
        <f>VLOOKUP($A10,'Return Data'!$B$7:$R$2843,14,0)</f>
        <v>8.7704000000000004</v>
      </c>
      <c r="Q10" s="66">
        <f t="shared" si="6"/>
        <v>10</v>
      </c>
      <c r="R10" s="65">
        <f>VLOOKUP($A10,'Return Data'!$B$7:$R$2843,16,0)</f>
        <v>8.4657</v>
      </c>
      <c r="S10" s="67">
        <f t="shared" si="7"/>
        <v>3</v>
      </c>
    </row>
    <row r="11" spans="1:19" x14ac:dyDescent="0.3">
      <c r="A11" s="82" t="s">
        <v>572</v>
      </c>
      <c r="B11" s="64">
        <f>VLOOKUP($A11,'Return Data'!$B$7:$R$2843,3,0)</f>
        <v>44462</v>
      </c>
      <c r="C11" s="65">
        <f>VLOOKUP($A11,'Return Data'!$B$7:$R$2843,4,0)</f>
        <v>19.8431</v>
      </c>
      <c r="D11" s="65">
        <f>VLOOKUP($A11,'Return Data'!$B$7:$R$2843,9,0)</f>
        <v>22.174499999999998</v>
      </c>
      <c r="E11" s="66">
        <f t="shared" si="0"/>
        <v>1</v>
      </c>
      <c r="F11" s="65">
        <f>VLOOKUP($A11,'Return Data'!$B$7:$R$2843,10,0)</f>
        <v>9.5286000000000008</v>
      </c>
      <c r="G11" s="66">
        <f t="shared" si="1"/>
        <v>1</v>
      </c>
      <c r="H11" s="65">
        <f>VLOOKUP($A11,'Return Data'!$B$7:$R$2843,11,0)</f>
        <v>10.008800000000001</v>
      </c>
      <c r="I11" s="66">
        <f t="shared" si="2"/>
        <v>2</v>
      </c>
      <c r="J11" s="65">
        <f>VLOOKUP($A11,'Return Data'!$B$7:$R$2843,12,0)</f>
        <v>6.0151000000000003</v>
      </c>
      <c r="K11" s="66">
        <f t="shared" si="3"/>
        <v>2</v>
      </c>
      <c r="L11" s="65">
        <f>VLOOKUP($A11,'Return Data'!$B$7:$R$2843,13,0)</f>
        <v>7.0522999999999998</v>
      </c>
      <c r="M11" s="66">
        <f t="shared" si="4"/>
        <v>2</v>
      </c>
      <c r="N11" s="65">
        <f>VLOOKUP($A11,'Return Data'!$B$7:$R$2843,17,0)</f>
        <v>10.0465</v>
      </c>
      <c r="O11" s="66">
        <f t="shared" si="5"/>
        <v>1</v>
      </c>
      <c r="P11" s="65">
        <f>VLOOKUP($A11,'Return Data'!$B$7:$R$2843,14,0)</f>
        <v>10.7821</v>
      </c>
      <c r="Q11" s="66">
        <f t="shared" si="6"/>
        <v>1</v>
      </c>
      <c r="R11" s="65">
        <f>VLOOKUP($A11,'Return Data'!$B$7:$R$2843,16,0)</f>
        <v>8.9053000000000004</v>
      </c>
      <c r="S11" s="67">
        <f t="shared" si="7"/>
        <v>2</v>
      </c>
    </row>
    <row r="12" spans="1:19" x14ac:dyDescent="0.3">
      <c r="A12" s="82" t="s">
        <v>573</v>
      </c>
      <c r="B12" s="64">
        <f>VLOOKUP($A12,'Return Data'!$B$7:$R$2843,3,0)</f>
        <v>44462</v>
      </c>
      <c r="C12" s="65">
        <f>VLOOKUP($A12,'Return Data'!$B$7:$R$2843,4,0)</f>
        <v>17.989899999999999</v>
      </c>
      <c r="D12" s="65">
        <f>VLOOKUP($A12,'Return Data'!$B$7:$R$2843,9,0)</f>
        <v>6.1977000000000002</v>
      </c>
      <c r="E12" s="66">
        <f t="shared" si="0"/>
        <v>10</v>
      </c>
      <c r="F12" s="65">
        <f>VLOOKUP($A12,'Return Data'!$B$7:$R$2843,10,0)</f>
        <v>6.1064999999999996</v>
      </c>
      <c r="G12" s="66">
        <f t="shared" si="1"/>
        <v>10</v>
      </c>
      <c r="H12" s="65">
        <f>VLOOKUP($A12,'Return Data'!$B$7:$R$2843,11,0)</f>
        <v>6.1128999999999998</v>
      </c>
      <c r="I12" s="66">
        <f t="shared" si="2"/>
        <v>11</v>
      </c>
      <c r="J12" s="65">
        <f>VLOOKUP($A12,'Return Data'!$B$7:$R$2843,12,0)</f>
        <v>4.3612000000000002</v>
      </c>
      <c r="K12" s="66">
        <f t="shared" si="3"/>
        <v>10</v>
      </c>
      <c r="L12" s="65">
        <f>VLOOKUP($A12,'Return Data'!$B$7:$R$2843,13,0)</f>
        <v>5.5038999999999998</v>
      </c>
      <c r="M12" s="66">
        <f t="shared" si="4"/>
        <v>11</v>
      </c>
      <c r="N12" s="65">
        <f>VLOOKUP($A12,'Return Data'!$B$7:$R$2843,17,0)</f>
        <v>7.5049999999999999</v>
      </c>
      <c r="O12" s="66">
        <f t="shared" si="5"/>
        <v>12</v>
      </c>
      <c r="P12" s="65">
        <f>VLOOKUP($A12,'Return Data'!$B$7:$R$2843,14,0)</f>
        <v>9.0686999999999998</v>
      </c>
      <c r="Q12" s="66">
        <f t="shared" si="6"/>
        <v>5</v>
      </c>
      <c r="R12" s="65">
        <f>VLOOKUP($A12,'Return Data'!$B$7:$R$2843,16,0)</f>
        <v>8.2365999999999993</v>
      </c>
      <c r="S12" s="67">
        <f t="shared" si="7"/>
        <v>11</v>
      </c>
    </row>
    <row r="13" spans="1:19" x14ac:dyDescent="0.3">
      <c r="A13" s="82" t="s">
        <v>576</v>
      </c>
      <c r="B13" s="64">
        <f>VLOOKUP($A13,'Return Data'!$B$7:$R$2843,3,0)</f>
        <v>44462</v>
      </c>
      <c r="C13" s="65">
        <f>VLOOKUP($A13,'Return Data'!$B$7:$R$2843,4,0)</f>
        <v>18.3794</v>
      </c>
      <c r="D13" s="65">
        <f>VLOOKUP($A13,'Return Data'!$B$7:$R$2843,9,0)</f>
        <v>6.8170000000000002</v>
      </c>
      <c r="E13" s="66">
        <f t="shared" si="0"/>
        <v>8</v>
      </c>
      <c r="F13" s="65">
        <f>VLOOKUP($A13,'Return Data'!$B$7:$R$2843,10,0)</f>
        <v>5.7907000000000002</v>
      </c>
      <c r="G13" s="66">
        <f t="shared" si="1"/>
        <v>12</v>
      </c>
      <c r="H13" s="65">
        <f>VLOOKUP($A13,'Return Data'!$B$7:$R$2843,11,0)</f>
        <v>6.6101999999999999</v>
      </c>
      <c r="I13" s="66">
        <f t="shared" si="2"/>
        <v>10</v>
      </c>
      <c r="J13" s="65">
        <f>VLOOKUP($A13,'Return Data'!$B$7:$R$2843,12,0)</f>
        <v>4.3731999999999998</v>
      </c>
      <c r="K13" s="66">
        <f t="shared" si="3"/>
        <v>9</v>
      </c>
      <c r="L13" s="65">
        <f>VLOOKUP($A13,'Return Data'!$B$7:$R$2843,13,0)</f>
        <v>5.8202999999999996</v>
      </c>
      <c r="M13" s="66">
        <f t="shared" si="4"/>
        <v>7</v>
      </c>
      <c r="N13" s="65">
        <f>VLOOKUP($A13,'Return Data'!$B$7:$R$2843,17,0)</f>
        <v>8.1051000000000002</v>
      </c>
      <c r="O13" s="66">
        <f t="shared" si="5"/>
        <v>4</v>
      </c>
      <c r="P13" s="65">
        <f>VLOOKUP($A13,'Return Data'!$B$7:$R$2843,14,0)</f>
        <v>9.0056999999999992</v>
      </c>
      <c r="Q13" s="66">
        <f t="shared" si="6"/>
        <v>6</v>
      </c>
      <c r="R13" s="65">
        <f>VLOOKUP($A13,'Return Data'!$B$7:$R$2843,16,0)</f>
        <v>8.452</v>
      </c>
      <c r="S13" s="67">
        <f t="shared" si="7"/>
        <v>4</v>
      </c>
    </row>
    <row r="14" spans="1:19" x14ac:dyDescent="0.3">
      <c r="A14" s="82" t="s">
        <v>577</v>
      </c>
      <c r="B14" s="64">
        <f>VLOOKUP($A14,'Return Data'!$B$7:$R$2843,3,0)</f>
        <v>44462</v>
      </c>
      <c r="C14" s="65">
        <f>VLOOKUP($A14,'Return Data'!$B$7:$R$2843,4,0)</f>
        <v>25.804200000000002</v>
      </c>
      <c r="D14" s="65">
        <f>VLOOKUP($A14,'Return Data'!$B$7:$R$2843,9,0)</f>
        <v>10.6541</v>
      </c>
      <c r="E14" s="66">
        <f t="shared" si="0"/>
        <v>4</v>
      </c>
      <c r="F14" s="65">
        <f>VLOOKUP($A14,'Return Data'!$B$7:$R$2843,10,0)</f>
        <v>7.0016999999999996</v>
      </c>
      <c r="G14" s="66">
        <f t="shared" si="1"/>
        <v>3</v>
      </c>
      <c r="H14" s="65">
        <f>VLOOKUP($A14,'Return Data'!$B$7:$R$2843,11,0)</f>
        <v>7.0030000000000001</v>
      </c>
      <c r="I14" s="66">
        <f t="shared" si="2"/>
        <v>6</v>
      </c>
      <c r="J14" s="65">
        <f>VLOOKUP($A14,'Return Data'!$B$7:$R$2843,12,0)</f>
        <v>4.9843999999999999</v>
      </c>
      <c r="K14" s="66">
        <f t="shared" si="3"/>
        <v>3</v>
      </c>
      <c r="L14" s="65">
        <f>VLOOKUP($A14,'Return Data'!$B$7:$R$2843,13,0)</f>
        <v>6.2386999999999997</v>
      </c>
      <c r="M14" s="66">
        <f t="shared" si="4"/>
        <v>3</v>
      </c>
      <c r="N14" s="65">
        <f>VLOOKUP($A14,'Return Data'!$B$7:$R$2843,17,0)</f>
        <v>7.8080999999999996</v>
      </c>
      <c r="O14" s="66">
        <f t="shared" si="5"/>
        <v>9</v>
      </c>
      <c r="P14" s="65">
        <f>VLOOKUP($A14,'Return Data'!$B$7:$R$2843,14,0)</f>
        <v>8.3523999999999994</v>
      </c>
      <c r="Q14" s="66">
        <f t="shared" si="6"/>
        <v>12</v>
      </c>
      <c r="R14" s="65">
        <f>VLOOKUP($A14,'Return Data'!$B$7:$R$2843,16,0)</f>
        <v>8.4138000000000002</v>
      </c>
      <c r="S14" s="67">
        <f t="shared" si="7"/>
        <v>5</v>
      </c>
    </row>
    <row r="15" spans="1:19" x14ac:dyDescent="0.3">
      <c r="A15" s="82" t="s">
        <v>580</v>
      </c>
      <c r="B15" s="64">
        <f>VLOOKUP($A15,'Return Data'!$B$7:$R$2843,3,0)</f>
        <v>44462</v>
      </c>
      <c r="C15" s="65">
        <f>VLOOKUP($A15,'Return Data'!$B$7:$R$2843,4,0)</f>
        <v>19.7166</v>
      </c>
      <c r="D15" s="65">
        <f>VLOOKUP($A15,'Return Data'!$B$7:$R$2843,9,0)</f>
        <v>3.0175000000000001</v>
      </c>
      <c r="E15" s="66">
        <f t="shared" si="0"/>
        <v>19</v>
      </c>
      <c r="F15" s="65">
        <f>VLOOKUP($A15,'Return Data'!$B$7:$R$2843,10,0)</f>
        <v>5.4153000000000002</v>
      </c>
      <c r="G15" s="66">
        <f t="shared" si="1"/>
        <v>16</v>
      </c>
      <c r="H15" s="65">
        <f>VLOOKUP($A15,'Return Data'!$B$7:$R$2843,11,0)</f>
        <v>5.3925999999999998</v>
      </c>
      <c r="I15" s="66">
        <f t="shared" si="2"/>
        <v>15</v>
      </c>
      <c r="J15" s="65">
        <f>VLOOKUP($A15,'Return Data'!$B$7:$R$2843,12,0)</f>
        <v>3.9807999999999999</v>
      </c>
      <c r="K15" s="66">
        <f t="shared" si="3"/>
        <v>12</v>
      </c>
      <c r="L15" s="65">
        <f>VLOOKUP($A15,'Return Data'!$B$7:$R$2843,13,0)</f>
        <v>5.1748000000000003</v>
      </c>
      <c r="M15" s="66">
        <f t="shared" si="4"/>
        <v>15</v>
      </c>
      <c r="N15" s="65">
        <f>VLOOKUP($A15,'Return Data'!$B$7:$R$2843,17,0)</f>
        <v>8.0917999999999992</v>
      </c>
      <c r="O15" s="66">
        <f t="shared" si="5"/>
        <v>5</v>
      </c>
      <c r="P15" s="65">
        <f>VLOOKUP($A15,'Return Data'!$B$7:$R$2843,14,0)</f>
        <v>9.6941000000000006</v>
      </c>
      <c r="Q15" s="66">
        <f t="shared" si="6"/>
        <v>2</v>
      </c>
      <c r="R15" s="65">
        <f>VLOOKUP($A15,'Return Data'!$B$7:$R$2843,16,0)</f>
        <v>8.2604000000000006</v>
      </c>
      <c r="S15" s="67">
        <f t="shared" si="7"/>
        <v>10</v>
      </c>
    </row>
    <row r="16" spans="1:19" x14ac:dyDescent="0.3">
      <c r="A16" s="82" t="s">
        <v>583</v>
      </c>
      <c r="B16" s="64">
        <f>VLOOKUP($A16,'Return Data'!$B$7:$R$2843,3,0)</f>
        <v>44462</v>
      </c>
      <c r="C16" s="65">
        <f>VLOOKUP($A16,'Return Data'!$B$7:$R$2843,4,0)</f>
        <v>1862.9165</v>
      </c>
      <c r="D16" s="65">
        <f>VLOOKUP($A16,'Return Data'!$B$7:$R$2843,9,0)</f>
        <v>17.351400000000002</v>
      </c>
      <c r="E16" s="66">
        <f t="shared" si="0"/>
        <v>3</v>
      </c>
      <c r="F16" s="65">
        <f>VLOOKUP($A16,'Return Data'!$B$7:$R$2843,10,0)</f>
        <v>6.5743999999999998</v>
      </c>
      <c r="G16" s="66">
        <f t="shared" si="1"/>
        <v>6</v>
      </c>
      <c r="H16" s="65">
        <f>VLOOKUP($A16,'Return Data'!$B$7:$R$2843,11,0)</f>
        <v>8.0782000000000007</v>
      </c>
      <c r="I16" s="66">
        <f t="shared" si="2"/>
        <v>3</v>
      </c>
      <c r="J16" s="65">
        <f>VLOOKUP($A16,'Return Data'!$B$7:$R$2843,12,0)</f>
        <v>4.5938999999999997</v>
      </c>
      <c r="K16" s="66">
        <f t="shared" si="3"/>
        <v>6</v>
      </c>
      <c r="L16" s="65">
        <f>VLOOKUP($A16,'Return Data'!$B$7:$R$2843,13,0)</f>
        <v>5.6210000000000004</v>
      </c>
      <c r="M16" s="66">
        <f t="shared" si="4"/>
        <v>10</v>
      </c>
      <c r="N16" s="65">
        <f>VLOOKUP($A16,'Return Data'!$B$7:$R$2843,17,0)</f>
        <v>7.3952999999999998</v>
      </c>
      <c r="O16" s="66">
        <f t="shared" si="5"/>
        <v>13</v>
      </c>
      <c r="P16" s="65">
        <f>VLOOKUP($A16,'Return Data'!$B$7:$R$2843,14,0)</f>
        <v>8.2146000000000008</v>
      </c>
      <c r="Q16" s="66">
        <f t="shared" si="6"/>
        <v>14</v>
      </c>
      <c r="R16" s="65">
        <f>VLOOKUP($A16,'Return Data'!$B$7:$R$2843,16,0)</f>
        <v>7.3780999999999999</v>
      </c>
      <c r="S16" s="67">
        <f t="shared" si="7"/>
        <v>18</v>
      </c>
    </row>
    <row r="17" spans="1:19" x14ac:dyDescent="0.3">
      <c r="A17" s="82" t="s">
        <v>585</v>
      </c>
      <c r="B17" s="64">
        <f>VLOOKUP($A17,'Return Data'!$B$7:$R$2843,3,0)</f>
        <v>44462</v>
      </c>
      <c r="C17" s="65">
        <f>VLOOKUP($A17,'Return Data'!$B$7:$R$2843,4,0)</f>
        <v>52.017299999999999</v>
      </c>
      <c r="D17" s="65">
        <f>VLOOKUP($A17,'Return Data'!$B$7:$R$2843,9,0)</f>
        <v>10.0375</v>
      </c>
      <c r="E17" s="66">
        <f t="shared" si="0"/>
        <v>5</v>
      </c>
      <c r="F17" s="65">
        <f>VLOOKUP($A17,'Return Data'!$B$7:$R$2843,10,0)</f>
        <v>6.8983999999999996</v>
      </c>
      <c r="G17" s="66">
        <f t="shared" si="1"/>
        <v>4</v>
      </c>
      <c r="H17" s="65">
        <f>VLOOKUP($A17,'Return Data'!$B$7:$R$2843,11,0)</f>
        <v>7.5594000000000001</v>
      </c>
      <c r="I17" s="66">
        <f t="shared" si="2"/>
        <v>4</v>
      </c>
      <c r="J17" s="65">
        <f>VLOOKUP($A17,'Return Data'!$B$7:$R$2843,12,0)</f>
        <v>4.5865999999999998</v>
      </c>
      <c r="K17" s="66">
        <f t="shared" si="3"/>
        <v>7</v>
      </c>
      <c r="L17" s="65">
        <f>VLOOKUP($A17,'Return Data'!$B$7:$R$2843,13,0)</f>
        <v>5.9039999999999999</v>
      </c>
      <c r="M17" s="66">
        <f t="shared" si="4"/>
        <v>5</v>
      </c>
      <c r="N17" s="65">
        <f>VLOOKUP($A17,'Return Data'!$B$7:$R$2843,17,0)</f>
        <v>8.2047000000000008</v>
      </c>
      <c r="O17" s="66">
        <f t="shared" si="5"/>
        <v>3</v>
      </c>
      <c r="P17" s="65">
        <f>VLOOKUP($A17,'Return Data'!$B$7:$R$2843,14,0)</f>
        <v>9.2269000000000005</v>
      </c>
      <c r="Q17" s="66">
        <f t="shared" si="6"/>
        <v>4</v>
      </c>
      <c r="R17" s="65">
        <f>VLOOKUP($A17,'Return Data'!$B$7:$R$2843,16,0)</f>
        <v>7.5171999999999999</v>
      </c>
      <c r="S17" s="67">
        <f t="shared" si="7"/>
        <v>16</v>
      </c>
    </row>
    <row r="18" spans="1:19" x14ac:dyDescent="0.3">
      <c r="A18" s="82" t="s">
        <v>588</v>
      </c>
      <c r="B18" s="64">
        <f>VLOOKUP($A18,'Return Data'!$B$7:$R$2843,3,0)</f>
        <v>44462</v>
      </c>
      <c r="C18" s="65">
        <f>VLOOKUP($A18,'Return Data'!$B$7:$R$2843,4,0)</f>
        <v>19.921900000000001</v>
      </c>
      <c r="D18" s="65">
        <f>VLOOKUP($A18,'Return Data'!$B$7:$R$2843,9,0)</f>
        <v>3.3071000000000002</v>
      </c>
      <c r="E18" s="66">
        <f t="shared" si="0"/>
        <v>17</v>
      </c>
      <c r="F18" s="65">
        <f>VLOOKUP($A18,'Return Data'!$B$7:$R$2843,10,0)</f>
        <v>5.6924999999999999</v>
      </c>
      <c r="G18" s="66">
        <f t="shared" si="1"/>
        <v>15</v>
      </c>
      <c r="H18" s="65">
        <f>VLOOKUP($A18,'Return Data'!$B$7:$R$2843,11,0)</f>
        <v>5.6825999999999999</v>
      </c>
      <c r="I18" s="66">
        <f t="shared" si="2"/>
        <v>14</v>
      </c>
      <c r="J18" s="65">
        <f>VLOOKUP($A18,'Return Data'!$B$7:$R$2843,12,0)</f>
        <v>3.7199</v>
      </c>
      <c r="K18" s="66">
        <f t="shared" si="3"/>
        <v>15</v>
      </c>
      <c r="L18" s="65">
        <f>VLOOKUP($A18,'Return Data'!$B$7:$R$2843,13,0)</f>
        <v>5.2397999999999998</v>
      </c>
      <c r="M18" s="66">
        <f t="shared" si="4"/>
        <v>13</v>
      </c>
      <c r="N18" s="65">
        <f>VLOOKUP($A18,'Return Data'!$B$7:$R$2843,17,0)</f>
        <v>7.7931999999999997</v>
      </c>
      <c r="O18" s="66">
        <f t="shared" si="5"/>
        <v>10</v>
      </c>
      <c r="P18" s="65">
        <f>VLOOKUP($A18,'Return Data'!$B$7:$R$2843,14,0)</f>
        <v>8.2263999999999999</v>
      </c>
      <c r="Q18" s="66">
        <f t="shared" si="6"/>
        <v>13</v>
      </c>
      <c r="R18" s="65">
        <f>VLOOKUP($A18,'Return Data'!$B$7:$R$2843,16,0)</f>
        <v>5.0392000000000001</v>
      </c>
      <c r="S18" s="67">
        <f t="shared" si="7"/>
        <v>20</v>
      </c>
    </row>
    <row r="19" spans="1:19" x14ac:dyDescent="0.3">
      <c r="A19" s="82" t="s">
        <v>589</v>
      </c>
      <c r="B19" s="64">
        <f>VLOOKUP($A19,'Return Data'!$B$7:$R$2843,3,0)</f>
        <v>44462</v>
      </c>
      <c r="C19" s="65">
        <f>VLOOKUP($A19,'Return Data'!$B$7:$R$2843,4,0)</f>
        <v>27.983000000000001</v>
      </c>
      <c r="D19" s="65">
        <f>VLOOKUP($A19,'Return Data'!$B$7:$R$2843,9,0)</f>
        <v>3.7991000000000001</v>
      </c>
      <c r="E19" s="66">
        <f t="shared" si="0"/>
        <v>15</v>
      </c>
      <c r="F19" s="65">
        <f>VLOOKUP($A19,'Return Data'!$B$7:$R$2843,10,0)</f>
        <v>4.4226000000000001</v>
      </c>
      <c r="G19" s="66">
        <f t="shared" si="1"/>
        <v>18</v>
      </c>
      <c r="H19" s="65">
        <f>VLOOKUP($A19,'Return Data'!$B$7:$R$2843,11,0)</f>
        <v>4.3569000000000004</v>
      </c>
      <c r="I19" s="66">
        <f t="shared" si="2"/>
        <v>18</v>
      </c>
      <c r="J19" s="65">
        <f>VLOOKUP($A19,'Return Data'!$B$7:$R$2843,12,0)</f>
        <v>3.0099</v>
      </c>
      <c r="K19" s="66">
        <f t="shared" si="3"/>
        <v>19</v>
      </c>
      <c r="L19" s="65">
        <f>VLOOKUP($A19,'Return Data'!$B$7:$R$2843,13,0)</f>
        <v>4.0701000000000001</v>
      </c>
      <c r="M19" s="66">
        <f t="shared" si="4"/>
        <v>18</v>
      </c>
      <c r="N19" s="65">
        <f>VLOOKUP($A19,'Return Data'!$B$7:$R$2843,17,0)</f>
        <v>6.3935000000000004</v>
      </c>
      <c r="O19" s="66">
        <f t="shared" si="5"/>
        <v>15</v>
      </c>
      <c r="P19" s="65">
        <f>VLOOKUP($A19,'Return Data'!$B$7:$R$2843,14,0)</f>
        <v>7.8983999999999996</v>
      </c>
      <c r="Q19" s="66">
        <f t="shared" si="6"/>
        <v>15</v>
      </c>
      <c r="R19" s="65">
        <f>VLOOKUP($A19,'Return Data'!$B$7:$R$2843,16,0)</f>
        <v>7.4455999999999998</v>
      </c>
      <c r="S19" s="67">
        <f t="shared" si="7"/>
        <v>17</v>
      </c>
    </row>
    <row r="20" spans="1:19" x14ac:dyDescent="0.3">
      <c r="A20" s="82" t="s">
        <v>591</v>
      </c>
      <c r="B20" s="64">
        <f>VLOOKUP($A20,'Return Data'!$B$7:$R$2843,3,0)</f>
        <v>44462</v>
      </c>
      <c r="C20" s="65">
        <f>VLOOKUP($A20,'Return Data'!$B$7:$R$2843,4,0)</f>
        <v>16.610299999999999</v>
      </c>
      <c r="D20" s="65">
        <f>VLOOKUP($A20,'Return Data'!$B$7:$R$2843,9,0)</f>
        <v>7.4471999999999996</v>
      </c>
      <c r="E20" s="66">
        <f t="shared" si="0"/>
        <v>7</v>
      </c>
      <c r="F20" s="65">
        <f>VLOOKUP($A20,'Return Data'!$B$7:$R$2843,10,0)</f>
        <v>6.7926000000000002</v>
      </c>
      <c r="G20" s="66">
        <f t="shared" si="1"/>
        <v>5</v>
      </c>
      <c r="H20" s="65">
        <f>VLOOKUP($A20,'Return Data'!$B$7:$R$2843,11,0)</f>
        <v>6.7831000000000001</v>
      </c>
      <c r="I20" s="66">
        <f t="shared" si="2"/>
        <v>9</v>
      </c>
      <c r="J20" s="65">
        <f>VLOOKUP($A20,'Return Data'!$B$7:$R$2843,12,0)</f>
        <v>4.6760999999999999</v>
      </c>
      <c r="K20" s="66">
        <f t="shared" si="3"/>
        <v>5</v>
      </c>
      <c r="L20" s="65">
        <f>VLOOKUP($A20,'Return Data'!$B$7:$R$2843,13,0)</f>
        <v>5.7557</v>
      </c>
      <c r="M20" s="66">
        <f t="shared" si="4"/>
        <v>9</v>
      </c>
      <c r="N20" s="65">
        <f>VLOOKUP($A20,'Return Data'!$B$7:$R$2843,17,0)</f>
        <v>8.2532999999999994</v>
      </c>
      <c r="O20" s="66">
        <f t="shared" si="5"/>
        <v>2</v>
      </c>
      <c r="P20" s="65">
        <f>VLOOKUP($A20,'Return Data'!$B$7:$R$2843,14,0)</f>
        <v>9.2711000000000006</v>
      </c>
      <c r="Q20" s="66">
        <f t="shared" si="6"/>
        <v>3</v>
      </c>
      <c r="R20" s="65">
        <f>VLOOKUP($A20,'Return Data'!$B$7:$R$2843,16,0)</f>
        <v>8.2995999999999999</v>
      </c>
      <c r="S20" s="67">
        <f t="shared" si="7"/>
        <v>9</v>
      </c>
    </row>
    <row r="21" spans="1:19" x14ac:dyDescent="0.3">
      <c r="A21" s="82" t="s">
        <v>593</v>
      </c>
      <c r="B21" s="64">
        <f>VLOOKUP($A21,'Return Data'!$B$7:$R$2843,3,0)</f>
        <v>44462</v>
      </c>
      <c r="C21" s="65">
        <f>VLOOKUP($A21,'Return Data'!$B$7:$R$2843,4,0)</f>
        <v>19.5944</v>
      </c>
      <c r="D21" s="65">
        <f>VLOOKUP($A21,'Return Data'!$B$7:$R$2843,9,0)</f>
        <v>8.0709</v>
      </c>
      <c r="E21" s="66">
        <f t="shared" si="0"/>
        <v>6</v>
      </c>
      <c r="F21" s="65">
        <f>VLOOKUP($A21,'Return Data'!$B$7:$R$2843,10,0)</f>
        <v>6.4027000000000003</v>
      </c>
      <c r="G21" s="66">
        <f t="shared" si="1"/>
        <v>8</v>
      </c>
      <c r="H21" s="65">
        <f>VLOOKUP($A21,'Return Data'!$B$7:$R$2843,11,0)</f>
        <v>6.9656000000000002</v>
      </c>
      <c r="I21" s="66">
        <f t="shared" si="2"/>
        <v>7</v>
      </c>
      <c r="J21" s="65">
        <f>VLOOKUP($A21,'Return Data'!$B$7:$R$2843,12,0)</f>
        <v>4.5145999999999997</v>
      </c>
      <c r="K21" s="66">
        <f t="shared" si="3"/>
        <v>8</v>
      </c>
      <c r="L21" s="65">
        <f>VLOOKUP($A21,'Return Data'!$B$7:$R$2843,13,0)</f>
        <v>5.4999000000000002</v>
      </c>
      <c r="M21" s="66">
        <f t="shared" si="4"/>
        <v>12</v>
      </c>
      <c r="N21" s="65">
        <f>VLOOKUP($A21,'Return Data'!$B$7:$R$2843,17,0)</f>
        <v>7.8304999999999998</v>
      </c>
      <c r="O21" s="66">
        <f t="shared" si="5"/>
        <v>8</v>
      </c>
      <c r="P21" s="65">
        <f>VLOOKUP($A21,'Return Data'!$B$7:$R$2843,14,0)</f>
        <v>8.7952999999999992</v>
      </c>
      <c r="Q21" s="66">
        <f t="shared" si="6"/>
        <v>9</v>
      </c>
      <c r="R21" s="65">
        <f>VLOOKUP($A21,'Return Data'!$B$7:$R$2843,16,0)</f>
        <v>8.1844000000000001</v>
      </c>
      <c r="S21" s="67">
        <f t="shared" si="7"/>
        <v>12</v>
      </c>
    </row>
    <row r="22" spans="1:19" x14ac:dyDescent="0.3">
      <c r="A22" s="82" t="s">
        <v>596</v>
      </c>
      <c r="B22" s="64">
        <f>VLOOKUP($A22,'Return Data'!$B$7:$R$2843,3,0)</f>
        <v>44462</v>
      </c>
      <c r="C22" s="65">
        <f>VLOOKUP($A22,'Return Data'!$B$7:$R$2843,4,0)</f>
        <v>2517.7682</v>
      </c>
      <c r="D22" s="65">
        <f>VLOOKUP($A22,'Return Data'!$B$7:$R$2843,9,0)</f>
        <v>5.1078000000000001</v>
      </c>
      <c r="E22" s="66">
        <f t="shared" si="0"/>
        <v>12</v>
      </c>
      <c r="F22" s="65">
        <f>VLOOKUP($A22,'Return Data'!$B$7:$R$2843,10,0)</f>
        <v>5.7798999999999996</v>
      </c>
      <c r="G22" s="66">
        <f t="shared" si="1"/>
        <v>13</v>
      </c>
      <c r="H22" s="65">
        <f>VLOOKUP($A22,'Return Data'!$B$7:$R$2843,11,0)</f>
        <v>5.9836</v>
      </c>
      <c r="I22" s="66">
        <f t="shared" si="2"/>
        <v>13</v>
      </c>
      <c r="J22" s="65">
        <f>VLOOKUP($A22,'Return Data'!$B$7:$R$2843,12,0)</f>
        <v>3.3048999999999999</v>
      </c>
      <c r="K22" s="66">
        <f t="shared" si="3"/>
        <v>18</v>
      </c>
      <c r="L22" s="65">
        <f>VLOOKUP($A22,'Return Data'!$B$7:$R$2843,13,0)</f>
        <v>5.0693999999999999</v>
      </c>
      <c r="M22" s="66">
        <f t="shared" si="4"/>
        <v>16</v>
      </c>
      <c r="N22" s="65">
        <f>VLOOKUP($A22,'Return Data'!$B$7:$R$2843,17,0)</f>
        <v>7.5674000000000001</v>
      </c>
      <c r="O22" s="66">
        <f t="shared" si="5"/>
        <v>11</v>
      </c>
      <c r="P22" s="65">
        <f>VLOOKUP($A22,'Return Data'!$B$7:$R$2843,14,0)</f>
        <v>8.3587000000000007</v>
      </c>
      <c r="Q22" s="66">
        <f t="shared" si="6"/>
        <v>11</v>
      </c>
      <c r="R22" s="65">
        <f>VLOOKUP($A22,'Return Data'!$B$7:$R$2843,16,0)</f>
        <v>8.0233000000000008</v>
      </c>
      <c r="S22" s="67">
        <f t="shared" si="7"/>
        <v>13</v>
      </c>
    </row>
    <row r="23" spans="1:19" x14ac:dyDescent="0.3">
      <c r="A23" s="82" t="s">
        <v>597</v>
      </c>
      <c r="B23" s="64">
        <f>VLOOKUP($A23,'Return Data'!$B$7:$R$2843,3,0)</f>
        <v>44462</v>
      </c>
      <c r="C23" s="65">
        <f>VLOOKUP($A23,'Return Data'!$B$7:$R$2843,4,0)</f>
        <v>34.471200000000003</v>
      </c>
      <c r="D23" s="65">
        <f>VLOOKUP($A23,'Return Data'!$B$7:$R$2843,9,0)</f>
        <v>4.0099</v>
      </c>
      <c r="E23" s="66">
        <f t="shared" si="0"/>
        <v>14</v>
      </c>
      <c r="F23" s="65">
        <f>VLOOKUP($A23,'Return Data'!$B$7:$R$2843,10,0)</f>
        <v>3.5686</v>
      </c>
      <c r="G23" s="66">
        <f t="shared" si="1"/>
        <v>20</v>
      </c>
      <c r="H23" s="65">
        <f>VLOOKUP($A23,'Return Data'!$B$7:$R$2843,11,0)</f>
        <v>3.5836999999999999</v>
      </c>
      <c r="I23" s="66">
        <f t="shared" si="2"/>
        <v>20</v>
      </c>
      <c r="J23" s="65">
        <f>VLOOKUP($A23,'Return Data'!$B$7:$R$2843,12,0)</f>
        <v>3.3447</v>
      </c>
      <c r="K23" s="66">
        <f t="shared" si="3"/>
        <v>17</v>
      </c>
      <c r="L23" s="65">
        <f>VLOOKUP($A23,'Return Data'!$B$7:$R$2843,13,0)</f>
        <v>3.7566999999999999</v>
      </c>
      <c r="M23" s="66">
        <f t="shared" si="4"/>
        <v>20</v>
      </c>
      <c r="N23" s="65">
        <f>VLOOKUP($A23,'Return Data'!$B$7:$R$2843,17,0)</f>
        <v>6.2267000000000001</v>
      </c>
      <c r="O23" s="66">
        <f t="shared" si="5"/>
        <v>16</v>
      </c>
      <c r="P23" s="65">
        <f>VLOOKUP($A23,'Return Data'!$B$7:$R$2843,14,0)</f>
        <v>7.7942999999999998</v>
      </c>
      <c r="Q23" s="66">
        <f t="shared" si="6"/>
        <v>16</v>
      </c>
      <c r="R23" s="65">
        <f>VLOOKUP($A23,'Return Data'!$B$7:$R$2843,16,0)</f>
        <v>7.6717000000000004</v>
      </c>
      <c r="S23" s="67">
        <f t="shared" si="7"/>
        <v>15</v>
      </c>
    </row>
    <row r="24" spans="1:19" x14ac:dyDescent="0.3">
      <c r="A24" s="82" t="s">
        <v>600</v>
      </c>
      <c r="B24" s="64">
        <f>VLOOKUP($A24,'Return Data'!$B$7:$R$2843,3,0)</f>
        <v>44462</v>
      </c>
      <c r="C24" s="65">
        <f>VLOOKUP($A24,'Return Data'!$B$7:$R$2843,4,0)</f>
        <v>11.556100000000001</v>
      </c>
      <c r="D24" s="65">
        <f>VLOOKUP($A24,'Return Data'!$B$7:$R$2843,9,0)</f>
        <v>6.6189</v>
      </c>
      <c r="E24" s="66">
        <f t="shared" si="0"/>
        <v>9</v>
      </c>
      <c r="F24" s="65">
        <f>VLOOKUP($A24,'Return Data'!$B$7:$R$2843,10,0)</f>
        <v>6.4192</v>
      </c>
      <c r="G24" s="66">
        <f t="shared" si="1"/>
        <v>7</v>
      </c>
      <c r="H24" s="65">
        <f>VLOOKUP($A24,'Return Data'!$B$7:$R$2843,11,0)</f>
        <v>7.0867000000000004</v>
      </c>
      <c r="I24" s="66">
        <f t="shared" si="2"/>
        <v>5</v>
      </c>
      <c r="J24" s="65">
        <f>VLOOKUP($A24,'Return Data'!$B$7:$R$2843,12,0)</f>
        <v>3.9598</v>
      </c>
      <c r="K24" s="66">
        <f t="shared" si="3"/>
        <v>13</v>
      </c>
      <c r="L24" s="65">
        <f>VLOOKUP($A24,'Return Data'!$B$7:$R$2843,13,0)</f>
        <v>5.8280000000000003</v>
      </c>
      <c r="M24" s="66">
        <f t="shared" si="4"/>
        <v>6</v>
      </c>
      <c r="N24" s="65"/>
      <c r="O24" s="66"/>
      <c r="P24" s="65"/>
      <c r="Q24" s="66"/>
      <c r="R24" s="65">
        <f>VLOOKUP($A24,'Return Data'!$B$7:$R$2843,16,0)</f>
        <v>7.6736000000000004</v>
      </c>
      <c r="S24" s="67">
        <f t="shared" si="7"/>
        <v>14</v>
      </c>
    </row>
    <row r="25" spans="1:19" x14ac:dyDescent="0.3">
      <c r="A25" s="82" t="s">
        <v>602</v>
      </c>
      <c r="B25" s="64">
        <f>VLOOKUP($A25,'Return Data'!$B$7:$R$2843,3,0)</f>
        <v>44462</v>
      </c>
      <c r="C25" s="65">
        <f>VLOOKUP($A25,'Return Data'!$B$7:$R$2843,4,0)</f>
        <v>16.453800000000001</v>
      </c>
      <c r="D25" s="65">
        <f>VLOOKUP($A25,'Return Data'!$B$7:$R$2843,9,0)</f>
        <v>2.9556</v>
      </c>
      <c r="E25" s="66">
        <f t="shared" si="0"/>
        <v>20</v>
      </c>
      <c r="F25" s="65">
        <f>VLOOKUP($A25,'Return Data'!$B$7:$R$2843,10,0)</f>
        <v>4.0876999999999999</v>
      </c>
      <c r="G25" s="66">
        <f t="shared" si="1"/>
        <v>19</v>
      </c>
      <c r="H25" s="65">
        <f>VLOOKUP($A25,'Return Data'!$B$7:$R$2843,11,0)</f>
        <v>4.1327999999999996</v>
      </c>
      <c r="I25" s="66">
        <f t="shared" si="2"/>
        <v>19</v>
      </c>
      <c r="J25" s="65">
        <f>VLOOKUP($A25,'Return Data'!$B$7:$R$2843,12,0)</f>
        <v>3.0026000000000002</v>
      </c>
      <c r="K25" s="66">
        <f t="shared" si="3"/>
        <v>20</v>
      </c>
      <c r="L25" s="65">
        <f>VLOOKUP($A25,'Return Data'!$B$7:$R$2843,13,0)</f>
        <v>4.0701000000000001</v>
      </c>
      <c r="M25" s="66">
        <f t="shared" si="4"/>
        <v>18</v>
      </c>
      <c r="N25" s="65">
        <f>VLOOKUP($A25,'Return Data'!$B$7:$R$2843,17,0)</f>
        <v>5.8106999999999998</v>
      </c>
      <c r="O25" s="66">
        <f>RANK(N25,N$8:N$27,0)</f>
        <v>17</v>
      </c>
      <c r="P25" s="65">
        <f>VLOOKUP($A25,'Return Data'!$B$7:$R$2843,14,0)</f>
        <v>4.1778000000000004</v>
      </c>
      <c r="Q25" s="66">
        <f>RANK(P25,P$8:P$27,0)</f>
        <v>17</v>
      </c>
      <c r="R25" s="65">
        <f>VLOOKUP($A25,'Return Data'!$B$7:$R$2843,16,0)</f>
        <v>6.7340999999999998</v>
      </c>
      <c r="S25" s="67">
        <f t="shared" si="7"/>
        <v>19</v>
      </c>
    </row>
    <row r="26" spans="1:19" x14ac:dyDescent="0.3">
      <c r="A26" s="82" t="s">
        <v>714</v>
      </c>
      <c r="B26" s="64">
        <f>VLOOKUP($A26,'Return Data'!$B$7:$R$2843,3,0)</f>
        <v>44462</v>
      </c>
      <c r="C26" s="65">
        <f>VLOOKUP($A26,'Return Data'!$B$7:$R$2843,4,0)</f>
        <v>1149.4419</v>
      </c>
      <c r="D26" s="65">
        <f>VLOOKUP($A26,'Return Data'!$B$7:$R$2843,9,0)</f>
        <v>3.6810999999999998</v>
      </c>
      <c r="E26" s="66">
        <f t="shared" si="0"/>
        <v>16</v>
      </c>
      <c r="F26" s="65">
        <f>VLOOKUP($A26,'Return Data'!$B$7:$R$2843,10,0)</f>
        <v>6.0343</v>
      </c>
      <c r="G26" s="66">
        <f t="shared" si="1"/>
        <v>11</v>
      </c>
      <c r="H26" s="65">
        <f>VLOOKUP($A26,'Return Data'!$B$7:$R$2843,11,0)</f>
        <v>6.1127000000000002</v>
      </c>
      <c r="I26" s="66">
        <f t="shared" si="2"/>
        <v>12</v>
      </c>
      <c r="J26" s="65">
        <f>VLOOKUP($A26,'Return Data'!$B$7:$R$2843,12,0)</f>
        <v>4.7965999999999998</v>
      </c>
      <c r="K26" s="66">
        <f t="shared" si="3"/>
        <v>4</v>
      </c>
      <c r="L26" s="65">
        <f>VLOOKUP($A26,'Return Data'!$B$7:$R$2843,13,0)</f>
        <v>6.1539000000000001</v>
      </c>
      <c r="M26" s="66">
        <f t="shared" ref="M26:M27" si="8">RANK(L26,L$8:L$27,0)</f>
        <v>4</v>
      </c>
      <c r="N26" s="65"/>
      <c r="O26" s="66"/>
      <c r="P26" s="65"/>
      <c r="Q26" s="66"/>
      <c r="R26" s="65">
        <f>VLOOKUP($A26,'Return Data'!$B$7:$R$2843,16,0)</f>
        <v>8.3228000000000009</v>
      </c>
      <c r="S26" s="67">
        <f t="shared" si="7"/>
        <v>7</v>
      </c>
    </row>
    <row r="27" spans="1:19" x14ac:dyDescent="0.3">
      <c r="A27" s="82" t="s">
        <v>715</v>
      </c>
      <c r="B27" s="64">
        <f>VLOOKUP($A27,'Return Data'!$B$7:$R$2843,3,0)</f>
        <v>44462</v>
      </c>
      <c r="C27" s="65">
        <f>VLOOKUP($A27,'Return Data'!$B$7:$R$2843,4,0)</f>
        <v>1182.5559000000001</v>
      </c>
      <c r="D27" s="65">
        <f>VLOOKUP($A27,'Return Data'!$B$7:$R$2843,9,0)</f>
        <v>19.257200000000001</v>
      </c>
      <c r="E27" s="66">
        <f t="shared" si="0"/>
        <v>2</v>
      </c>
      <c r="F27" s="65">
        <f>VLOOKUP($A27,'Return Data'!$B$7:$R$2843,10,0)</f>
        <v>8.8223000000000003</v>
      </c>
      <c r="G27" s="66">
        <f t="shared" si="1"/>
        <v>2</v>
      </c>
      <c r="H27" s="65">
        <f>VLOOKUP($A27,'Return Data'!$B$7:$R$2843,11,0)</f>
        <v>10.365399999999999</v>
      </c>
      <c r="I27" s="66">
        <f t="shared" si="2"/>
        <v>1</v>
      </c>
      <c r="J27" s="65">
        <f>VLOOKUP($A27,'Return Data'!$B$7:$R$2843,12,0)</f>
        <v>6.2651000000000003</v>
      </c>
      <c r="K27" s="66">
        <f t="shared" si="3"/>
        <v>1</v>
      </c>
      <c r="L27" s="65">
        <f>VLOOKUP($A27,'Return Data'!$B$7:$R$2843,13,0)</f>
        <v>7.7191000000000001</v>
      </c>
      <c r="M27" s="66">
        <f t="shared" si="8"/>
        <v>1</v>
      </c>
      <c r="N27" s="65"/>
      <c r="O27" s="66"/>
      <c r="P27" s="65"/>
      <c r="Q27" s="66"/>
      <c r="R27" s="65">
        <f>VLOOKUP($A27,'Return Data'!$B$7:$R$2843,16,0)</f>
        <v>10.1111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7.688629999999999</v>
      </c>
      <c r="E29" s="88"/>
      <c r="F29" s="89">
        <f>AVERAGE(F8:F27)</f>
        <v>6.1094799999999996</v>
      </c>
      <c r="G29" s="88"/>
      <c r="H29" s="89">
        <f>AVERAGE(H8:H27)</f>
        <v>6.4484149999999998</v>
      </c>
      <c r="I29" s="88"/>
      <c r="J29" s="89">
        <f>AVERAGE(J8:J27)</f>
        <v>4.2627250000000005</v>
      </c>
      <c r="K29" s="88"/>
      <c r="L29" s="89">
        <f>AVERAGE(L8:L27)</f>
        <v>5.515015</v>
      </c>
      <c r="M29" s="88"/>
      <c r="N29" s="89">
        <f>AVERAGE(N8:N27)</f>
        <v>7.6711941176470591</v>
      </c>
      <c r="O29" s="88"/>
      <c r="P29" s="89">
        <f>AVERAGE(P8:P27)</f>
        <v>8.558835294117646</v>
      </c>
      <c r="Q29" s="88"/>
      <c r="R29" s="89">
        <f>AVERAGE(R8:R27)</f>
        <v>7.9901150000000003</v>
      </c>
      <c r="S29" s="90"/>
    </row>
    <row r="30" spans="1:19" x14ac:dyDescent="0.3">
      <c r="A30" s="87" t="s">
        <v>28</v>
      </c>
      <c r="B30" s="88"/>
      <c r="C30" s="88"/>
      <c r="D30" s="89">
        <f>MIN(D8:D27)</f>
        <v>2.9556</v>
      </c>
      <c r="E30" s="88"/>
      <c r="F30" s="89">
        <f>MIN(F8:F27)</f>
        <v>3.5686</v>
      </c>
      <c r="G30" s="88"/>
      <c r="H30" s="89">
        <f>MIN(H8:H27)</f>
        <v>3.5836999999999999</v>
      </c>
      <c r="I30" s="88"/>
      <c r="J30" s="89">
        <f>MIN(J8:J27)</f>
        <v>3.0026000000000002</v>
      </c>
      <c r="K30" s="88"/>
      <c r="L30" s="89">
        <f>MIN(L8:L27)</f>
        <v>3.7566999999999999</v>
      </c>
      <c r="M30" s="88"/>
      <c r="N30" s="89">
        <f>MIN(N8:N27)</f>
        <v>5.8106999999999998</v>
      </c>
      <c r="O30" s="88"/>
      <c r="P30" s="89">
        <f>MIN(P8:P27)</f>
        <v>4.1778000000000004</v>
      </c>
      <c r="Q30" s="88"/>
      <c r="R30" s="89">
        <f>MIN(R8:R27)</f>
        <v>5.0392000000000001</v>
      </c>
      <c r="S30" s="90"/>
    </row>
    <row r="31" spans="1:19" ht="15" thickBot="1" x14ac:dyDescent="0.35">
      <c r="A31" s="91" t="s">
        <v>29</v>
      </c>
      <c r="B31" s="92"/>
      <c r="C31" s="92"/>
      <c r="D31" s="93">
        <f>MAX(D8:D27)</f>
        <v>22.174499999999998</v>
      </c>
      <c r="E31" s="92"/>
      <c r="F31" s="93">
        <f>MAX(F8:F27)</f>
        <v>9.5286000000000008</v>
      </c>
      <c r="G31" s="92"/>
      <c r="H31" s="93">
        <f>MAX(H8:H27)</f>
        <v>10.365399999999999</v>
      </c>
      <c r="I31" s="92"/>
      <c r="J31" s="93">
        <f>MAX(J8:J27)</f>
        <v>6.2651000000000003</v>
      </c>
      <c r="K31" s="92"/>
      <c r="L31" s="93">
        <f>MAX(L8:L27)</f>
        <v>7.7191000000000001</v>
      </c>
      <c r="M31" s="92"/>
      <c r="N31" s="93">
        <f>MAX(N8:N27)</f>
        <v>10.0465</v>
      </c>
      <c r="O31" s="92"/>
      <c r="P31" s="93">
        <f>MAX(P8:P27)</f>
        <v>10.7821</v>
      </c>
      <c r="Q31" s="92"/>
      <c r="R31" s="93">
        <f>MAX(R8:R27)</f>
        <v>10.1111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44462</v>
      </c>
      <c r="C8" s="65">
        <f>VLOOKUP($A8,'Return Data'!$B$7:$R$2843,4,0)</f>
        <v>4258.3121000000001</v>
      </c>
      <c r="D8" s="65">
        <f>VLOOKUP($A8,'Return Data'!$B$7:$R$2843,9,0)</f>
        <v>-15.657999999999999</v>
      </c>
      <c r="E8" s="66">
        <f>RANK(D8,D$8:D$18,0)</f>
        <v>5</v>
      </c>
      <c r="F8" s="65">
        <f>VLOOKUP($A8,'Return Data'!$B$7:$R$2843,10,0)</f>
        <v>-7.4164000000000003</v>
      </c>
      <c r="G8" s="66">
        <f>RANK(F8,F$8:F$18,0)</f>
        <v>3</v>
      </c>
      <c r="H8" s="65">
        <f>VLOOKUP($A8,'Return Data'!$B$7:$R$2843,11,0)</f>
        <v>7.4907000000000004</v>
      </c>
      <c r="I8" s="66">
        <f>RANK(H8,H$8:H$18,0)</f>
        <v>3</v>
      </c>
      <c r="J8" s="65">
        <f>VLOOKUP($A8,'Return Data'!$B$7:$R$2843,12,0)</f>
        <v>-9.2228999999999992</v>
      </c>
      <c r="K8" s="66">
        <f>RANK(J8,J$8:J$18,0)</f>
        <v>3</v>
      </c>
      <c r="L8" s="65">
        <f>VLOOKUP($A8,'Return Data'!$B$7:$R$2843,13,0)</f>
        <v>-8.4704999999999995</v>
      </c>
      <c r="M8" s="66">
        <f>RANK(L8,L$8:L$18,0)</f>
        <v>3</v>
      </c>
      <c r="N8" s="65">
        <f>VLOOKUP($A8,'Return Data'!$B$7:$R$2843,17,0)</f>
        <v>8.5706000000000007</v>
      </c>
      <c r="O8" s="66">
        <f>RANK(N8,N$8:N$18,0)</f>
        <v>1</v>
      </c>
      <c r="P8" s="65">
        <f>VLOOKUP($A8,'Return Data'!$B$7:$R$2843,14,0)</f>
        <v>14.005800000000001</v>
      </c>
      <c r="Q8" s="66">
        <f>RANK(P8,P$8:P$18,0)</f>
        <v>2</v>
      </c>
      <c r="R8" s="65">
        <f>VLOOKUP($A8,'Return Data'!$B$7:$R$2843,16,0)</f>
        <v>6.4405999999999999</v>
      </c>
      <c r="S8" s="67">
        <f>RANK(R8,R$8:R$18,0)</f>
        <v>10</v>
      </c>
    </row>
    <row r="9" spans="1:19" x14ac:dyDescent="0.3">
      <c r="A9" s="82" t="s">
        <v>878</v>
      </c>
      <c r="B9" s="64">
        <f>VLOOKUP($A9,'Return Data'!$B$7:$R$2843,3,0)</f>
        <v>44462</v>
      </c>
      <c r="C9" s="65">
        <f>VLOOKUP($A9,'Return Data'!$B$7:$R$2843,4,0)</f>
        <v>40.372</v>
      </c>
      <c r="D9" s="65">
        <f>VLOOKUP($A9,'Return Data'!$B$7:$R$2843,9,0)</f>
        <v>-15.6913</v>
      </c>
      <c r="E9" s="66">
        <f t="shared" ref="E9:E18" si="0">RANK(D9,D$8:D$18,0)</f>
        <v>7</v>
      </c>
      <c r="F9" s="65">
        <f>VLOOKUP($A9,'Return Data'!$B$7:$R$2843,10,0)</f>
        <v>-7.4394</v>
      </c>
      <c r="G9" s="66">
        <f t="shared" ref="G9:G18" si="1">RANK(F9,F$8:F$18,0)</f>
        <v>5</v>
      </c>
      <c r="H9" s="65">
        <f>VLOOKUP($A9,'Return Data'!$B$7:$R$2843,11,0)</f>
        <v>7.3837000000000002</v>
      </c>
      <c r="I9" s="66">
        <f t="shared" ref="I9:I18" si="2">RANK(H9,H$8:H$18,0)</f>
        <v>8</v>
      </c>
      <c r="J9" s="65">
        <f>VLOOKUP($A9,'Return Data'!$B$7:$R$2843,12,0)</f>
        <v>-9.1829999999999998</v>
      </c>
      <c r="K9" s="66">
        <f t="shared" ref="K9:K18" si="3">RANK(J9,J$8:J$18,0)</f>
        <v>2</v>
      </c>
      <c r="L9" s="65">
        <f>VLOOKUP($A9,'Return Data'!$B$7:$R$2843,13,0)</f>
        <v>-8.4305000000000003</v>
      </c>
      <c r="M9" s="66">
        <f t="shared" ref="M9:M18" si="4">RANK(L9,L$8:L$18,0)</f>
        <v>2</v>
      </c>
      <c r="N9" s="65">
        <f>VLOOKUP($A9,'Return Data'!$B$7:$R$2843,17,0)</f>
        <v>8.3219999999999992</v>
      </c>
      <c r="O9" s="66">
        <f t="shared" ref="O9:O18" si="5">RANK(N9,N$8:N$18,0)</f>
        <v>5</v>
      </c>
      <c r="P9" s="65">
        <f>VLOOKUP($A9,'Return Data'!$B$7:$R$2843,14,0)</f>
        <v>13.944000000000001</v>
      </c>
      <c r="Q9" s="66">
        <f t="shared" ref="Q9:Q18" si="6">RANK(P9,P$8:P$18,0)</f>
        <v>3</v>
      </c>
      <c r="R9" s="65">
        <f>VLOOKUP($A9,'Return Data'!$B$7:$R$2843,16,0)</f>
        <v>6.5403000000000002</v>
      </c>
      <c r="S9" s="67">
        <f t="shared" ref="S9:S18" si="7">RANK(R9,R$8:R$18,0)</f>
        <v>9</v>
      </c>
    </row>
    <row r="10" spans="1:19" x14ac:dyDescent="0.3">
      <c r="A10" s="82" t="s">
        <v>881</v>
      </c>
      <c r="B10" s="64">
        <f>VLOOKUP($A10,'Return Data'!$B$7:$R$2843,3,0)</f>
        <v>44462</v>
      </c>
      <c r="C10" s="65">
        <f>VLOOKUP($A10,'Return Data'!$B$7:$R$2843,4,0)</f>
        <v>41.481900000000003</v>
      </c>
      <c r="D10" s="65">
        <f>VLOOKUP($A10,'Return Data'!$B$7:$R$2843,9,0)</f>
        <v>-15.669499999999999</v>
      </c>
      <c r="E10" s="66">
        <f t="shared" si="0"/>
        <v>6</v>
      </c>
      <c r="F10" s="65">
        <f>VLOOKUP($A10,'Return Data'!$B$7:$R$2843,10,0)</f>
        <v>-7.4964000000000004</v>
      </c>
      <c r="G10" s="66">
        <f t="shared" si="1"/>
        <v>9</v>
      </c>
      <c r="H10" s="65">
        <f>VLOOKUP($A10,'Return Data'!$B$7:$R$2843,11,0)</f>
        <v>7.3975</v>
      </c>
      <c r="I10" s="66">
        <f t="shared" si="2"/>
        <v>7</v>
      </c>
      <c r="J10" s="65">
        <f>VLOOKUP($A10,'Return Data'!$B$7:$R$2843,12,0)</f>
        <v>-9.3268000000000004</v>
      </c>
      <c r="K10" s="66">
        <f t="shared" si="3"/>
        <v>7</v>
      </c>
      <c r="L10" s="65">
        <f>VLOOKUP($A10,'Return Data'!$B$7:$R$2843,13,0)</f>
        <v>-8.5771999999999995</v>
      </c>
      <c r="M10" s="66">
        <f t="shared" si="4"/>
        <v>8</v>
      </c>
      <c r="N10" s="65">
        <f>VLOOKUP($A10,'Return Data'!$B$7:$R$2843,17,0)</f>
        <v>8.1778999999999993</v>
      </c>
      <c r="O10" s="66">
        <f t="shared" si="5"/>
        <v>7</v>
      </c>
      <c r="P10" s="65">
        <f>VLOOKUP($A10,'Return Data'!$B$7:$R$2843,14,0)</f>
        <v>13.6546</v>
      </c>
      <c r="Q10" s="66">
        <f t="shared" si="6"/>
        <v>10</v>
      </c>
      <c r="R10" s="65">
        <f>VLOOKUP($A10,'Return Data'!$B$7:$R$2843,16,0)</f>
        <v>7.7948000000000004</v>
      </c>
      <c r="S10" s="67">
        <f t="shared" si="7"/>
        <v>7</v>
      </c>
    </row>
    <row r="11" spans="1:19" x14ac:dyDescent="0.3">
      <c r="A11" s="82" t="s">
        <v>883</v>
      </c>
      <c r="B11" s="64">
        <f>VLOOKUP($A11,'Return Data'!$B$7:$R$2843,3,0)</f>
        <v>44462</v>
      </c>
      <c r="C11" s="65">
        <f>VLOOKUP($A11,'Return Data'!$B$7:$R$2843,4,0)</f>
        <v>41.3917</v>
      </c>
      <c r="D11" s="65">
        <f>VLOOKUP($A11,'Return Data'!$B$7:$R$2843,9,0)</f>
        <v>-15.633900000000001</v>
      </c>
      <c r="E11" s="66">
        <f t="shared" si="0"/>
        <v>2</v>
      </c>
      <c r="F11" s="65">
        <f>VLOOKUP($A11,'Return Data'!$B$7:$R$2843,10,0)</f>
        <v>-7.4202000000000004</v>
      </c>
      <c r="G11" s="66">
        <f t="shared" si="1"/>
        <v>4</v>
      </c>
      <c r="H11" s="65">
        <f>VLOOKUP($A11,'Return Data'!$B$7:$R$2843,11,0)</f>
        <v>7.4223999999999997</v>
      </c>
      <c r="I11" s="66">
        <f t="shared" si="2"/>
        <v>6</v>
      </c>
      <c r="J11" s="65">
        <f>VLOOKUP($A11,'Return Data'!$B$7:$R$2843,12,0)</f>
        <v>-9.3582000000000001</v>
      </c>
      <c r="K11" s="66">
        <f t="shared" si="3"/>
        <v>8</v>
      </c>
      <c r="L11" s="65">
        <f>VLOOKUP($A11,'Return Data'!$B$7:$R$2843,13,0)</f>
        <v>-8.5751000000000008</v>
      </c>
      <c r="M11" s="66">
        <f t="shared" si="4"/>
        <v>7</v>
      </c>
      <c r="N11" s="65">
        <f>VLOOKUP($A11,'Return Data'!$B$7:$R$2843,17,0)</f>
        <v>8.0704999999999991</v>
      </c>
      <c r="O11" s="66">
        <f t="shared" si="5"/>
        <v>10</v>
      </c>
      <c r="P11" s="65">
        <f>VLOOKUP($A11,'Return Data'!$B$7:$R$2843,14,0)</f>
        <v>13.678000000000001</v>
      </c>
      <c r="Q11" s="66">
        <f t="shared" si="6"/>
        <v>8</v>
      </c>
      <c r="R11" s="65">
        <f>VLOOKUP($A11,'Return Data'!$B$7:$R$2843,16,0)</f>
        <v>7.3117000000000001</v>
      </c>
      <c r="S11" s="67">
        <f t="shared" si="7"/>
        <v>8</v>
      </c>
    </row>
    <row r="12" spans="1:19" x14ac:dyDescent="0.3">
      <c r="A12" s="82" t="s">
        <v>885</v>
      </c>
      <c r="B12" s="64">
        <f>VLOOKUP($A12,'Return Data'!$B$7:$R$2843,3,0)</f>
        <v>44462</v>
      </c>
      <c r="C12" s="65">
        <f>VLOOKUP($A12,'Return Data'!$B$7:$R$2843,4,0)</f>
        <v>4298.3557000000001</v>
      </c>
      <c r="D12" s="65">
        <f>VLOOKUP($A12,'Return Data'!$B$7:$R$2843,9,0)</f>
        <v>-15.654299999999999</v>
      </c>
      <c r="E12" s="66">
        <f t="shared" si="0"/>
        <v>4</v>
      </c>
      <c r="F12" s="65">
        <f>VLOOKUP($A12,'Return Data'!$B$7:$R$2843,10,0)</f>
        <v>-7.3417000000000003</v>
      </c>
      <c r="G12" s="66">
        <f t="shared" si="1"/>
        <v>2</v>
      </c>
      <c r="H12" s="65">
        <f>VLOOKUP($A12,'Return Data'!$B$7:$R$2843,11,0)</f>
        <v>7.8129</v>
      </c>
      <c r="I12" s="66">
        <f t="shared" si="2"/>
        <v>1</v>
      </c>
      <c r="J12" s="65">
        <f>VLOOKUP($A12,'Return Data'!$B$7:$R$2843,12,0)</f>
        <v>-9.1549999999999994</v>
      </c>
      <c r="K12" s="66">
        <f t="shared" si="3"/>
        <v>1</v>
      </c>
      <c r="L12" s="65">
        <f>VLOOKUP($A12,'Return Data'!$B$7:$R$2843,13,0)</f>
        <v>-8.4085999999999999</v>
      </c>
      <c r="M12" s="66">
        <f t="shared" si="4"/>
        <v>1</v>
      </c>
      <c r="N12" s="65">
        <f>VLOOKUP($A12,'Return Data'!$B$7:$R$2843,17,0)</f>
        <v>8.2988999999999997</v>
      </c>
      <c r="O12" s="66">
        <f t="shared" si="5"/>
        <v>6</v>
      </c>
      <c r="P12" s="65">
        <f>VLOOKUP($A12,'Return Data'!$B$7:$R$2843,14,0)</f>
        <v>13.8544</v>
      </c>
      <c r="Q12" s="66">
        <f t="shared" si="6"/>
        <v>6</v>
      </c>
      <c r="R12" s="65">
        <f>VLOOKUP($A12,'Return Data'!$B$7:$R$2843,16,0)</f>
        <v>4.0579999999999998</v>
      </c>
      <c r="S12" s="67">
        <f t="shared" si="7"/>
        <v>11</v>
      </c>
    </row>
    <row r="13" spans="1:19" x14ac:dyDescent="0.3">
      <c r="A13" s="82" t="s">
        <v>887</v>
      </c>
      <c r="B13" s="64">
        <f>VLOOKUP($A13,'Return Data'!$B$7:$R$2843,3,0)</f>
        <v>44462</v>
      </c>
      <c r="C13" s="65">
        <f>VLOOKUP($A13,'Return Data'!$B$7:$R$2843,4,0)</f>
        <v>4201.3352000000004</v>
      </c>
      <c r="D13" s="65">
        <f>VLOOKUP($A13,'Return Data'!$B$7:$R$2843,9,0)</f>
        <v>-15.7058</v>
      </c>
      <c r="E13" s="66">
        <f t="shared" si="0"/>
        <v>8</v>
      </c>
      <c r="F13" s="65">
        <f>VLOOKUP($A13,'Return Data'!$B$7:$R$2843,10,0)</f>
        <v>-7.4691000000000001</v>
      </c>
      <c r="G13" s="66">
        <f t="shared" si="1"/>
        <v>7</v>
      </c>
      <c r="H13" s="65">
        <f>VLOOKUP($A13,'Return Data'!$B$7:$R$2843,11,0)</f>
        <v>7.5942999999999996</v>
      </c>
      <c r="I13" s="66">
        <f t="shared" si="2"/>
        <v>2</v>
      </c>
      <c r="J13" s="65">
        <f>VLOOKUP($A13,'Return Data'!$B$7:$R$2843,12,0)</f>
        <v>-9.2401</v>
      </c>
      <c r="K13" s="66">
        <f t="shared" si="3"/>
        <v>4</v>
      </c>
      <c r="L13" s="65">
        <f>VLOOKUP($A13,'Return Data'!$B$7:$R$2843,13,0)</f>
        <v>-8.4825999999999997</v>
      </c>
      <c r="M13" s="66">
        <f t="shared" si="4"/>
        <v>4</v>
      </c>
      <c r="N13" s="65">
        <f>VLOOKUP($A13,'Return Data'!$B$7:$R$2843,17,0)</f>
        <v>8.5221</v>
      </c>
      <c r="O13" s="66">
        <f t="shared" si="5"/>
        <v>2</v>
      </c>
      <c r="P13" s="65">
        <f>VLOOKUP($A13,'Return Data'!$B$7:$R$2843,14,0)</f>
        <v>14.0441</v>
      </c>
      <c r="Q13" s="66">
        <f t="shared" si="6"/>
        <v>1</v>
      </c>
      <c r="R13" s="65">
        <f>VLOOKUP($A13,'Return Data'!$B$7:$R$2843,16,0)</f>
        <v>8.2467000000000006</v>
      </c>
      <c r="S13" s="67">
        <f t="shared" si="7"/>
        <v>6</v>
      </c>
    </row>
    <row r="14" spans="1:19" x14ac:dyDescent="0.3">
      <c r="A14" s="82" t="s">
        <v>889</v>
      </c>
      <c r="B14" s="64">
        <f>VLOOKUP($A14,'Return Data'!$B$7:$R$2843,3,0)</f>
        <v>44462</v>
      </c>
      <c r="C14" s="65">
        <f>VLOOKUP($A14,'Return Data'!$B$7:$R$2843,4,0)</f>
        <v>40.473599999999998</v>
      </c>
      <c r="D14" s="65">
        <f>VLOOKUP($A14,'Return Data'!$B$7:$R$2843,9,0)</f>
        <v>-15.6496</v>
      </c>
      <c r="E14" s="66">
        <f t="shared" si="0"/>
        <v>3</v>
      </c>
      <c r="F14" s="65">
        <f>VLOOKUP($A14,'Return Data'!$B$7:$R$2843,10,0)</f>
        <v>-7.4599000000000002</v>
      </c>
      <c r="G14" s="66">
        <f t="shared" si="1"/>
        <v>6</v>
      </c>
      <c r="H14" s="65">
        <f>VLOOKUP($A14,'Return Data'!$B$7:$R$2843,11,0)</f>
        <v>7.4446000000000003</v>
      </c>
      <c r="I14" s="66">
        <f t="shared" si="2"/>
        <v>5</v>
      </c>
      <c r="J14" s="65">
        <f>VLOOKUP($A14,'Return Data'!$B$7:$R$2843,12,0)</f>
        <v>-9.2812000000000001</v>
      </c>
      <c r="K14" s="66">
        <f t="shared" si="3"/>
        <v>5</v>
      </c>
      <c r="L14" s="65">
        <f>VLOOKUP($A14,'Return Data'!$B$7:$R$2843,13,0)</f>
        <v>-8.5371000000000006</v>
      </c>
      <c r="M14" s="66">
        <f t="shared" si="4"/>
        <v>5</v>
      </c>
      <c r="N14" s="65">
        <f>VLOOKUP($A14,'Return Data'!$B$7:$R$2843,17,0)</f>
        <v>8.3851999999999993</v>
      </c>
      <c r="O14" s="66">
        <f t="shared" si="5"/>
        <v>4</v>
      </c>
      <c r="P14" s="65">
        <f>VLOOKUP($A14,'Return Data'!$B$7:$R$2843,14,0)</f>
        <v>13.912000000000001</v>
      </c>
      <c r="Q14" s="66">
        <f t="shared" si="6"/>
        <v>5</v>
      </c>
      <c r="R14" s="65">
        <f>VLOOKUP($A14,'Return Data'!$B$7:$R$2843,16,0)</f>
        <v>11.3698</v>
      </c>
      <c r="S14" s="67">
        <f t="shared" si="7"/>
        <v>1</v>
      </c>
    </row>
    <row r="15" spans="1:19" x14ac:dyDescent="0.3">
      <c r="A15" s="82" t="s">
        <v>891</v>
      </c>
      <c r="B15" s="64">
        <f>VLOOKUP($A15,'Return Data'!$B$7:$R$2843,3,0)</f>
        <v>44462</v>
      </c>
      <c r="C15" s="65">
        <f>VLOOKUP($A15,'Return Data'!$B$7:$R$2843,4,0)</f>
        <v>40.441099999999999</v>
      </c>
      <c r="D15" s="65">
        <f>VLOOKUP($A15,'Return Data'!$B$7:$R$2843,9,0)</f>
        <v>-18.909800000000001</v>
      </c>
      <c r="E15" s="66">
        <f t="shared" si="0"/>
        <v>11</v>
      </c>
      <c r="F15" s="65">
        <f>VLOOKUP($A15,'Return Data'!$B$7:$R$2843,10,0)</f>
        <v>-7.2066999999999997</v>
      </c>
      <c r="G15" s="66">
        <f t="shared" si="1"/>
        <v>1</v>
      </c>
      <c r="H15" s="65">
        <f>VLOOKUP($A15,'Return Data'!$B$7:$R$2843,11,0)</f>
        <v>6.3902000000000001</v>
      </c>
      <c r="I15" s="66">
        <f t="shared" si="2"/>
        <v>11</v>
      </c>
      <c r="J15" s="65">
        <f>VLOOKUP($A15,'Return Data'!$B$7:$R$2843,12,0)</f>
        <v>-9.4579000000000004</v>
      </c>
      <c r="K15" s="66">
        <f t="shared" si="3"/>
        <v>9</v>
      </c>
      <c r="L15" s="65">
        <f>VLOOKUP($A15,'Return Data'!$B$7:$R$2843,13,0)</f>
        <v>-8.7459000000000007</v>
      </c>
      <c r="M15" s="66">
        <f t="shared" si="4"/>
        <v>9</v>
      </c>
      <c r="N15" s="65">
        <f>VLOOKUP($A15,'Return Data'!$B$7:$R$2843,17,0)</f>
        <v>8.1778999999999993</v>
      </c>
      <c r="O15" s="66">
        <f t="shared" si="5"/>
        <v>7</v>
      </c>
      <c r="P15" s="65">
        <f>VLOOKUP($A15,'Return Data'!$B$7:$R$2843,14,0)</f>
        <v>13.718999999999999</v>
      </c>
      <c r="Q15" s="66">
        <f t="shared" si="6"/>
        <v>7</v>
      </c>
      <c r="R15" s="65">
        <f>VLOOKUP($A15,'Return Data'!$B$7:$R$2843,16,0)</f>
        <v>10.497400000000001</v>
      </c>
      <c r="S15" s="67">
        <f t="shared" si="7"/>
        <v>3</v>
      </c>
    </row>
    <row r="16" spans="1:19" x14ac:dyDescent="0.3">
      <c r="A16" s="82" t="s">
        <v>893</v>
      </c>
      <c r="B16" s="64">
        <f>VLOOKUP($A16,'Return Data'!$B$7:$R$2843,3,0)</f>
        <v>44462</v>
      </c>
      <c r="C16" s="65">
        <f>VLOOKUP($A16,'Return Data'!$B$7:$R$2843,4,0)</f>
        <v>2009.1941999999999</v>
      </c>
      <c r="D16" s="65">
        <f>VLOOKUP($A16,'Return Data'!$B$7:$R$2843,9,0)</f>
        <v>-15.594099999999999</v>
      </c>
      <c r="E16" s="66">
        <f t="shared" si="0"/>
        <v>1</v>
      </c>
      <c r="F16" s="65">
        <f>VLOOKUP($A16,'Return Data'!$B$7:$R$2843,10,0)</f>
        <v>-7.5563000000000002</v>
      </c>
      <c r="G16" s="66">
        <f t="shared" si="1"/>
        <v>10</v>
      </c>
      <c r="H16" s="65">
        <f>VLOOKUP($A16,'Return Data'!$B$7:$R$2843,11,0)</f>
        <v>7.2302</v>
      </c>
      <c r="I16" s="66">
        <f t="shared" si="2"/>
        <v>9</v>
      </c>
      <c r="J16" s="65">
        <f>VLOOKUP($A16,'Return Data'!$B$7:$R$2843,12,0)</f>
        <v>-9.5412999999999997</v>
      </c>
      <c r="K16" s="66">
        <f t="shared" si="3"/>
        <v>10</v>
      </c>
      <c r="L16" s="65">
        <f>VLOOKUP($A16,'Return Data'!$B$7:$R$2843,13,0)</f>
        <v>-8.7713000000000001</v>
      </c>
      <c r="M16" s="66">
        <f t="shared" si="4"/>
        <v>10</v>
      </c>
      <c r="N16" s="65">
        <f>VLOOKUP($A16,'Return Data'!$B$7:$R$2843,17,0)</f>
        <v>8.1161999999999992</v>
      </c>
      <c r="O16" s="66">
        <f t="shared" si="5"/>
        <v>9</v>
      </c>
      <c r="P16" s="65">
        <f>VLOOKUP($A16,'Return Data'!$B$7:$R$2843,14,0)</f>
        <v>13.6632</v>
      </c>
      <c r="Q16" s="66">
        <f t="shared" si="6"/>
        <v>9</v>
      </c>
      <c r="R16" s="65">
        <f>VLOOKUP($A16,'Return Data'!$B$7:$R$2843,16,0)</f>
        <v>9.3933</v>
      </c>
      <c r="S16" s="67">
        <f t="shared" si="7"/>
        <v>4</v>
      </c>
    </row>
    <row r="17" spans="1:19" x14ac:dyDescent="0.3">
      <c r="A17" s="82" t="s">
        <v>896</v>
      </c>
      <c r="B17" s="64">
        <f>VLOOKUP($A17,'Return Data'!$B$7:$R$2843,3,0)</f>
        <v>44462</v>
      </c>
      <c r="C17" s="65">
        <f>VLOOKUP($A17,'Return Data'!$B$7:$R$2843,4,0)</f>
        <v>4153.7350999999999</v>
      </c>
      <c r="D17" s="65">
        <f>VLOOKUP($A17,'Return Data'!$B$7:$R$2843,9,0)</f>
        <v>-15.7136</v>
      </c>
      <c r="E17" s="66">
        <f t="shared" si="0"/>
        <v>9</v>
      </c>
      <c r="F17" s="65">
        <f>VLOOKUP($A17,'Return Data'!$B$7:$R$2843,10,0)</f>
        <v>-7.4714999999999998</v>
      </c>
      <c r="G17" s="66">
        <f t="shared" si="1"/>
        <v>8</v>
      </c>
      <c r="H17" s="65">
        <f>VLOOKUP($A17,'Return Data'!$B$7:$R$2843,11,0)</f>
        <v>7.4893000000000001</v>
      </c>
      <c r="I17" s="66">
        <f t="shared" si="2"/>
        <v>4</v>
      </c>
      <c r="J17" s="65">
        <f>VLOOKUP($A17,'Return Data'!$B$7:$R$2843,12,0)</f>
        <v>-9.2913999999999994</v>
      </c>
      <c r="K17" s="66">
        <f t="shared" si="3"/>
        <v>6</v>
      </c>
      <c r="L17" s="65">
        <f>VLOOKUP($A17,'Return Data'!$B$7:$R$2843,13,0)</f>
        <v>-8.5408000000000008</v>
      </c>
      <c r="M17" s="66">
        <f t="shared" si="4"/>
        <v>6</v>
      </c>
      <c r="N17" s="65">
        <f>VLOOKUP($A17,'Return Data'!$B$7:$R$2843,17,0)</f>
        <v>8.4298999999999999</v>
      </c>
      <c r="O17" s="66">
        <f t="shared" si="5"/>
        <v>3</v>
      </c>
      <c r="P17" s="65">
        <f>VLOOKUP($A17,'Return Data'!$B$7:$R$2843,14,0)</f>
        <v>13.917899999999999</v>
      </c>
      <c r="Q17" s="66">
        <f t="shared" si="6"/>
        <v>4</v>
      </c>
      <c r="R17" s="65">
        <f>VLOOKUP($A17,'Return Data'!$B$7:$R$2843,16,0)</f>
        <v>8.8096999999999994</v>
      </c>
      <c r="S17" s="67">
        <f t="shared" si="7"/>
        <v>5</v>
      </c>
    </row>
    <row r="18" spans="1:19" x14ac:dyDescent="0.3">
      <c r="A18" s="82" t="s">
        <v>897</v>
      </c>
      <c r="B18" s="64">
        <f>VLOOKUP($A18,'Return Data'!$B$7:$R$2843,3,0)</f>
        <v>44462</v>
      </c>
      <c r="C18" s="65">
        <f>VLOOKUP($A18,'Return Data'!$B$7:$R$2843,4,0)</f>
        <v>40.491599999999998</v>
      </c>
      <c r="D18" s="65">
        <f>VLOOKUP($A18,'Return Data'!$B$7:$R$2843,9,0)</f>
        <v>-16.550799999999999</v>
      </c>
      <c r="E18" s="66">
        <f t="shared" si="0"/>
        <v>10</v>
      </c>
      <c r="F18" s="65">
        <f>VLOOKUP($A18,'Return Data'!$B$7:$R$2843,10,0)</f>
        <v>-8.1806000000000001</v>
      </c>
      <c r="G18" s="66">
        <f t="shared" si="1"/>
        <v>11</v>
      </c>
      <c r="H18" s="65">
        <f>VLOOKUP($A18,'Return Data'!$B$7:$R$2843,11,0)</f>
        <v>7.0236000000000001</v>
      </c>
      <c r="I18" s="66">
        <f t="shared" si="2"/>
        <v>10</v>
      </c>
      <c r="J18" s="65">
        <f>VLOOKUP($A18,'Return Data'!$B$7:$R$2843,12,0)</f>
        <v>-9.9826999999999995</v>
      </c>
      <c r="K18" s="66">
        <f t="shared" si="3"/>
        <v>11</v>
      </c>
      <c r="L18" s="65">
        <f>VLOOKUP($A18,'Return Data'!$B$7:$R$2843,13,0)</f>
        <v>-9.2118000000000002</v>
      </c>
      <c r="M18" s="66">
        <f t="shared" si="4"/>
        <v>11</v>
      </c>
      <c r="N18" s="65">
        <f>VLOOKUP($A18,'Return Data'!$B$7:$R$2843,17,0)</f>
        <v>7.8243</v>
      </c>
      <c r="O18" s="66">
        <f t="shared" si="5"/>
        <v>11</v>
      </c>
      <c r="P18" s="65">
        <f>VLOOKUP($A18,'Return Data'!$B$7:$R$2843,14,0)</f>
        <v>13.5298</v>
      </c>
      <c r="Q18" s="66">
        <f t="shared" si="6"/>
        <v>11</v>
      </c>
      <c r="R18" s="65">
        <f>VLOOKUP($A18,'Return Data'!$B$7:$R$2843,16,0)</f>
        <v>10.5825</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-16.039154545454544</v>
      </c>
      <c r="E20" s="88"/>
      <c r="F20" s="89">
        <f>AVERAGE(F8:F18)</f>
        <v>-7.4961999999999991</v>
      </c>
      <c r="G20" s="88"/>
      <c r="H20" s="89">
        <f>AVERAGE(H8:H18)</f>
        <v>7.3344909090909089</v>
      </c>
      <c r="I20" s="88"/>
      <c r="J20" s="89">
        <f>AVERAGE(J8:J18)</f>
        <v>-9.367318181818181</v>
      </c>
      <c r="K20" s="88"/>
      <c r="L20" s="89">
        <f>AVERAGE(L8:L18)</f>
        <v>-8.6137636363636361</v>
      </c>
      <c r="M20" s="88"/>
      <c r="N20" s="89">
        <f>AVERAGE(N8:N18)</f>
        <v>8.2632272727272724</v>
      </c>
      <c r="O20" s="88"/>
      <c r="P20" s="89">
        <f>AVERAGE(P8:P18)</f>
        <v>13.811163636363636</v>
      </c>
      <c r="Q20" s="88"/>
      <c r="R20" s="89">
        <f>AVERAGE(R8:R18)</f>
        <v>8.2767999999999997</v>
      </c>
      <c r="S20" s="90"/>
    </row>
    <row r="21" spans="1:19" x14ac:dyDescent="0.3">
      <c r="A21" s="87" t="s">
        <v>28</v>
      </c>
      <c r="B21" s="88"/>
      <c r="C21" s="88"/>
      <c r="D21" s="89">
        <f>MIN(D8:D18)</f>
        <v>-18.909800000000001</v>
      </c>
      <c r="E21" s="88"/>
      <c r="F21" s="89">
        <f>MIN(F8:F18)</f>
        <v>-8.1806000000000001</v>
      </c>
      <c r="G21" s="88"/>
      <c r="H21" s="89">
        <f>MIN(H8:H18)</f>
        <v>6.3902000000000001</v>
      </c>
      <c r="I21" s="88"/>
      <c r="J21" s="89">
        <f>MIN(J8:J18)</f>
        <v>-9.9826999999999995</v>
      </c>
      <c r="K21" s="88"/>
      <c r="L21" s="89">
        <f>MIN(L8:L18)</f>
        <v>-9.2118000000000002</v>
      </c>
      <c r="M21" s="88"/>
      <c r="N21" s="89">
        <f>MIN(N8:N18)</f>
        <v>7.8243</v>
      </c>
      <c r="O21" s="88"/>
      <c r="P21" s="89">
        <f>MIN(P8:P18)</f>
        <v>13.5298</v>
      </c>
      <c r="Q21" s="88"/>
      <c r="R21" s="89">
        <f>MIN(R8:R18)</f>
        <v>4.0579999999999998</v>
      </c>
      <c r="S21" s="90"/>
    </row>
    <row r="22" spans="1:19" ht="15" thickBot="1" x14ac:dyDescent="0.35">
      <c r="A22" s="91" t="s">
        <v>29</v>
      </c>
      <c r="B22" s="92"/>
      <c r="C22" s="92"/>
      <c r="D22" s="93">
        <f>MAX(D8:D18)</f>
        <v>-15.594099999999999</v>
      </c>
      <c r="E22" s="92"/>
      <c r="F22" s="93">
        <f>MAX(F8:F18)</f>
        <v>-7.2066999999999997</v>
      </c>
      <c r="G22" s="92"/>
      <c r="H22" s="93">
        <f>MAX(H8:H18)</f>
        <v>7.8129</v>
      </c>
      <c r="I22" s="92"/>
      <c r="J22" s="93">
        <f>MAX(J8:J18)</f>
        <v>-9.1549999999999994</v>
      </c>
      <c r="K22" s="92"/>
      <c r="L22" s="93">
        <f>MAX(L8:L18)</f>
        <v>-8.4085999999999999</v>
      </c>
      <c r="M22" s="92"/>
      <c r="N22" s="93">
        <f>MAX(N8:N18)</f>
        <v>8.5706000000000007</v>
      </c>
      <c r="O22" s="92"/>
      <c r="P22" s="93">
        <f>MAX(P8:P18)</f>
        <v>14.0441</v>
      </c>
      <c r="Q22" s="92"/>
      <c r="R22" s="93">
        <f>MAX(R8:R18)</f>
        <v>11.3698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44462</v>
      </c>
      <c r="C8" s="65">
        <f>VLOOKUP($A8,'Return Data'!$B$7:$R$2843,4,0)</f>
        <v>14.3193</v>
      </c>
      <c r="D8" s="65">
        <f>VLOOKUP($A8,'Return Data'!$B$7:$R$2843,9,0)</f>
        <v>-18.899699999999999</v>
      </c>
      <c r="E8" s="66">
        <f>RANK(D8,D$8:D$18,0)</f>
        <v>6</v>
      </c>
      <c r="F8" s="65">
        <f>VLOOKUP($A8,'Return Data'!$B$7:$R$2843,10,0)</f>
        <v>-6.2530000000000001</v>
      </c>
      <c r="G8" s="66">
        <f>RANK(F8,F$8:F$18,0)</f>
        <v>6</v>
      </c>
      <c r="H8" s="65">
        <f>VLOOKUP($A8,'Return Data'!$B$7:$R$2843,11,0)</f>
        <v>6.3005000000000004</v>
      </c>
      <c r="I8" s="66">
        <f>RANK(H8,H$8:H$18,0)</f>
        <v>6</v>
      </c>
      <c r="J8" s="65">
        <f>VLOOKUP($A8,'Return Data'!$B$7:$R$2843,12,0)</f>
        <v>-9.6410999999999998</v>
      </c>
      <c r="K8" s="66">
        <f>RANK(J8,J$8:J$18,0)</f>
        <v>3</v>
      </c>
      <c r="L8" s="65">
        <f>VLOOKUP($A8,'Return Data'!$B$7:$R$2843,13,0)</f>
        <v>-8.8203999999999994</v>
      </c>
      <c r="M8" s="66">
        <f>RANK(L8,L$8:L$18,0)</f>
        <v>8</v>
      </c>
      <c r="N8" s="65">
        <f>VLOOKUP($A8,'Return Data'!$B$7:$R$2843,17,0)</f>
        <v>9.8463999999999992</v>
      </c>
      <c r="O8" s="66">
        <f>RANK(N8,N$8:N$18,0)</f>
        <v>9</v>
      </c>
      <c r="P8" s="65">
        <f>VLOOKUP($A8,'Return Data'!$B$7:$R$2843,14,0)</f>
        <v>13.175700000000001</v>
      </c>
      <c r="Q8" s="66">
        <f>RANK(P8,P$8:P$18,0)</f>
        <v>9</v>
      </c>
      <c r="R8" s="65">
        <f>VLOOKUP($A8,'Return Data'!$B$7:$R$2843,16,0)</f>
        <v>3.8441999999999998</v>
      </c>
      <c r="S8" s="67">
        <f>RANK(R8,R$8:R$18,0)</f>
        <v>6</v>
      </c>
    </row>
    <row r="9" spans="1:19" x14ac:dyDescent="0.3">
      <c r="A9" s="82" t="s">
        <v>879</v>
      </c>
      <c r="B9" s="64">
        <f>VLOOKUP($A9,'Return Data'!$B$7:$R$2843,3,0)</f>
        <v>44462</v>
      </c>
      <c r="C9" s="65">
        <f>VLOOKUP($A9,'Return Data'!$B$7:$R$2843,4,0)</f>
        <v>14.3087</v>
      </c>
      <c r="D9" s="65">
        <f>VLOOKUP($A9,'Return Data'!$B$7:$R$2843,9,0)</f>
        <v>-17.477699999999999</v>
      </c>
      <c r="E9" s="66">
        <f t="shared" ref="E9:E18" si="0">RANK(D9,D$8:D$18,0)</f>
        <v>3</v>
      </c>
      <c r="F9" s="65">
        <f>VLOOKUP($A9,'Return Data'!$B$7:$R$2843,10,0)</f>
        <v>-5.8811999999999998</v>
      </c>
      <c r="G9" s="66">
        <f t="shared" ref="G9:G18" si="1">RANK(F9,F$8:F$18,0)</f>
        <v>4</v>
      </c>
      <c r="H9" s="65">
        <f>VLOOKUP($A9,'Return Data'!$B$7:$R$2843,11,0)</f>
        <v>5.9104999999999999</v>
      </c>
      <c r="I9" s="66">
        <f t="shared" ref="I9:I18" si="2">RANK(H9,H$8:H$18,0)</f>
        <v>8</v>
      </c>
      <c r="J9" s="65">
        <f>VLOOKUP($A9,'Return Data'!$B$7:$R$2843,12,0)</f>
        <v>-9.3763000000000005</v>
      </c>
      <c r="K9" s="66">
        <f t="shared" ref="K9:K18" si="3">RANK(J9,J$8:J$18,0)</f>
        <v>1</v>
      </c>
      <c r="L9" s="65">
        <f>VLOOKUP($A9,'Return Data'!$B$7:$R$2843,13,0)</f>
        <v>-7.7911000000000001</v>
      </c>
      <c r="M9" s="66">
        <f t="shared" ref="M9:M18" si="4">RANK(L9,L$8:L$18,0)</f>
        <v>2</v>
      </c>
      <c r="N9" s="65">
        <f>VLOOKUP($A9,'Return Data'!$B$7:$R$2843,17,0)</f>
        <v>10.5471</v>
      </c>
      <c r="O9" s="66">
        <f t="shared" ref="O9:O18" si="5">RANK(N9,N$8:N$18,0)</f>
        <v>1</v>
      </c>
      <c r="P9" s="65">
        <f>VLOOKUP($A9,'Return Data'!$B$7:$R$2843,14,0)</f>
        <v>13.573</v>
      </c>
      <c r="Q9" s="66">
        <f t="shared" ref="Q9:Q18" si="6">RANK(P9,P$8:P$18,0)</f>
        <v>6</v>
      </c>
      <c r="R9" s="65">
        <f>VLOOKUP($A9,'Return Data'!$B$7:$R$2843,16,0)</f>
        <v>3.6724000000000001</v>
      </c>
      <c r="S9" s="67">
        <f t="shared" ref="S9:S18" si="7">RANK(R9,R$8:R$18,0)</f>
        <v>7</v>
      </c>
    </row>
    <row r="10" spans="1:19" x14ac:dyDescent="0.3">
      <c r="A10" s="82" t="s">
        <v>880</v>
      </c>
      <c r="B10" s="64">
        <f>VLOOKUP($A10,'Return Data'!$B$7:$R$2843,3,0)</f>
        <v>44462</v>
      </c>
      <c r="C10" s="65">
        <f>VLOOKUP($A10,'Return Data'!$B$7:$R$2843,4,0)</f>
        <v>16.210599999999999</v>
      </c>
      <c r="D10" s="65">
        <f>VLOOKUP($A10,'Return Data'!$B$7:$R$2843,9,0)</f>
        <v>-52.543199999999999</v>
      </c>
      <c r="E10" s="66">
        <f t="shared" si="0"/>
        <v>11</v>
      </c>
      <c r="F10" s="65">
        <f>VLOOKUP($A10,'Return Data'!$B$7:$R$2843,10,0)</f>
        <v>-41.7943</v>
      </c>
      <c r="G10" s="66">
        <f t="shared" si="1"/>
        <v>11</v>
      </c>
      <c r="H10" s="65">
        <f>VLOOKUP($A10,'Return Data'!$B$7:$R$2843,11,0)</f>
        <v>-11.6432</v>
      </c>
      <c r="I10" s="66">
        <f t="shared" si="2"/>
        <v>11</v>
      </c>
      <c r="J10" s="65">
        <f>VLOOKUP($A10,'Return Data'!$B$7:$R$2843,12,0)</f>
        <v>-21.076599999999999</v>
      </c>
      <c r="K10" s="66">
        <f t="shared" si="3"/>
        <v>11</v>
      </c>
      <c r="L10" s="65">
        <f>VLOOKUP($A10,'Return Data'!$B$7:$R$2843,13,0)</f>
        <v>-20.786000000000001</v>
      </c>
      <c r="M10" s="66">
        <f t="shared" si="4"/>
        <v>11</v>
      </c>
      <c r="N10" s="65">
        <f>VLOOKUP($A10,'Return Data'!$B$7:$R$2843,17,0)</f>
        <v>5.4729000000000001</v>
      </c>
      <c r="O10" s="66">
        <f t="shared" si="5"/>
        <v>11</v>
      </c>
      <c r="P10" s="65">
        <f>VLOOKUP($A10,'Return Data'!$B$7:$R$2843,14,0)</f>
        <v>16.0182</v>
      </c>
      <c r="Q10" s="66">
        <f t="shared" si="6"/>
        <v>1</v>
      </c>
      <c r="R10" s="65">
        <f>VLOOKUP($A10,'Return Data'!$B$7:$R$2843,16,0)</f>
        <v>3.5017</v>
      </c>
      <c r="S10" s="67">
        <f t="shared" si="7"/>
        <v>9</v>
      </c>
    </row>
    <row r="11" spans="1:19" x14ac:dyDescent="0.3">
      <c r="A11" s="82" t="s">
        <v>882</v>
      </c>
      <c r="B11" s="64">
        <f>VLOOKUP($A11,'Return Data'!$B$7:$R$2843,3,0)</f>
        <v>44462</v>
      </c>
      <c r="C11" s="65">
        <f>VLOOKUP($A11,'Return Data'!$B$7:$R$2843,4,0)</f>
        <v>14.727499999999999</v>
      </c>
      <c r="D11" s="65">
        <f>VLOOKUP($A11,'Return Data'!$B$7:$R$2843,9,0)</f>
        <v>-17.531199999999998</v>
      </c>
      <c r="E11" s="66">
        <f t="shared" si="0"/>
        <v>4</v>
      </c>
      <c r="F11" s="65">
        <f>VLOOKUP($A11,'Return Data'!$B$7:$R$2843,10,0)</f>
        <v>-6.3563999999999998</v>
      </c>
      <c r="G11" s="66">
        <f t="shared" si="1"/>
        <v>7</v>
      </c>
      <c r="H11" s="65">
        <f>VLOOKUP($A11,'Return Data'!$B$7:$R$2843,11,0)</f>
        <v>6.6414</v>
      </c>
      <c r="I11" s="66">
        <f t="shared" si="2"/>
        <v>4</v>
      </c>
      <c r="J11" s="65">
        <f>VLOOKUP($A11,'Return Data'!$B$7:$R$2843,12,0)</f>
        <v>-10.1638</v>
      </c>
      <c r="K11" s="66">
        <f t="shared" si="3"/>
        <v>6</v>
      </c>
      <c r="L11" s="65">
        <f>VLOOKUP($A11,'Return Data'!$B$7:$R$2843,13,0)</f>
        <v>-8.5606000000000009</v>
      </c>
      <c r="M11" s="66">
        <f t="shared" si="4"/>
        <v>6</v>
      </c>
      <c r="N11" s="65">
        <f>VLOOKUP($A11,'Return Data'!$B$7:$R$2843,17,0)</f>
        <v>10.0276</v>
      </c>
      <c r="O11" s="66">
        <f t="shared" si="5"/>
        <v>8</v>
      </c>
      <c r="P11" s="65">
        <f>VLOOKUP($A11,'Return Data'!$B$7:$R$2843,14,0)</f>
        <v>13.481</v>
      </c>
      <c r="Q11" s="66">
        <f t="shared" si="6"/>
        <v>7</v>
      </c>
      <c r="R11" s="65">
        <f>VLOOKUP($A11,'Return Data'!$B$7:$R$2843,16,0)</f>
        <v>3.9872999999999998</v>
      </c>
      <c r="S11" s="67">
        <f t="shared" si="7"/>
        <v>5</v>
      </c>
    </row>
    <row r="12" spans="1:19" x14ac:dyDescent="0.3">
      <c r="A12" s="82" t="s">
        <v>884</v>
      </c>
      <c r="B12" s="64">
        <f>VLOOKUP($A12,'Return Data'!$B$7:$R$2843,3,0)</f>
        <v>44462</v>
      </c>
      <c r="C12" s="65">
        <f>VLOOKUP($A12,'Return Data'!$B$7:$R$2843,4,0)</f>
        <v>15.223800000000001</v>
      </c>
      <c r="D12" s="65">
        <f>VLOOKUP($A12,'Return Data'!$B$7:$R$2843,9,0)</f>
        <v>-16.554600000000001</v>
      </c>
      <c r="E12" s="66">
        <f t="shared" si="0"/>
        <v>2</v>
      </c>
      <c r="F12" s="65">
        <f>VLOOKUP($A12,'Return Data'!$B$7:$R$2843,10,0)</f>
        <v>-5.6871</v>
      </c>
      <c r="G12" s="66">
        <f t="shared" si="1"/>
        <v>2</v>
      </c>
      <c r="H12" s="65">
        <f>VLOOKUP($A12,'Return Data'!$B$7:$R$2843,11,0)</f>
        <v>7.0138999999999996</v>
      </c>
      <c r="I12" s="66">
        <f t="shared" si="2"/>
        <v>2</v>
      </c>
      <c r="J12" s="65">
        <f>VLOOKUP($A12,'Return Data'!$B$7:$R$2843,12,0)</f>
        <v>-9.9342000000000006</v>
      </c>
      <c r="K12" s="66">
        <f t="shared" si="3"/>
        <v>4</v>
      </c>
      <c r="L12" s="65">
        <f>VLOOKUP($A12,'Return Data'!$B$7:$R$2843,13,0)</f>
        <v>-10.2973</v>
      </c>
      <c r="M12" s="66">
        <f t="shared" si="4"/>
        <v>10</v>
      </c>
      <c r="N12" s="65">
        <f>VLOOKUP($A12,'Return Data'!$B$7:$R$2843,17,0)</f>
        <v>10.2035</v>
      </c>
      <c r="O12" s="66">
        <f t="shared" si="5"/>
        <v>5</v>
      </c>
      <c r="P12" s="65">
        <f>VLOOKUP($A12,'Return Data'!$B$7:$R$2843,14,0)</f>
        <v>13.077999999999999</v>
      </c>
      <c r="Q12" s="66">
        <f t="shared" si="6"/>
        <v>10</v>
      </c>
      <c r="R12" s="65">
        <f>VLOOKUP($A12,'Return Data'!$B$7:$R$2843,16,0)</f>
        <v>4.3103999999999996</v>
      </c>
      <c r="S12" s="67">
        <f t="shared" si="7"/>
        <v>4</v>
      </c>
    </row>
    <row r="13" spans="1:19" x14ac:dyDescent="0.3">
      <c r="A13" s="82" t="s">
        <v>886</v>
      </c>
      <c r="B13" s="64">
        <f>VLOOKUP($A13,'Return Data'!$B$7:$R$2843,3,0)</f>
        <v>44462</v>
      </c>
      <c r="C13" s="65">
        <f>VLOOKUP($A13,'Return Data'!$B$7:$R$2843,4,0)</f>
        <v>12.6898</v>
      </c>
      <c r="D13" s="65">
        <f>VLOOKUP($A13,'Return Data'!$B$7:$R$2843,9,0)</f>
        <v>-19.4907</v>
      </c>
      <c r="E13" s="66">
        <f t="shared" si="0"/>
        <v>9</v>
      </c>
      <c r="F13" s="65">
        <f>VLOOKUP($A13,'Return Data'!$B$7:$R$2843,10,0)</f>
        <v>-7.9145000000000003</v>
      </c>
      <c r="G13" s="66">
        <f t="shared" si="1"/>
        <v>10</v>
      </c>
      <c r="H13" s="65">
        <f>VLOOKUP($A13,'Return Data'!$B$7:$R$2843,11,0)</f>
        <v>5.7984999999999998</v>
      </c>
      <c r="I13" s="66">
        <f t="shared" si="2"/>
        <v>9</v>
      </c>
      <c r="J13" s="65">
        <f>VLOOKUP($A13,'Return Data'!$B$7:$R$2843,12,0)</f>
        <v>-10.504300000000001</v>
      </c>
      <c r="K13" s="66">
        <f t="shared" si="3"/>
        <v>10</v>
      </c>
      <c r="L13" s="65">
        <f>VLOOKUP($A13,'Return Data'!$B$7:$R$2843,13,0)</f>
        <v>-7.6997999999999998</v>
      </c>
      <c r="M13" s="66">
        <f t="shared" si="4"/>
        <v>1</v>
      </c>
      <c r="N13" s="65">
        <f>VLOOKUP($A13,'Return Data'!$B$7:$R$2843,17,0)</f>
        <v>7.3810000000000002</v>
      </c>
      <c r="O13" s="66">
        <f t="shared" si="5"/>
        <v>10</v>
      </c>
      <c r="P13" s="65">
        <f>VLOOKUP($A13,'Return Data'!$B$7:$R$2843,14,0)</f>
        <v>12.6838</v>
      </c>
      <c r="Q13" s="66">
        <f t="shared" si="6"/>
        <v>11</v>
      </c>
      <c r="R13" s="65">
        <f>VLOOKUP($A13,'Return Data'!$B$7:$R$2843,16,0)</f>
        <v>2.6478999999999999</v>
      </c>
      <c r="S13" s="67">
        <f t="shared" si="7"/>
        <v>11</v>
      </c>
    </row>
    <row r="14" spans="1:19" x14ac:dyDescent="0.3">
      <c r="A14" s="82" t="s">
        <v>888</v>
      </c>
      <c r="B14" s="64">
        <f>VLOOKUP($A14,'Return Data'!$B$7:$R$2843,3,0)</f>
        <v>44462</v>
      </c>
      <c r="C14" s="65">
        <f>VLOOKUP($A14,'Return Data'!$B$7:$R$2843,4,0)</f>
        <v>13.942299999999999</v>
      </c>
      <c r="D14" s="65">
        <f>VLOOKUP($A14,'Return Data'!$B$7:$R$2843,9,0)</f>
        <v>-11.7799</v>
      </c>
      <c r="E14" s="66">
        <f t="shared" si="0"/>
        <v>1</v>
      </c>
      <c r="F14" s="65">
        <f>VLOOKUP($A14,'Return Data'!$B$7:$R$2843,10,0)</f>
        <v>-6.1630000000000003</v>
      </c>
      <c r="G14" s="66">
        <f t="shared" si="1"/>
        <v>5</v>
      </c>
      <c r="H14" s="65">
        <f>VLOOKUP($A14,'Return Data'!$B$7:$R$2843,11,0)</f>
        <v>5.7613000000000003</v>
      </c>
      <c r="I14" s="66">
        <f t="shared" si="2"/>
        <v>10</v>
      </c>
      <c r="J14" s="65">
        <f>VLOOKUP($A14,'Return Data'!$B$7:$R$2843,12,0)</f>
        <v>-10.3117</v>
      </c>
      <c r="K14" s="66">
        <f t="shared" si="3"/>
        <v>8</v>
      </c>
      <c r="L14" s="65">
        <f>VLOOKUP($A14,'Return Data'!$B$7:$R$2843,13,0)</f>
        <v>-8.9505999999999997</v>
      </c>
      <c r="M14" s="66">
        <f t="shared" si="4"/>
        <v>9</v>
      </c>
      <c r="N14" s="65">
        <f>VLOOKUP($A14,'Return Data'!$B$7:$R$2843,17,0)</f>
        <v>10.3726</v>
      </c>
      <c r="O14" s="66">
        <f t="shared" si="5"/>
        <v>2</v>
      </c>
      <c r="P14" s="65">
        <f>VLOOKUP($A14,'Return Data'!$B$7:$R$2843,14,0)</f>
        <v>13.665900000000001</v>
      </c>
      <c r="Q14" s="66">
        <f t="shared" si="6"/>
        <v>3</v>
      </c>
      <c r="R14" s="65">
        <f>VLOOKUP($A14,'Return Data'!$B$7:$R$2843,16,0)</f>
        <v>3.4464999999999999</v>
      </c>
      <c r="S14" s="67">
        <f t="shared" si="7"/>
        <v>10</v>
      </c>
    </row>
    <row r="15" spans="1:19" x14ac:dyDescent="0.3">
      <c r="A15" s="82" t="s">
        <v>890</v>
      </c>
      <c r="B15" s="64">
        <f>VLOOKUP($A15,'Return Data'!$B$7:$R$2843,3,0)</f>
        <v>44462</v>
      </c>
      <c r="C15" s="65">
        <f>VLOOKUP($A15,'Return Data'!$B$7:$R$2843,4,0)</f>
        <v>19.130700000000001</v>
      </c>
      <c r="D15" s="65">
        <f>VLOOKUP($A15,'Return Data'!$B$7:$R$2843,9,0)</f>
        <v>-18.029599999999999</v>
      </c>
      <c r="E15" s="66">
        <f t="shared" si="0"/>
        <v>5</v>
      </c>
      <c r="F15" s="65">
        <f>VLOOKUP($A15,'Return Data'!$B$7:$R$2843,10,0)</f>
        <v>-6.5110000000000001</v>
      </c>
      <c r="G15" s="66">
        <f t="shared" si="1"/>
        <v>8</v>
      </c>
      <c r="H15" s="65">
        <f>VLOOKUP($A15,'Return Data'!$B$7:$R$2843,11,0)</f>
        <v>5.9664000000000001</v>
      </c>
      <c r="I15" s="66">
        <f t="shared" si="2"/>
        <v>7</v>
      </c>
      <c r="J15" s="65">
        <f>VLOOKUP($A15,'Return Data'!$B$7:$R$2843,12,0)</f>
        <v>-9.6166</v>
      </c>
      <c r="K15" s="66">
        <f t="shared" si="3"/>
        <v>2</v>
      </c>
      <c r="L15" s="65">
        <f>VLOOKUP($A15,'Return Data'!$B$7:$R$2843,13,0)</f>
        <v>-8.2377000000000002</v>
      </c>
      <c r="M15" s="66">
        <f t="shared" si="4"/>
        <v>3</v>
      </c>
      <c r="N15" s="65">
        <f>VLOOKUP($A15,'Return Data'!$B$7:$R$2843,17,0)</f>
        <v>10.210000000000001</v>
      </c>
      <c r="O15" s="66">
        <f t="shared" si="5"/>
        <v>4</v>
      </c>
      <c r="P15" s="65">
        <f>VLOOKUP($A15,'Return Data'!$B$7:$R$2843,14,0)</f>
        <v>14.0862</v>
      </c>
      <c r="Q15" s="66">
        <f t="shared" si="6"/>
        <v>2</v>
      </c>
      <c r="R15" s="65">
        <f>VLOOKUP($A15,'Return Data'!$B$7:$R$2843,16,0)</f>
        <v>6.3686999999999996</v>
      </c>
      <c r="S15" s="67">
        <f t="shared" si="7"/>
        <v>1</v>
      </c>
    </row>
    <row r="16" spans="1:19" x14ac:dyDescent="0.3">
      <c r="A16" s="82" t="s">
        <v>892</v>
      </c>
      <c r="B16" s="64">
        <f>VLOOKUP($A16,'Return Data'!$B$7:$R$2843,3,0)</f>
        <v>44462</v>
      </c>
      <c r="C16" s="65">
        <f>VLOOKUP($A16,'Return Data'!$B$7:$R$2843,4,0)</f>
        <v>18.890599999999999</v>
      </c>
      <c r="D16" s="65">
        <f>VLOOKUP($A16,'Return Data'!$B$7:$R$2843,9,0)</f>
        <v>-19.6008</v>
      </c>
      <c r="E16" s="66">
        <f t="shared" si="0"/>
        <v>10</v>
      </c>
      <c r="F16" s="65">
        <f>VLOOKUP($A16,'Return Data'!$B$7:$R$2843,10,0)</f>
        <v>-6.7609000000000004</v>
      </c>
      <c r="G16" s="66">
        <f t="shared" si="1"/>
        <v>9</v>
      </c>
      <c r="H16" s="65">
        <f>VLOOKUP($A16,'Return Data'!$B$7:$R$2843,11,0)</f>
        <v>6.8292000000000002</v>
      </c>
      <c r="I16" s="66">
        <f t="shared" si="2"/>
        <v>3</v>
      </c>
      <c r="J16" s="65">
        <f>VLOOKUP($A16,'Return Data'!$B$7:$R$2843,12,0)</f>
        <v>-10.2403</v>
      </c>
      <c r="K16" s="66">
        <f t="shared" si="3"/>
        <v>7</v>
      </c>
      <c r="L16" s="65">
        <f>VLOOKUP($A16,'Return Data'!$B$7:$R$2843,13,0)</f>
        <v>-8.6098999999999997</v>
      </c>
      <c r="M16" s="66">
        <f t="shared" si="4"/>
        <v>7</v>
      </c>
      <c r="N16" s="65">
        <f>VLOOKUP($A16,'Return Data'!$B$7:$R$2843,17,0)</f>
        <v>10.0648</v>
      </c>
      <c r="O16" s="66">
        <f t="shared" si="5"/>
        <v>7</v>
      </c>
      <c r="P16" s="65">
        <f>VLOOKUP($A16,'Return Data'!$B$7:$R$2843,14,0)</f>
        <v>13.2942</v>
      </c>
      <c r="Q16" s="66">
        <f t="shared" si="6"/>
        <v>8</v>
      </c>
      <c r="R16" s="65">
        <f>VLOOKUP($A16,'Return Data'!$B$7:$R$2843,16,0)</f>
        <v>6.2108999999999996</v>
      </c>
      <c r="S16" s="67">
        <f t="shared" si="7"/>
        <v>2</v>
      </c>
    </row>
    <row r="17" spans="1:19" x14ac:dyDescent="0.3">
      <c r="A17" s="82" t="s">
        <v>894</v>
      </c>
      <c r="B17" s="64">
        <f>VLOOKUP($A17,'Return Data'!$B$7:$R$2843,3,0)</f>
        <v>44462</v>
      </c>
      <c r="C17" s="65">
        <f>VLOOKUP($A17,'Return Data'!$B$7:$R$2843,4,0)</f>
        <v>18.622199999999999</v>
      </c>
      <c r="D17" s="65">
        <f>VLOOKUP($A17,'Return Data'!$B$7:$R$2843,9,0)</f>
        <v>-19.052900000000001</v>
      </c>
      <c r="E17" s="66">
        <f t="shared" si="0"/>
        <v>7</v>
      </c>
      <c r="F17" s="65">
        <f>VLOOKUP($A17,'Return Data'!$B$7:$R$2843,10,0)</f>
        <v>-5.5519999999999996</v>
      </c>
      <c r="G17" s="66">
        <f t="shared" si="1"/>
        <v>1</v>
      </c>
      <c r="H17" s="65">
        <f>VLOOKUP($A17,'Return Data'!$B$7:$R$2843,11,0)</f>
        <v>7.1527000000000003</v>
      </c>
      <c r="I17" s="66">
        <f t="shared" si="2"/>
        <v>1</v>
      </c>
      <c r="J17" s="65">
        <f>VLOOKUP($A17,'Return Data'!$B$7:$R$2843,12,0)</f>
        <v>-9.9976000000000003</v>
      </c>
      <c r="K17" s="66">
        <f t="shared" si="3"/>
        <v>5</v>
      </c>
      <c r="L17" s="65">
        <f>VLOOKUP($A17,'Return Data'!$B$7:$R$2843,13,0)</f>
        <v>-8.4090000000000007</v>
      </c>
      <c r="M17" s="66">
        <f t="shared" si="4"/>
        <v>5</v>
      </c>
      <c r="N17" s="65">
        <f>VLOOKUP($A17,'Return Data'!$B$7:$R$2843,17,0)</f>
        <v>10.1905</v>
      </c>
      <c r="O17" s="66">
        <f t="shared" si="5"/>
        <v>6</v>
      </c>
      <c r="P17" s="65">
        <f>VLOOKUP($A17,'Return Data'!$B$7:$R$2843,14,0)</f>
        <v>13.604100000000001</v>
      </c>
      <c r="Q17" s="66">
        <f t="shared" si="6"/>
        <v>4</v>
      </c>
      <c r="R17" s="65">
        <f>VLOOKUP($A17,'Return Data'!$B$7:$R$2843,16,0)</f>
        <v>6.1878000000000002</v>
      </c>
      <c r="S17" s="67">
        <f t="shared" si="7"/>
        <v>3</v>
      </c>
    </row>
    <row r="18" spans="1:19" x14ac:dyDescent="0.3">
      <c r="A18" s="82" t="s">
        <v>895</v>
      </c>
      <c r="B18" s="64">
        <f>VLOOKUP($A18,'Return Data'!$B$7:$R$2843,3,0)</f>
        <v>44462</v>
      </c>
      <c r="C18" s="65">
        <f>VLOOKUP($A18,'Return Data'!$B$7:$R$2843,4,0)</f>
        <v>14.3124</v>
      </c>
      <c r="D18" s="65">
        <f>VLOOKUP($A18,'Return Data'!$B$7:$R$2843,9,0)</f>
        <v>-19.147500000000001</v>
      </c>
      <c r="E18" s="66">
        <f t="shared" si="0"/>
        <v>8</v>
      </c>
      <c r="F18" s="65">
        <f>VLOOKUP($A18,'Return Data'!$B$7:$R$2843,10,0)</f>
        <v>-5.8796999999999997</v>
      </c>
      <c r="G18" s="66">
        <f t="shared" si="1"/>
        <v>3</v>
      </c>
      <c r="H18" s="65">
        <f>VLOOKUP($A18,'Return Data'!$B$7:$R$2843,11,0)</f>
        <v>6.4675000000000002</v>
      </c>
      <c r="I18" s="66">
        <f t="shared" si="2"/>
        <v>5</v>
      </c>
      <c r="J18" s="65">
        <f>VLOOKUP($A18,'Return Data'!$B$7:$R$2843,12,0)</f>
        <v>-10.3651</v>
      </c>
      <c r="K18" s="66">
        <f t="shared" si="3"/>
        <v>9</v>
      </c>
      <c r="L18" s="65">
        <f>VLOOKUP($A18,'Return Data'!$B$7:$R$2843,13,0)</f>
        <v>-8.3272999999999993</v>
      </c>
      <c r="M18" s="66">
        <f t="shared" si="4"/>
        <v>4</v>
      </c>
      <c r="N18" s="65">
        <f>VLOOKUP($A18,'Return Data'!$B$7:$R$2843,17,0)</f>
        <v>10.316000000000001</v>
      </c>
      <c r="O18" s="66">
        <f t="shared" si="5"/>
        <v>3</v>
      </c>
      <c r="P18" s="65">
        <f>VLOOKUP($A18,'Return Data'!$B$7:$R$2843,14,0)</f>
        <v>13.5893</v>
      </c>
      <c r="Q18" s="66">
        <f t="shared" si="6"/>
        <v>5</v>
      </c>
      <c r="R18" s="65">
        <f>VLOOKUP($A18,'Return Data'!$B$7:$R$2843,16,0)</f>
        <v>3.6362999999999999</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-20.918890909090905</v>
      </c>
      <c r="E20" s="88"/>
      <c r="F20" s="89">
        <f>AVERAGE(F8:F18)</f>
        <v>-9.5230090909090919</v>
      </c>
      <c r="G20" s="88"/>
      <c r="H20" s="89">
        <f>AVERAGE(H8:H18)</f>
        <v>4.7453363636363637</v>
      </c>
      <c r="I20" s="88"/>
      <c r="J20" s="89">
        <f>AVERAGE(J8:J18)</f>
        <v>-11.020690909090911</v>
      </c>
      <c r="K20" s="88"/>
      <c r="L20" s="89">
        <f>AVERAGE(L8:L18)</f>
        <v>-9.6808818181818186</v>
      </c>
      <c r="M20" s="88"/>
      <c r="N20" s="89">
        <f>AVERAGE(N8:N18)</f>
        <v>9.5120363636363638</v>
      </c>
      <c r="O20" s="88"/>
      <c r="P20" s="89">
        <f>AVERAGE(P8:P18)</f>
        <v>13.659036363636364</v>
      </c>
      <c r="Q20" s="88"/>
      <c r="R20" s="89">
        <f>AVERAGE(R8:R18)</f>
        <v>4.3467363636363636</v>
      </c>
      <c r="S20" s="90"/>
    </row>
    <row r="21" spans="1:19" x14ac:dyDescent="0.3">
      <c r="A21" s="87" t="s">
        <v>28</v>
      </c>
      <c r="B21" s="88"/>
      <c r="C21" s="88"/>
      <c r="D21" s="89">
        <f>MIN(D8:D18)</f>
        <v>-52.543199999999999</v>
      </c>
      <c r="E21" s="88"/>
      <c r="F21" s="89">
        <f>MIN(F8:F18)</f>
        <v>-41.7943</v>
      </c>
      <c r="G21" s="88"/>
      <c r="H21" s="89">
        <f>MIN(H8:H18)</f>
        <v>-11.6432</v>
      </c>
      <c r="I21" s="88"/>
      <c r="J21" s="89">
        <f>MIN(J8:J18)</f>
        <v>-21.076599999999999</v>
      </c>
      <c r="K21" s="88"/>
      <c r="L21" s="89">
        <f>MIN(L8:L18)</f>
        <v>-20.786000000000001</v>
      </c>
      <c r="M21" s="88"/>
      <c r="N21" s="89">
        <f>MIN(N8:N18)</f>
        <v>5.4729000000000001</v>
      </c>
      <c r="O21" s="88"/>
      <c r="P21" s="89">
        <f>MIN(P8:P18)</f>
        <v>12.6838</v>
      </c>
      <c r="Q21" s="88"/>
      <c r="R21" s="89">
        <f>MIN(R8:R18)</f>
        <v>2.6478999999999999</v>
      </c>
      <c r="S21" s="90"/>
    </row>
    <row r="22" spans="1:19" ht="15" thickBot="1" x14ac:dyDescent="0.35">
      <c r="A22" s="91" t="s">
        <v>29</v>
      </c>
      <c r="B22" s="92"/>
      <c r="C22" s="92"/>
      <c r="D22" s="93">
        <f>MAX(D8:D18)</f>
        <v>-11.7799</v>
      </c>
      <c r="E22" s="92"/>
      <c r="F22" s="93">
        <f>MAX(F8:F18)</f>
        <v>-5.5519999999999996</v>
      </c>
      <c r="G22" s="92"/>
      <c r="H22" s="93">
        <f>MAX(H8:H18)</f>
        <v>7.1527000000000003</v>
      </c>
      <c r="I22" s="92"/>
      <c r="J22" s="93">
        <f>MAX(J8:J18)</f>
        <v>-9.3763000000000005</v>
      </c>
      <c r="K22" s="92"/>
      <c r="L22" s="93">
        <f>MAX(L8:L18)</f>
        <v>-7.6997999999999998</v>
      </c>
      <c r="M22" s="92"/>
      <c r="N22" s="93">
        <f>MAX(N8:N18)</f>
        <v>10.5471</v>
      </c>
      <c r="O22" s="92"/>
      <c r="P22" s="93">
        <f>MAX(P8:P18)</f>
        <v>16.0182</v>
      </c>
      <c r="Q22" s="92"/>
      <c r="R22" s="93">
        <f>MAX(R8:R18)</f>
        <v>6.3686999999999996</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44462</v>
      </c>
      <c r="C8" s="65">
        <f>VLOOKUP($A8,'Return Data'!$B$7:$R$2843,4,0)</f>
        <v>16.821200000000001</v>
      </c>
      <c r="D8" s="65">
        <f>VLOOKUP($A8,'Return Data'!$B$7:$R$2843,9,0)</f>
        <v>8.0553000000000008</v>
      </c>
      <c r="E8" s="66">
        <f t="shared" ref="E8:E27" si="0">RANK(D8,D$8:D$27,0)</f>
        <v>10</v>
      </c>
      <c r="F8" s="65">
        <f>VLOOKUP($A8,'Return Data'!$B$7:$R$2843,10,0)</f>
        <v>7.3681000000000001</v>
      </c>
      <c r="G8" s="66">
        <f t="shared" ref="G8:G27" si="1">RANK(F8,F$8:F$27,0)</f>
        <v>13</v>
      </c>
      <c r="H8" s="65">
        <f>VLOOKUP($A8,'Return Data'!$B$7:$R$2843,11,0)</f>
        <v>8.2865000000000002</v>
      </c>
      <c r="I8" s="66">
        <f t="shared" ref="I8:I27" si="2">RANK(H8,H$8:H$27,0)</f>
        <v>14</v>
      </c>
      <c r="J8" s="65">
        <f>VLOOKUP($A8,'Return Data'!$B$7:$R$2843,12,0)</f>
        <v>8.1812000000000005</v>
      </c>
      <c r="K8" s="66">
        <f t="shared" ref="K8:K27" si="3">RANK(J8,J$8:J$27,0)</f>
        <v>8</v>
      </c>
      <c r="L8" s="65">
        <f>VLOOKUP($A8,'Return Data'!$B$7:$R$2843,13,0)</f>
        <v>9.6328999999999994</v>
      </c>
      <c r="M8" s="66">
        <f t="shared" ref="M8:M27" si="4">RANK(L8,L$8:L$27,0)</f>
        <v>7</v>
      </c>
      <c r="N8" s="65">
        <f>VLOOKUP($A8,'Return Data'!$B$7:$R$2843,17,0)</f>
        <v>6.7141000000000002</v>
      </c>
      <c r="O8" s="66">
        <f>RANK(N8,N$8:N$27,0)</f>
        <v>9</v>
      </c>
      <c r="P8" s="65">
        <f>VLOOKUP($A8,'Return Data'!$B$7:$R$2843,14,0)</f>
        <v>7.3182999999999998</v>
      </c>
      <c r="Q8" s="66">
        <f>RANK(P8,P$8:P$27,0)</f>
        <v>7</v>
      </c>
      <c r="R8" s="65">
        <f>VLOOKUP($A8,'Return Data'!$B$7:$R$2843,16,0)</f>
        <v>8.3969000000000005</v>
      </c>
      <c r="S8" s="67">
        <f t="shared" ref="S8:S27" si="5">RANK(R8,R$8:R$27,0)</f>
        <v>8</v>
      </c>
    </row>
    <row r="9" spans="1:19" x14ac:dyDescent="0.3">
      <c r="A9" s="82" t="s">
        <v>654</v>
      </c>
      <c r="B9" s="64">
        <f>VLOOKUP($A9,'Return Data'!$B$7:$R$2843,3,0)</f>
        <v>44462</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-13.884499999999999</v>
      </c>
      <c r="S9" s="67">
        <f t="shared" si="5"/>
        <v>19</v>
      </c>
    </row>
    <row r="10" spans="1:19" x14ac:dyDescent="0.3">
      <c r="A10" s="82" t="s">
        <v>656</v>
      </c>
      <c r="B10" s="64">
        <f>VLOOKUP($A10,'Return Data'!$B$7:$R$2843,3,0)</f>
        <v>44462</v>
      </c>
      <c r="C10" s="65">
        <f>VLOOKUP($A10,'Return Data'!$B$7:$R$2843,4,0)</f>
        <v>18.2958</v>
      </c>
      <c r="D10" s="65">
        <f>VLOOKUP($A10,'Return Data'!$B$7:$R$2843,9,0)</f>
        <v>6.8418000000000001</v>
      </c>
      <c r="E10" s="66">
        <f t="shared" si="0"/>
        <v>13</v>
      </c>
      <c r="F10" s="65">
        <f>VLOOKUP($A10,'Return Data'!$B$7:$R$2843,10,0)</f>
        <v>8.0670000000000002</v>
      </c>
      <c r="G10" s="66">
        <f t="shared" si="1"/>
        <v>8</v>
      </c>
      <c r="H10" s="65">
        <f>VLOOKUP($A10,'Return Data'!$B$7:$R$2843,11,0)</f>
        <v>8.6209000000000007</v>
      </c>
      <c r="I10" s="66">
        <f t="shared" si="2"/>
        <v>11</v>
      </c>
      <c r="J10" s="65">
        <f>VLOOKUP($A10,'Return Data'!$B$7:$R$2843,12,0)</f>
        <v>7.9966999999999997</v>
      </c>
      <c r="K10" s="66">
        <f t="shared" si="3"/>
        <v>9</v>
      </c>
      <c r="L10" s="65">
        <f>VLOOKUP($A10,'Return Data'!$B$7:$R$2843,13,0)</f>
        <v>8.7707999999999995</v>
      </c>
      <c r="M10" s="66">
        <f t="shared" si="4"/>
        <v>9</v>
      </c>
      <c r="N10" s="65">
        <f>VLOOKUP($A10,'Return Data'!$B$7:$R$2843,17,0)</f>
        <v>9.0349000000000004</v>
      </c>
      <c r="O10" s="66">
        <f t="shared" ref="O10:O22" si="6">RANK(N10,N$8:N$27,0)</f>
        <v>3</v>
      </c>
      <c r="P10" s="65">
        <f>VLOOKUP($A10,'Return Data'!$B$7:$R$2843,14,0)</f>
        <v>7.8939000000000004</v>
      </c>
      <c r="Q10" s="66">
        <f t="shared" ref="Q10:Q22" si="7">RANK(P10,P$8:P$27,0)</f>
        <v>6</v>
      </c>
      <c r="R10" s="65">
        <f>VLOOKUP($A10,'Return Data'!$B$7:$R$2843,16,0)</f>
        <v>8.7555999999999994</v>
      </c>
      <c r="S10" s="67">
        <f t="shared" si="5"/>
        <v>5</v>
      </c>
    </row>
    <row r="11" spans="1:19" x14ac:dyDescent="0.3">
      <c r="A11" s="82" t="s">
        <v>660</v>
      </c>
      <c r="B11" s="64">
        <f>VLOOKUP($A11,'Return Data'!$B$7:$R$2843,3,0)</f>
        <v>44462</v>
      </c>
      <c r="C11" s="65">
        <f>VLOOKUP($A11,'Return Data'!$B$7:$R$2843,4,0)</f>
        <v>17.256599999999999</v>
      </c>
      <c r="D11" s="65">
        <f>VLOOKUP($A11,'Return Data'!$B$7:$R$2843,9,0)</f>
        <v>23.3947</v>
      </c>
      <c r="E11" s="66">
        <f t="shared" si="0"/>
        <v>3</v>
      </c>
      <c r="F11" s="65">
        <f>VLOOKUP($A11,'Return Data'!$B$7:$R$2843,10,0)</f>
        <v>11.511799999999999</v>
      </c>
      <c r="G11" s="66">
        <f t="shared" si="1"/>
        <v>3</v>
      </c>
      <c r="H11" s="65">
        <f>VLOOKUP($A11,'Return Data'!$B$7:$R$2843,11,0)</f>
        <v>17.049700000000001</v>
      </c>
      <c r="I11" s="66">
        <f t="shared" si="2"/>
        <v>3</v>
      </c>
      <c r="J11" s="65">
        <f>VLOOKUP($A11,'Return Data'!$B$7:$R$2843,12,0)</f>
        <v>14.690300000000001</v>
      </c>
      <c r="K11" s="66">
        <f t="shared" si="3"/>
        <v>3</v>
      </c>
      <c r="L11" s="65">
        <f>VLOOKUP($A11,'Return Data'!$B$7:$R$2843,13,0)</f>
        <v>14.645</v>
      </c>
      <c r="M11" s="66">
        <f t="shared" si="4"/>
        <v>4</v>
      </c>
      <c r="N11" s="65">
        <f>VLOOKUP($A11,'Return Data'!$B$7:$R$2843,17,0)</f>
        <v>7.5109000000000004</v>
      </c>
      <c r="O11" s="66">
        <f t="shared" si="6"/>
        <v>7</v>
      </c>
      <c r="P11" s="65">
        <f>VLOOKUP($A11,'Return Data'!$B$7:$R$2843,14,0)</f>
        <v>6.4295999999999998</v>
      </c>
      <c r="Q11" s="66">
        <f t="shared" si="7"/>
        <v>8</v>
      </c>
      <c r="R11" s="65">
        <f>VLOOKUP($A11,'Return Data'!$B$7:$R$2843,16,0)</f>
        <v>8.5222999999999995</v>
      </c>
      <c r="S11" s="67">
        <f t="shared" si="5"/>
        <v>6</v>
      </c>
    </row>
    <row r="12" spans="1:19" x14ac:dyDescent="0.3">
      <c r="A12" s="82" t="s">
        <v>662</v>
      </c>
      <c r="B12" s="64">
        <f>VLOOKUP($A12,'Return Data'!$B$7:$R$2843,3,0)</f>
        <v>44462</v>
      </c>
      <c r="C12" s="65">
        <f>VLOOKUP($A12,'Return Data'!$B$7:$R$2843,4,0)</f>
        <v>4.3752000000000004</v>
      </c>
      <c r="D12" s="65">
        <f>VLOOKUP($A12,'Return Data'!$B$7:$R$2843,9,0)</f>
        <v>5.9231999999999996</v>
      </c>
      <c r="E12" s="66">
        <f t="shared" si="0"/>
        <v>17</v>
      </c>
      <c r="F12" s="65">
        <f>VLOOKUP($A12,'Return Data'!$B$7:$R$2843,10,0)</f>
        <v>7.4553000000000003</v>
      </c>
      <c r="G12" s="66">
        <f t="shared" si="1"/>
        <v>12</v>
      </c>
      <c r="H12" s="65">
        <f>VLOOKUP($A12,'Return Data'!$B$7:$R$2843,11,0)</f>
        <v>15.796099999999999</v>
      </c>
      <c r="I12" s="66">
        <f t="shared" si="2"/>
        <v>4</v>
      </c>
      <c r="J12" s="65">
        <f>VLOOKUP($A12,'Return Data'!$B$7:$R$2843,12,0)</f>
        <v>12.4406</v>
      </c>
      <c r="K12" s="66">
        <f t="shared" si="3"/>
        <v>5</v>
      </c>
      <c r="L12" s="65">
        <f>VLOOKUP($A12,'Return Data'!$B$7:$R$2843,13,0)</f>
        <v>10.9556</v>
      </c>
      <c r="M12" s="66">
        <f t="shared" si="4"/>
        <v>5</v>
      </c>
      <c r="N12" s="65">
        <f>VLOOKUP($A12,'Return Data'!$B$7:$R$2843,17,0)</f>
        <v>-22.0901</v>
      </c>
      <c r="O12" s="66">
        <f t="shared" si="6"/>
        <v>17</v>
      </c>
      <c r="P12" s="65">
        <f>VLOOKUP($A12,'Return Data'!$B$7:$R$2843,14,0)</f>
        <v>-31.385999999999999</v>
      </c>
      <c r="Q12" s="66">
        <f t="shared" si="7"/>
        <v>17</v>
      </c>
      <c r="R12" s="65">
        <f>VLOOKUP($A12,'Return Data'!$B$7:$R$2843,16,0)</f>
        <v>-11.813599999999999</v>
      </c>
      <c r="S12" s="67">
        <f t="shared" si="5"/>
        <v>18</v>
      </c>
    </row>
    <row r="13" spans="1:19" x14ac:dyDescent="0.3">
      <c r="A13" s="82" t="s">
        <v>664</v>
      </c>
      <c r="B13" s="64">
        <f>VLOOKUP($A13,'Return Data'!$B$7:$R$2843,3,0)</f>
        <v>44462</v>
      </c>
      <c r="C13" s="65">
        <f>VLOOKUP($A13,'Return Data'!$B$7:$R$2843,4,0)</f>
        <v>32.548299999999998</v>
      </c>
      <c r="D13" s="65">
        <f>VLOOKUP($A13,'Return Data'!$B$7:$R$2843,9,0)</f>
        <v>3.0865</v>
      </c>
      <c r="E13" s="66">
        <f t="shared" si="0"/>
        <v>19</v>
      </c>
      <c r="F13" s="65">
        <f>VLOOKUP($A13,'Return Data'!$B$7:$R$2843,10,0)</f>
        <v>2.9645000000000001</v>
      </c>
      <c r="G13" s="66">
        <f t="shared" si="1"/>
        <v>19</v>
      </c>
      <c r="H13" s="65">
        <f>VLOOKUP($A13,'Return Data'!$B$7:$R$2843,11,0)</f>
        <v>4.2118000000000002</v>
      </c>
      <c r="I13" s="66">
        <f t="shared" si="2"/>
        <v>19</v>
      </c>
      <c r="J13" s="65">
        <f>VLOOKUP($A13,'Return Data'!$B$7:$R$2843,12,0)</f>
        <v>4.3148999999999997</v>
      </c>
      <c r="K13" s="66">
        <f t="shared" si="3"/>
        <v>17</v>
      </c>
      <c r="L13" s="65">
        <f>VLOOKUP($A13,'Return Data'!$B$7:$R$2843,13,0)</f>
        <v>4.6223000000000001</v>
      </c>
      <c r="M13" s="66">
        <f t="shared" si="4"/>
        <v>17</v>
      </c>
      <c r="N13" s="65">
        <f>VLOOKUP($A13,'Return Data'!$B$7:$R$2843,17,0)</f>
        <v>5.57</v>
      </c>
      <c r="O13" s="66">
        <f t="shared" si="6"/>
        <v>12</v>
      </c>
      <c r="P13" s="65">
        <f>VLOOKUP($A13,'Return Data'!$B$7:$R$2843,14,0)</f>
        <v>3.5893999999999999</v>
      </c>
      <c r="Q13" s="66">
        <f t="shared" si="7"/>
        <v>14</v>
      </c>
      <c r="R13" s="65">
        <f>VLOOKUP($A13,'Return Data'!$B$7:$R$2843,16,0)</f>
        <v>6.8836000000000004</v>
      </c>
      <c r="S13" s="67">
        <f t="shared" si="5"/>
        <v>13</v>
      </c>
    </row>
    <row r="14" spans="1:19" x14ac:dyDescent="0.3">
      <c r="A14" s="82" t="s">
        <v>667</v>
      </c>
      <c r="B14" s="64">
        <f>VLOOKUP($A14,'Return Data'!$B$7:$R$2843,3,0)</f>
        <v>44462</v>
      </c>
      <c r="C14" s="65">
        <f>VLOOKUP($A14,'Return Data'!$B$7:$R$2843,4,0)</f>
        <v>23.1206</v>
      </c>
      <c r="D14" s="65">
        <f>VLOOKUP($A14,'Return Data'!$B$7:$R$2843,9,0)</f>
        <v>31.406700000000001</v>
      </c>
      <c r="E14" s="66">
        <f t="shared" si="0"/>
        <v>2</v>
      </c>
      <c r="F14" s="65">
        <f>VLOOKUP($A14,'Return Data'!$B$7:$R$2843,10,0)</f>
        <v>7.0682</v>
      </c>
      <c r="G14" s="66">
        <f t="shared" si="1"/>
        <v>14</v>
      </c>
      <c r="H14" s="65">
        <f>VLOOKUP($A14,'Return Data'!$B$7:$R$2843,11,0)</f>
        <v>10.5296</v>
      </c>
      <c r="I14" s="66">
        <f t="shared" si="2"/>
        <v>7</v>
      </c>
      <c r="J14" s="65">
        <f>VLOOKUP($A14,'Return Data'!$B$7:$R$2843,12,0)</f>
        <v>13.462300000000001</v>
      </c>
      <c r="K14" s="66">
        <f t="shared" si="3"/>
        <v>4</v>
      </c>
      <c r="L14" s="65">
        <f>VLOOKUP($A14,'Return Data'!$B$7:$R$2843,13,0)</f>
        <v>16.5488</v>
      </c>
      <c r="M14" s="66">
        <f t="shared" si="4"/>
        <v>1</v>
      </c>
      <c r="N14" s="65">
        <f>VLOOKUP($A14,'Return Data'!$B$7:$R$2843,17,0)</f>
        <v>5.2122999999999999</v>
      </c>
      <c r="O14" s="66">
        <f t="shared" si="6"/>
        <v>13</v>
      </c>
      <c r="P14" s="65">
        <f>VLOOKUP($A14,'Return Data'!$B$7:$R$2843,14,0)</f>
        <v>6.0777000000000001</v>
      </c>
      <c r="Q14" s="66">
        <f t="shared" si="7"/>
        <v>9</v>
      </c>
      <c r="R14" s="65">
        <f>VLOOKUP($A14,'Return Data'!$B$7:$R$2843,16,0)</f>
        <v>8.5210000000000008</v>
      </c>
      <c r="S14" s="67">
        <f t="shared" si="5"/>
        <v>7</v>
      </c>
    </row>
    <row r="15" spans="1:19" x14ac:dyDescent="0.3">
      <c r="A15" s="82" t="s">
        <v>675</v>
      </c>
      <c r="B15" s="64">
        <f>VLOOKUP($A15,'Return Data'!$B$7:$R$2843,3,0)</f>
        <v>44462</v>
      </c>
      <c r="C15" s="65">
        <f>VLOOKUP($A15,'Return Data'!$B$7:$R$2843,4,0)</f>
        <v>20.120799999999999</v>
      </c>
      <c r="D15" s="65">
        <f>VLOOKUP($A15,'Return Data'!$B$7:$R$2843,9,0)</f>
        <v>8.7248000000000001</v>
      </c>
      <c r="E15" s="66">
        <f t="shared" si="0"/>
        <v>8</v>
      </c>
      <c r="F15" s="65">
        <f>VLOOKUP($A15,'Return Data'!$B$7:$R$2843,10,0)</f>
        <v>8.9460999999999995</v>
      </c>
      <c r="G15" s="66">
        <f t="shared" si="1"/>
        <v>6</v>
      </c>
      <c r="H15" s="65">
        <f>VLOOKUP($A15,'Return Data'!$B$7:$R$2843,11,0)</f>
        <v>10.407299999999999</v>
      </c>
      <c r="I15" s="66">
        <f t="shared" si="2"/>
        <v>8</v>
      </c>
      <c r="J15" s="65">
        <f>VLOOKUP($A15,'Return Data'!$B$7:$R$2843,12,0)</f>
        <v>8.7946000000000009</v>
      </c>
      <c r="K15" s="66">
        <f t="shared" si="3"/>
        <v>6</v>
      </c>
      <c r="L15" s="65">
        <f>VLOOKUP($A15,'Return Data'!$B$7:$R$2843,13,0)</f>
        <v>10.6822</v>
      </c>
      <c r="M15" s="66">
        <f t="shared" si="4"/>
        <v>6</v>
      </c>
      <c r="N15" s="65">
        <f>VLOOKUP($A15,'Return Data'!$B$7:$R$2843,17,0)</f>
        <v>10.2188</v>
      </c>
      <c r="O15" s="66">
        <f t="shared" si="6"/>
        <v>1</v>
      </c>
      <c r="P15" s="65">
        <f>VLOOKUP($A15,'Return Data'!$B$7:$R$2843,14,0)</f>
        <v>9.9238999999999997</v>
      </c>
      <c r="Q15" s="66">
        <f t="shared" si="7"/>
        <v>1</v>
      </c>
      <c r="R15" s="65">
        <f>VLOOKUP($A15,'Return Data'!$B$7:$R$2843,16,0)</f>
        <v>9.7650000000000006</v>
      </c>
      <c r="S15" s="67">
        <f t="shared" si="5"/>
        <v>1</v>
      </c>
    </row>
    <row r="16" spans="1:19" x14ac:dyDescent="0.3">
      <c r="A16" s="82" t="s">
        <v>677</v>
      </c>
      <c r="B16" s="64">
        <f>VLOOKUP($A16,'Return Data'!$B$7:$R$2843,3,0)</f>
        <v>44462</v>
      </c>
      <c r="C16" s="65">
        <f>VLOOKUP($A16,'Return Data'!$B$7:$R$2843,4,0)</f>
        <v>26.3371</v>
      </c>
      <c r="D16" s="65">
        <f>VLOOKUP($A16,'Return Data'!$B$7:$R$2843,9,0)</f>
        <v>6.5182000000000002</v>
      </c>
      <c r="E16" s="66">
        <f t="shared" si="0"/>
        <v>15</v>
      </c>
      <c r="F16" s="65">
        <f>VLOOKUP($A16,'Return Data'!$B$7:$R$2843,10,0)</f>
        <v>6.9137000000000004</v>
      </c>
      <c r="G16" s="66">
        <f t="shared" si="1"/>
        <v>15</v>
      </c>
      <c r="H16" s="65">
        <f>VLOOKUP($A16,'Return Data'!$B$7:$R$2843,11,0)</f>
        <v>9.0299999999999994</v>
      </c>
      <c r="I16" s="66">
        <f t="shared" si="2"/>
        <v>10</v>
      </c>
      <c r="J16" s="65">
        <f>VLOOKUP($A16,'Return Data'!$B$7:$R$2843,12,0)</f>
        <v>7.42</v>
      </c>
      <c r="K16" s="66">
        <f t="shared" si="3"/>
        <v>11</v>
      </c>
      <c r="L16" s="65">
        <f>VLOOKUP($A16,'Return Data'!$B$7:$R$2843,13,0)</f>
        <v>8.6913</v>
      </c>
      <c r="M16" s="66">
        <f t="shared" si="4"/>
        <v>10</v>
      </c>
      <c r="N16" s="65">
        <f>VLOOKUP($A16,'Return Data'!$B$7:$R$2843,17,0)</f>
        <v>9.6326000000000001</v>
      </c>
      <c r="O16" s="66">
        <f t="shared" si="6"/>
        <v>2</v>
      </c>
      <c r="P16" s="65">
        <f>VLOOKUP($A16,'Return Data'!$B$7:$R$2843,14,0)</f>
        <v>9.5815000000000001</v>
      </c>
      <c r="Q16" s="66">
        <f t="shared" si="7"/>
        <v>2</v>
      </c>
      <c r="R16" s="65">
        <f>VLOOKUP($A16,'Return Data'!$B$7:$R$2843,16,0)</f>
        <v>9.4298000000000002</v>
      </c>
      <c r="S16" s="67">
        <f t="shared" si="5"/>
        <v>2</v>
      </c>
    </row>
    <row r="17" spans="1:19" x14ac:dyDescent="0.3">
      <c r="A17" s="82" t="s">
        <v>679</v>
      </c>
      <c r="B17" s="64">
        <f>VLOOKUP($A17,'Return Data'!$B$7:$R$2843,3,0)</f>
        <v>44462</v>
      </c>
      <c r="C17" s="65">
        <f>VLOOKUP($A17,'Return Data'!$B$7:$R$2843,4,0)</f>
        <v>14.5129</v>
      </c>
      <c r="D17" s="65">
        <f>VLOOKUP($A17,'Return Data'!$B$7:$R$2843,9,0)</f>
        <v>6.6657999999999999</v>
      </c>
      <c r="E17" s="66">
        <f t="shared" si="0"/>
        <v>14</v>
      </c>
      <c r="F17" s="65">
        <f>VLOOKUP($A17,'Return Data'!$B$7:$R$2843,10,0)</f>
        <v>7.5095999999999998</v>
      </c>
      <c r="G17" s="66">
        <f t="shared" si="1"/>
        <v>11</v>
      </c>
      <c r="H17" s="65">
        <f>VLOOKUP($A17,'Return Data'!$B$7:$R$2843,11,0)</f>
        <v>8.0799000000000003</v>
      </c>
      <c r="I17" s="66">
        <f t="shared" si="2"/>
        <v>15</v>
      </c>
      <c r="J17" s="65">
        <f>VLOOKUP($A17,'Return Data'!$B$7:$R$2843,12,0)</f>
        <v>6.8228</v>
      </c>
      <c r="K17" s="66">
        <f t="shared" si="3"/>
        <v>12</v>
      </c>
      <c r="L17" s="65">
        <f>VLOOKUP($A17,'Return Data'!$B$7:$R$2843,13,0)</f>
        <v>8.5222999999999995</v>
      </c>
      <c r="M17" s="66">
        <f t="shared" si="4"/>
        <v>11</v>
      </c>
      <c r="N17" s="65">
        <f>VLOOKUP($A17,'Return Data'!$B$7:$R$2843,17,0)</f>
        <v>-0.27379999999999999</v>
      </c>
      <c r="O17" s="66">
        <f t="shared" si="6"/>
        <v>15</v>
      </c>
      <c r="P17" s="65">
        <f>VLOOKUP($A17,'Return Data'!$B$7:$R$2843,14,0)</f>
        <v>-0.16569999999999999</v>
      </c>
      <c r="Q17" s="66">
        <f t="shared" si="7"/>
        <v>15</v>
      </c>
      <c r="R17" s="65">
        <f>VLOOKUP($A17,'Return Data'!$B$7:$R$2843,16,0)</f>
        <v>5.0469999999999997</v>
      </c>
      <c r="S17" s="67">
        <f t="shared" si="5"/>
        <v>15</v>
      </c>
    </row>
    <row r="18" spans="1:19" x14ac:dyDescent="0.3">
      <c r="A18" s="82" t="s">
        <v>680</v>
      </c>
      <c r="B18" s="64">
        <f>VLOOKUP($A18,'Return Data'!$B$7:$R$2843,3,0)</f>
        <v>44462</v>
      </c>
      <c r="C18" s="65">
        <f>VLOOKUP($A18,'Return Data'!$B$7:$R$2843,4,0)</f>
        <v>14.0623</v>
      </c>
      <c r="D18" s="65">
        <f>VLOOKUP($A18,'Return Data'!$B$7:$R$2843,9,0)</f>
        <v>9.6145999999999994</v>
      </c>
      <c r="E18" s="66">
        <f t="shared" si="0"/>
        <v>6</v>
      </c>
      <c r="F18" s="65">
        <f>VLOOKUP($A18,'Return Data'!$B$7:$R$2843,10,0)</f>
        <v>7.9192</v>
      </c>
      <c r="G18" s="66">
        <f t="shared" si="1"/>
        <v>9</v>
      </c>
      <c r="H18" s="65">
        <f>VLOOKUP($A18,'Return Data'!$B$7:$R$2843,11,0)</f>
        <v>8.3513000000000002</v>
      </c>
      <c r="I18" s="66">
        <f t="shared" si="2"/>
        <v>13</v>
      </c>
      <c r="J18" s="65">
        <f>VLOOKUP($A18,'Return Data'!$B$7:$R$2843,12,0)</f>
        <v>6.0839999999999996</v>
      </c>
      <c r="K18" s="66">
        <f t="shared" si="3"/>
        <v>14</v>
      </c>
      <c r="L18" s="65">
        <f>VLOOKUP($A18,'Return Data'!$B$7:$R$2843,13,0)</f>
        <v>7.3139000000000003</v>
      </c>
      <c r="M18" s="66">
        <f t="shared" si="4"/>
        <v>14</v>
      </c>
      <c r="N18" s="65">
        <f>VLOOKUP($A18,'Return Data'!$B$7:$R$2843,17,0)</f>
        <v>7.7468000000000004</v>
      </c>
      <c r="O18" s="66">
        <f t="shared" si="6"/>
        <v>6</v>
      </c>
      <c r="P18" s="65">
        <f>VLOOKUP($A18,'Return Data'!$B$7:$R$2843,14,0)</f>
        <v>8.4372000000000007</v>
      </c>
      <c r="Q18" s="66">
        <f t="shared" si="7"/>
        <v>4</v>
      </c>
      <c r="R18" s="65">
        <f>VLOOKUP($A18,'Return Data'!$B$7:$R$2843,16,0)</f>
        <v>7.7598000000000003</v>
      </c>
      <c r="S18" s="67">
        <f t="shared" si="5"/>
        <v>9</v>
      </c>
    </row>
    <row r="19" spans="1:19" x14ac:dyDescent="0.3">
      <c r="A19" s="82" t="s">
        <v>683</v>
      </c>
      <c r="B19" s="64">
        <f>VLOOKUP($A19,'Return Data'!$B$7:$R$2843,3,0)</f>
        <v>44462</v>
      </c>
      <c r="C19" s="65">
        <f>VLOOKUP($A19,'Return Data'!$B$7:$R$2843,4,0)</f>
        <v>1572.9908</v>
      </c>
      <c r="D19" s="65">
        <f>VLOOKUP($A19,'Return Data'!$B$7:$R$2843,9,0)</f>
        <v>6.4414999999999996</v>
      </c>
      <c r="E19" s="66">
        <f t="shared" si="0"/>
        <v>16</v>
      </c>
      <c r="F19" s="65">
        <f>VLOOKUP($A19,'Return Data'!$B$7:$R$2843,10,0)</f>
        <v>6.1816000000000004</v>
      </c>
      <c r="G19" s="66">
        <f t="shared" si="1"/>
        <v>17</v>
      </c>
      <c r="H19" s="65">
        <f>VLOOKUP($A19,'Return Data'!$B$7:$R$2843,11,0)</f>
        <v>6.3865999999999996</v>
      </c>
      <c r="I19" s="66">
        <f t="shared" si="2"/>
        <v>17</v>
      </c>
      <c r="J19" s="65">
        <f>VLOOKUP($A19,'Return Data'!$B$7:$R$2843,12,0)</f>
        <v>4.5365000000000002</v>
      </c>
      <c r="K19" s="66">
        <f t="shared" si="3"/>
        <v>16</v>
      </c>
      <c r="L19" s="65">
        <f>VLOOKUP($A19,'Return Data'!$B$7:$R$2843,13,0)</f>
        <v>5.1627000000000001</v>
      </c>
      <c r="M19" s="66">
        <f t="shared" si="4"/>
        <v>16</v>
      </c>
      <c r="N19" s="65">
        <f>VLOOKUP($A19,'Return Data'!$B$7:$R$2843,17,0)</f>
        <v>7.3041999999999998</v>
      </c>
      <c r="O19" s="66">
        <f t="shared" si="6"/>
        <v>8</v>
      </c>
      <c r="P19" s="65">
        <f>VLOOKUP($A19,'Return Data'!$B$7:$R$2843,14,0)</f>
        <v>3.7458</v>
      </c>
      <c r="Q19" s="66">
        <f t="shared" si="7"/>
        <v>12</v>
      </c>
      <c r="R19" s="65">
        <f>VLOOKUP($A19,'Return Data'!$B$7:$R$2843,16,0)</f>
        <v>6.6288</v>
      </c>
      <c r="S19" s="67">
        <f t="shared" si="5"/>
        <v>14</v>
      </c>
    </row>
    <row r="20" spans="1:19" x14ac:dyDescent="0.3">
      <c r="A20" s="82" t="s">
        <v>685</v>
      </c>
      <c r="B20" s="64">
        <f>VLOOKUP($A20,'Return Data'!$B$7:$R$2843,3,0)</f>
        <v>44462</v>
      </c>
      <c r="C20" s="65">
        <f>VLOOKUP($A20,'Return Data'!$B$7:$R$2843,4,0)</f>
        <v>26.256699999999999</v>
      </c>
      <c r="D20" s="65">
        <f>VLOOKUP($A20,'Return Data'!$B$7:$R$2843,9,0)</f>
        <v>8.4047999999999998</v>
      </c>
      <c r="E20" s="66">
        <f t="shared" si="0"/>
        <v>9</v>
      </c>
      <c r="F20" s="65">
        <f>VLOOKUP($A20,'Return Data'!$B$7:$R$2843,10,0)</f>
        <v>7.7739000000000003</v>
      </c>
      <c r="G20" s="66">
        <f t="shared" si="1"/>
        <v>10</v>
      </c>
      <c r="H20" s="65">
        <f>VLOOKUP($A20,'Return Data'!$B$7:$R$2843,11,0)</f>
        <v>9.3766999999999996</v>
      </c>
      <c r="I20" s="66">
        <f t="shared" si="2"/>
        <v>9</v>
      </c>
      <c r="J20" s="65">
        <f>VLOOKUP($A20,'Return Data'!$B$7:$R$2843,12,0)</f>
        <v>7.4230999999999998</v>
      </c>
      <c r="K20" s="66">
        <f t="shared" si="3"/>
        <v>10</v>
      </c>
      <c r="L20" s="65">
        <f>VLOOKUP($A20,'Return Data'!$B$7:$R$2843,13,0)</f>
        <v>7.6889000000000003</v>
      </c>
      <c r="M20" s="66">
        <f t="shared" si="4"/>
        <v>13</v>
      </c>
      <c r="N20" s="65">
        <f>VLOOKUP($A20,'Return Data'!$B$7:$R$2843,17,0)</f>
        <v>8.0104000000000006</v>
      </c>
      <c r="O20" s="66">
        <f t="shared" si="6"/>
        <v>5</v>
      </c>
      <c r="P20" s="65">
        <f>VLOOKUP($A20,'Return Data'!$B$7:$R$2843,14,0)</f>
        <v>8.5409000000000006</v>
      </c>
      <c r="Q20" s="66">
        <f t="shared" si="7"/>
        <v>3</v>
      </c>
      <c r="R20" s="65">
        <f>VLOOKUP($A20,'Return Data'!$B$7:$R$2843,16,0)</f>
        <v>9.1052</v>
      </c>
      <c r="S20" s="67">
        <f t="shared" si="5"/>
        <v>4</v>
      </c>
    </row>
    <row r="21" spans="1:19" x14ac:dyDescent="0.3">
      <c r="A21" s="82" t="s">
        <v>687</v>
      </c>
      <c r="B21" s="64">
        <f>VLOOKUP($A21,'Return Data'!$B$7:$R$2843,3,0)</f>
        <v>44462</v>
      </c>
      <c r="C21" s="65">
        <f>VLOOKUP($A21,'Return Data'!$B$7:$R$2843,4,0)</f>
        <v>24.1023</v>
      </c>
      <c r="D21" s="65">
        <f>VLOOKUP($A21,'Return Data'!$B$7:$R$2843,9,0)</f>
        <v>7.2103000000000002</v>
      </c>
      <c r="E21" s="66">
        <f t="shared" si="0"/>
        <v>12</v>
      </c>
      <c r="F21" s="65">
        <f>VLOOKUP($A21,'Return Data'!$B$7:$R$2843,10,0)</f>
        <v>6.7686000000000002</v>
      </c>
      <c r="G21" s="66">
        <f t="shared" si="1"/>
        <v>16</v>
      </c>
      <c r="H21" s="65">
        <f>VLOOKUP($A21,'Return Data'!$B$7:$R$2843,11,0)</f>
        <v>6.7945000000000002</v>
      </c>
      <c r="I21" s="66">
        <f t="shared" si="2"/>
        <v>16</v>
      </c>
      <c r="J21" s="65">
        <f>VLOOKUP($A21,'Return Data'!$B$7:$R$2843,12,0)</f>
        <v>5.4690000000000003</v>
      </c>
      <c r="K21" s="66">
        <f t="shared" si="3"/>
        <v>15</v>
      </c>
      <c r="L21" s="65">
        <f>VLOOKUP($A21,'Return Data'!$B$7:$R$2843,13,0)</f>
        <v>6.5614999999999997</v>
      </c>
      <c r="M21" s="66">
        <f t="shared" si="4"/>
        <v>15</v>
      </c>
      <c r="N21" s="65">
        <f>VLOOKUP($A21,'Return Data'!$B$7:$R$2843,17,0)</f>
        <v>6.3662000000000001</v>
      </c>
      <c r="O21" s="66">
        <f t="shared" si="6"/>
        <v>10</v>
      </c>
      <c r="P21" s="65">
        <f>VLOOKUP($A21,'Return Data'!$B$7:$R$2843,14,0)</f>
        <v>5.1153000000000004</v>
      </c>
      <c r="Q21" s="66">
        <f t="shared" si="7"/>
        <v>10</v>
      </c>
      <c r="R21" s="65">
        <f>VLOOKUP($A21,'Return Data'!$B$7:$R$2843,16,0)</f>
        <v>7.4543999999999997</v>
      </c>
      <c r="S21" s="67">
        <f t="shared" si="5"/>
        <v>10</v>
      </c>
    </row>
    <row r="22" spans="1:19" x14ac:dyDescent="0.3">
      <c r="A22" s="82" t="s">
        <v>689</v>
      </c>
      <c r="B22" s="64">
        <f>VLOOKUP($A22,'Return Data'!$B$7:$R$2843,3,0)</f>
        <v>44462</v>
      </c>
      <c r="C22" s="65">
        <f>VLOOKUP($A22,'Return Data'!$B$7:$R$2843,4,0)</f>
        <v>29.026700000000002</v>
      </c>
      <c r="D22" s="65">
        <f>VLOOKUP($A22,'Return Data'!$B$7:$R$2843,9,0)</f>
        <v>8.8109000000000002</v>
      </c>
      <c r="E22" s="66">
        <f t="shared" si="0"/>
        <v>7</v>
      </c>
      <c r="F22" s="65">
        <f>VLOOKUP($A22,'Return Data'!$B$7:$R$2843,10,0)</f>
        <v>33.061199999999999</v>
      </c>
      <c r="G22" s="66">
        <f t="shared" si="1"/>
        <v>2</v>
      </c>
      <c r="H22" s="65">
        <f>VLOOKUP($A22,'Return Data'!$B$7:$R$2843,11,0)</f>
        <v>21.134699999999999</v>
      </c>
      <c r="I22" s="66">
        <f t="shared" si="2"/>
        <v>2</v>
      </c>
      <c r="J22" s="65">
        <f>VLOOKUP($A22,'Return Data'!$B$7:$R$2843,12,0)</f>
        <v>16.965199999999999</v>
      </c>
      <c r="K22" s="66">
        <f t="shared" si="3"/>
        <v>2</v>
      </c>
      <c r="L22" s="65">
        <f>VLOOKUP($A22,'Return Data'!$B$7:$R$2843,13,0)</f>
        <v>16.3581</v>
      </c>
      <c r="M22" s="66">
        <f t="shared" si="4"/>
        <v>2</v>
      </c>
      <c r="N22" s="65">
        <f>VLOOKUP($A22,'Return Data'!$B$7:$R$2843,17,0)</f>
        <v>3.7469000000000001</v>
      </c>
      <c r="O22" s="66">
        <f t="shared" si="6"/>
        <v>14</v>
      </c>
      <c r="P22" s="65">
        <f>VLOOKUP($A22,'Return Data'!$B$7:$R$2843,14,0)</f>
        <v>3.8498999999999999</v>
      </c>
      <c r="Q22" s="66">
        <f t="shared" si="7"/>
        <v>11</v>
      </c>
      <c r="R22" s="65">
        <f>VLOOKUP($A22,'Return Data'!$B$7:$R$2843,16,0)</f>
        <v>7.4480000000000004</v>
      </c>
      <c r="S22" s="67">
        <f t="shared" si="5"/>
        <v>11</v>
      </c>
    </row>
    <row r="23" spans="1:19" x14ac:dyDescent="0.3">
      <c r="A23" s="82" t="s">
        <v>691</v>
      </c>
      <c r="B23" s="64">
        <f>VLOOKUP($A23,'Return Data'!$B$7:$R$2843,3,0)</f>
        <v>44462</v>
      </c>
      <c r="C23" s="65">
        <f>VLOOKUP($A23,'Return Data'!$B$7:$R$2843,4,0)</f>
        <v>0.1305</v>
      </c>
      <c r="D23" s="65">
        <f>VLOOKUP($A23,'Return Data'!$B$7:$R$2843,9,0)</f>
        <v>10.927300000000001</v>
      </c>
      <c r="E23" s="66">
        <f t="shared" si="0"/>
        <v>4</v>
      </c>
      <c r="F23" s="65">
        <f>VLOOKUP($A23,'Return Data'!$B$7:$R$2843,10,0)</f>
        <v>10.9338</v>
      </c>
      <c r="G23" s="66">
        <f t="shared" si="1"/>
        <v>5</v>
      </c>
      <c r="H23" s="65">
        <f>VLOOKUP($A23,'Return Data'!$B$7:$R$2843,11,0)</f>
        <v>11.243600000000001</v>
      </c>
      <c r="I23" s="66">
        <f t="shared" si="2"/>
        <v>6</v>
      </c>
      <c r="J23" s="65">
        <f>VLOOKUP($A23,'Return Data'!$B$7:$R$2843,12,0)</f>
        <v>-24.424900000000001</v>
      </c>
      <c r="K23" s="66">
        <f t="shared" si="3"/>
        <v>20</v>
      </c>
      <c r="L23" s="65">
        <f>VLOOKUP($A23,'Return Data'!$B$7:$R$2843,13,0)</f>
        <v>-16.560099999999998</v>
      </c>
      <c r="M23" s="66">
        <f t="shared" si="4"/>
        <v>20</v>
      </c>
      <c r="N23" s="65"/>
      <c r="O23" s="66"/>
      <c r="P23" s="65"/>
      <c r="Q23" s="66"/>
      <c r="R23" s="65">
        <f>VLOOKUP($A23,'Return Data'!$B$7:$R$2843,16,0)</f>
        <v>-10.086499999999999</v>
      </c>
      <c r="S23" s="67">
        <f t="shared" si="5"/>
        <v>17</v>
      </c>
    </row>
    <row r="24" spans="1:19" x14ac:dyDescent="0.3">
      <c r="A24" s="82" t="s">
        <v>694</v>
      </c>
      <c r="B24" s="64">
        <f>VLOOKUP($A24,'Return Data'!$B$7:$R$2843,3,0)</f>
        <v>44462</v>
      </c>
      <c r="C24" s="65">
        <f>VLOOKUP($A24,'Return Data'!$B$7:$R$2843,4,0)</f>
        <v>16.160399999999999</v>
      </c>
      <c r="D24" s="65">
        <f>VLOOKUP($A24,'Return Data'!$B$7:$R$2843,9,0)</f>
        <v>4.2777000000000003</v>
      </c>
      <c r="E24" s="66">
        <f t="shared" si="0"/>
        <v>18</v>
      </c>
      <c r="F24" s="65">
        <f>VLOOKUP($A24,'Return Data'!$B$7:$R$2843,10,0)</f>
        <v>4.8029999999999999</v>
      </c>
      <c r="G24" s="66">
        <f t="shared" si="1"/>
        <v>18</v>
      </c>
      <c r="H24" s="65">
        <f>VLOOKUP($A24,'Return Data'!$B$7:$R$2843,11,0)</f>
        <v>5.9654999999999996</v>
      </c>
      <c r="I24" s="66">
        <f t="shared" si="2"/>
        <v>18</v>
      </c>
      <c r="J24" s="65">
        <f>VLOOKUP($A24,'Return Data'!$B$7:$R$2843,12,0)</f>
        <v>8.3171999999999997</v>
      </c>
      <c r="K24" s="66">
        <f t="shared" si="3"/>
        <v>7</v>
      </c>
      <c r="L24" s="65">
        <f>VLOOKUP($A24,'Return Data'!$B$7:$R$2843,13,0)</f>
        <v>9.5769000000000002</v>
      </c>
      <c r="M24" s="66">
        <f t="shared" si="4"/>
        <v>8</v>
      </c>
      <c r="N24" s="65">
        <f>VLOOKUP($A24,'Return Data'!$B$7:$R$2843,17,0)</f>
        <v>5.8421000000000003</v>
      </c>
      <c r="O24" s="66">
        <f>RANK(N24,N$8:N$27,0)</f>
        <v>11</v>
      </c>
      <c r="P24" s="65">
        <f>VLOOKUP($A24,'Return Data'!$B$7:$R$2843,14,0)</f>
        <v>3.6349999999999998</v>
      </c>
      <c r="Q24" s="66">
        <f>RANK(P24,P$8:P$27,0)</f>
        <v>13</v>
      </c>
      <c r="R24" s="65">
        <f>VLOOKUP($A24,'Return Data'!$B$7:$R$2843,16,0)</f>
        <v>7.1089000000000002</v>
      </c>
      <c r="S24" s="67">
        <f t="shared" si="5"/>
        <v>12</v>
      </c>
    </row>
    <row r="25" spans="1:19" x14ac:dyDescent="0.3">
      <c r="A25" s="82" t="s">
        <v>700</v>
      </c>
      <c r="B25" s="64">
        <f>VLOOKUP($A25,'Return Data'!$B$7:$R$2843,3,0)</f>
        <v>44462</v>
      </c>
      <c r="C25" s="65">
        <f>VLOOKUP($A25,'Return Data'!$B$7:$R$2843,4,0)</f>
        <v>37.4206</v>
      </c>
      <c r="D25" s="65">
        <f>VLOOKUP($A25,'Return Data'!$B$7:$R$2843,9,0)</f>
        <v>8.0083000000000002</v>
      </c>
      <c r="E25" s="66">
        <f t="shared" si="0"/>
        <v>11</v>
      </c>
      <c r="F25" s="65">
        <f>VLOOKUP($A25,'Return Data'!$B$7:$R$2843,10,0)</f>
        <v>8.08</v>
      </c>
      <c r="G25" s="66">
        <f t="shared" si="1"/>
        <v>7</v>
      </c>
      <c r="H25" s="65">
        <f>VLOOKUP($A25,'Return Data'!$B$7:$R$2843,11,0)</f>
        <v>8.4223999999999997</v>
      </c>
      <c r="I25" s="66">
        <f t="shared" si="2"/>
        <v>12</v>
      </c>
      <c r="J25" s="65">
        <f>VLOOKUP($A25,'Return Data'!$B$7:$R$2843,12,0)</f>
        <v>6.4672000000000001</v>
      </c>
      <c r="K25" s="66">
        <f t="shared" si="3"/>
        <v>13</v>
      </c>
      <c r="L25" s="65">
        <f>VLOOKUP($A25,'Return Data'!$B$7:$R$2843,13,0)</f>
        <v>8.0013000000000005</v>
      </c>
      <c r="M25" s="66">
        <f t="shared" si="4"/>
        <v>12</v>
      </c>
      <c r="N25" s="65">
        <f>VLOOKUP($A25,'Return Data'!$B$7:$R$2843,17,0)</f>
        <v>8.5848999999999993</v>
      </c>
      <c r="O25" s="66">
        <f>RANK(N25,N$8:N$27,0)</f>
        <v>4</v>
      </c>
      <c r="P25" s="65">
        <f>VLOOKUP($A25,'Return Data'!$B$7:$R$2843,14,0)</f>
        <v>8.3536000000000001</v>
      </c>
      <c r="Q25" s="66">
        <f>RANK(P25,P$8:P$27,0)</f>
        <v>5</v>
      </c>
      <c r="R25" s="65">
        <f>VLOOKUP($A25,'Return Data'!$B$7:$R$2843,16,0)</f>
        <v>9.1621000000000006</v>
      </c>
      <c r="S25" s="67">
        <f t="shared" si="5"/>
        <v>3</v>
      </c>
    </row>
    <row r="26" spans="1:19" x14ac:dyDescent="0.3">
      <c r="A26" s="82" t="s">
        <v>708</v>
      </c>
      <c r="B26" s="64">
        <f>VLOOKUP($A26,'Return Data'!$B$7:$R$2843,3,0)</f>
        <v>44462</v>
      </c>
      <c r="C26" s="65">
        <f>VLOOKUP($A26,'Return Data'!$B$7:$R$2843,4,0)</f>
        <v>0.65720000000000001</v>
      </c>
      <c r="D26" s="65">
        <f>VLOOKUP($A26,'Return Data'!$B$7:$R$2843,9,0)</f>
        <v>10.8485</v>
      </c>
      <c r="E26" s="66">
        <f t="shared" si="0"/>
        <v>5</v>
      </c>
      <c r="F26" s="65">
        <f>VLOOKUP($A26,'Return Data'!$B$7:$R$2843,10,0)</f>
        <v>10.9809</v>
      </c>
      <c r="G26" s="66">
        <f t="shared" si="1"/>
        <v>4</v>
      </c>
      <c r="H26" s="65">
        <f>VLOOKUP($A26,'Return Data'!$B$7:$R$2843,11,0)</f>
        <v>11.327199999999999</v>
      </c>
      <c r="I26" s="66">
        <f t="shared" si="2"/>
        <v>5</v>
      </c>
      <c r="J26" s="65">
        <f>VLOOKUP($A26,'Return Data'!$B$7:$R$2843,12,0)</f>
        <v>-23.655000000000001</v>
      </c>
      <c r="K26" s="66">
        <f t="shared" si="3"/>
        <v>19</v>
      </c>
      <c r="L26" s="65">
        <f>VLOOKUP($A26,'Return Data'!$B$7:$R$2843,13,0)</f>
        <v>-16.001999999999999</v>
      </c>
      <c r="M26" s="66">
        <f t="shared" si="4"/>
        <v>19</v>
      </c>
      <c r="N26" s="65"/>
      <c r="O26" s="66"/>
      <c r="P26" s="65"/>
      <c r="Q26" s="66"/>
      <c r="R26" s="65">
        <f>VLOOKUP($A26,'Return Data'!$B$7:$R$2843,16,0)</f>
        <v>-40.727200000000003</v>
      </c>
      <c r="S26" s="67">
        <f t="shared" si="5"/>
        <v>20</v>
      </c>
    </row>
    <row r="27" spans="1:19" x14ac:dyDescent="0.3">
      <c r="A27" s="82" t="s">
        <v>710</v>
      </c>
      <c r="B27" s="64">
        <f>VLOOKUP($A27,'Return Data'!$B$7:$R$2843,3,0)</f>
        <v>44462</v>
      </c>
      <c r="C27" s="65">
        <f>VLOOKUP($A27,'Return Data'!$B$7:$R$2843,4,0)</f>
        <v>13.9641</v>
      </c>
      <c r="D27" s="65">
        <f>VLOOKUP($A27,'Return Data'!$B$7:$R$2843,9,0)</f>
        <v>106.509</v>
      </c>
      <c r="E27" s="66">
        <f t="shared" si="0"/>
        <v>1</v>
      </c>
      <c r="F27" s="65">
        <f>VLOOKUP($A27,'Return Data'!$B$7:$R$2843,10,0)</f>
        <v>40.8264</v>
      </c>
      <c r="G27" s="66">
        <f t="shared" si="1"/>
        <v>1</v>
      </c>
      <c r="H27" s="65">
        <f>VLOOKUP($A27,'Return Data'!$B$7:$R$2843,11,0)</f>
        <v>24.366099999999999</v>
      </c>
      <c r="I27" s="66">
        <f t="shared" si="2"/>
        <v>1</v>
      </c>
      <c r="J27" s="65">
        <f>VLOOKUP($A27,'Return Data'!$B$7:$R$2843,12,0)</f>
        <v>17.599599999999999</v>
      </c>
      <c r="K27" s="66">
        <f t="shared" si="3"/>
        <v>1</v>
      </c>
      <c r="L27" s="65">
        <f>VLOOKUP($A27,'Return Data'!$B$7:$R$2843,13,0)</f>
        <v>15.894299999999999</v>
      </c>
      <c r="M27" s="66">
        <f t="shared" si="4"/>
        <v>3</v>
      </c>
      <c r="N27" s="65">
        <f>VLOOKUP($A27,'Return Data'!$B$7:$R$2843,17,0)</f>
        <v>-8.6674000000000007</v>
      </c>
      <c r="O27" s="66">
        <f>RANK(N27,N$8:N$27,0)</f>
        <v>16</v>
      </c>
      <c r="P27" s="65">
        <f>VLOOKUP($A27,'Return Data'!$B$7:$R$2843,14,0)</f>
        <v>-6.7432999999999996</v>
      </c>
      <c r="Q27" s="66">
        <f>RANK(P27,P$8:P$27,0)</f>
        <v>16</v>
      </c>
      <c r="R27" s="65">
        <f>VLOOKUP($A27,'Return Data'!$B$7:$R$2843,16,0)</f>
        <v>3.7532000000000001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14.083494999999999</v>
      </c>
      <c r="E29" s="88"/>
      <c r="F29" s="89">
        <f>AVERAGE(F8:F27)</f>
        <v>10.256645000000001</v>
      </c>
      <c r="G29" s="88"/>
      <c r="H29" s="89">
        <f>AVERAGE(H8:H27)</f>
        <v>10.269019999999999</v>
      </c>
      <c r="I29" s="88"/>
      <c r="J29" s="89">
        <f>AVERAGE(J8:J27)</f>
        <v>5.445265</v>
      </c>
      <c r="K29" s="88"/>
      <c r="L29" s="89">
        <f>AVERAGE(L8:L27)</f>
        <v>6.8533349999999995</v>
      </c>
      <c r="M29" s="88"/>
      <c r="N29" s="89">
        <f>AVERAGE(N8:N27)</f>
        <v>4.1449294117647062</v>
      </c>
      <c r="O29" s="88"/>
      <c r="P29" s="89">
        <f>AVERAGE(P8:P27)</f>
        <v>3.1880588235294116</v>
      </c>
      <c r="Q29" s="88"/>
      <c r="R29" s="89">
        <f>AVERAGE(R8:R27)</f>
        <v>2.3614900000000008</v>
      </c>
      <c r="S29" s="90"/>
    </row>
    <row r="30" spans="1:19" x14ac:dyDescent="0.3">
      <c r="A30" s="87" t="s">
        <v>28</v>
      </c>
      <c r="B30" s="88"/>
      <c r="C30" s="88"/>
      <c r="D30" s="89">
        <f>MIN(D8:D27)</f>
        <v>0</v>
      </c>
      <c r="E30" s="88"/>
      <c r="F30" s="89">
        <f>MIN(F8:F27)</f>
        <v>0</v>
      </c>
      <c r="G30" s="88"/>
      <c r="H30" s="89">
        <f>MIN(H8:H27)</f>
        <v>0</v>
      </c>
      <c r="I30" s="88"/>
      <c r="J30" s="89">
        <f>MIN(J8:J27)</f>
        <v>-24.424900000000001</v>
      </c>
      <c r="K30" s="88"/>
      <c r="L30" s="89">
        <f>MIN(L8:L27)</f>
        <v>-16.560099999999998</v>
      </c>
      <c r="M30" s="88"/>
      <c r="N30" s="89">
        <f>MIN(N8:N27)</f>
        <v>-22.0901</v>
      </c>
      <c r="O30" s="88"/>
      <c r="P30" s="89">
        <f>MIN(P8:P27)</f>
        <v>-31.385999999999999</v>
      </c>
      <c r="Q30" s="88"/>
      <c r="R30" s="89">
        <f>MIN(R8:R27)</f>
        <v>-40.727200000000003</v>
      </c>
      <c r="S30" s="90"/>
    </row>
    <row r="31" spans="1:19" ht="15" thickBot="1" x14ac:dyDescent="0.35">
      <c r="A31" s="91" t="s">
        <v>29</v>
      </c>
      <c r="B31" s="92"/>
      <c r="C31" s="92"/>
      <c r="D31" s="93">
        <f>MAX(D8:D27)</f>
        <v>106.509</v>
      </c>
      <c r="E31" s="92"/>
      <c r="F31" s="93">
        <f>MAX(F8:F27)</f>
        <v>40.8264</v>
      </c>
      <c r="G31" s="92"/>
      <c r="H31" s="93">
        <f>MAX(H8:H27)</f>
        <v>24.366099999999999</v>
      </c>
      <c r="I31" s="92"/>
      <c r="J31" s="93">
        <f>MAX(J8:J27)</f>
        <v>17.599599999999999</v>
      </c>
      <c r="K31" s="92"/>
      <c r="L31" s="93">
        <f>MAX(L8:L27)</f>
        <v>16.5488</v>
      </c>
      <c r="M31" s="92"/>
      <c r="N31" s="93">
        <f>MAX(N8:N27)</f>
        <v>10.2188</v>
      </c>
      <c r="O31" s="92"/>
      <c r="P31" s="93">
        <f>MAX(P8:P27)</f>
        <v>9.9238999999999997</v>
      </c>
      <c r="Q31" s="92"/>
      <c r="R31" s="93">
        <f>MAX(R8:R27)</f>
        <v>9.7650000000000006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44462</v>
      </c>
      <c r="C8" s="65">
        <f>VLOOKUP($A8,'Return Data'!$B$7:$R$2843,4,0)</f>
        <v>15.865600000000001</v>
      </c>
      <c r="D8" s="65">
        <f>VLOOKUP($A8,'Return Data'!$B$7:$R$2843,9,0)</f>
        <v>7.2804000000000002</v>
      </c>
      <c r="E8" s="66">
        <f t="shared" ref="E8:E27" si="0">RANK(D8,D$8:D$27,0)</f>
        <v>11</v>
      </c>
      <c r="F8" s="65">
        <f>VLOOKUP($A8,'Return Data'!$B$7:$R$2843,10,0)</f>
        <v>6.5995999999999997</v>
      </c>
      <c r="G8" s="66">
        <f t="shared" ref="G8:G27" si="1">RANK(F8,F$8:F$27,0)</f>
        <v>14</v>
      </c>
      <c r="H8" s="65">
        <f>VLOOKUP($A8,'Return Data'!$B$7:$R$2843,11,0)</f>
        <v>7.3829000000000002</v>
      </c>
      <c r="I8" s="66">
        <f t="shared" ref="I8:I27" si="2">RANK(H8,H$8:H$27,0)</f>
        <v>13</v>
      </c>
      <c r="J8" s="65">
        <f>VLOOKUP($A8,'Return Data'!$B$7:$R$2843,12,0)</f>
        <v>7.2891000000000004</v>
      </c>
      <c r="K8" s="66">
        <f t="shared" ref="K8:K27" si="3">RANK(J8,J$8:J$27,0)</f>
        <v>7</v>
      </c>
      <c r="L8" s="65">
        <f>VLOOKUP($A8,'Return Data'!$B$7:$R$2843,13,0)</f>
        <v>8.7378</v>
      </c>
      <c r="M8" s="66">
        <f t="shared" ref="M8:M27" si="4">RANK(L8,L$8:L$27,0)</f>
        <v>7</v>
      </c>
      <c r="N8" s="65">
        <f>VLOOKUP($A8,'Return Data'!$B$7:$R$2843,17,0)</f>
        <v>5.8449999999999998</v>
      </c>
      <c r="O8" s="66">
        <f>RANK(N8,N$8:N$27,0)</f>
        <v>9</v>
      </c>
      <c r="P8" s="65">
        <f>VLOOKUP($A8,'Return Data'!$B$7:$R$2843,14,0)</f>
        <v>6.3954000000000004</v>
      </c>
      <c r="Q8" s="66">
        <f>RANK(P8,P$8:P$27,0)</f>
        <v>7</v>
      </c>
      <c r="R8" s="65">
        <f>VLOOKUP($A8,'Return Data'!$B$7:$R$2843,16,0)</f>
        <v>7.4169999999999998</v>
      </c>
      <c r="S8" s="67">
        <f t="shared" ref="S8:S27" si="5">RANK(R8,R$8:R$27,0)</f>
        <v>8</v>
      </c>
    </row>
    <row r="9" spans="1:19" x14ac:dyDescent="0.3">
      <c r="A9" s="82" t="s">
        <v>655</v>
      </c>
      <c r="B9" s="64">
        <f>VLOOKUP($A9,'Return Data'!$B$7:$R$2843,3,0)</f>
        <v>44462</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-13.8817</v>
      </c>
      <c r="S9" s="67">
        <f t="shared" si="5"/>
        <v>19</v>
      </c>
    </row>
    <row r="10" spans="1:19" x14ac:dyDescent="0.3">
      <c r="A10" s="82" t="s">
        <v>657</v>
      </c>
      <c r="B10" s="64">
        <f>VLOOKUP($A10,'Return Data'!$B$7:$R$2843,3,0)</f>
        <v>44462</v>
      </c>
      <c r="C10" s="65">
        <f>VLOOKUP($A10,'Return Data'!$B$7:$R$2843,4,0)</f>
        <v>16.8627</v>
      </c>
      <c r="D10" s="65">
        <f>VLOOKUP($A10,'Return Data'!$B$7:$R$2843,9,0)</f>
        <v>5.9580000000000002</v>
      </c>
      <c r="E10" s="66">
        <f t="shared" si="0"/>
        <v>13</v>
      </c>
      <c r="F10" s="65">
        <f>VLOOKUP($A10,'Return Data'!$B$7:$R$2843,10,0)</f>
        <v>7.1421999999999999</v>
      </c>
      <c r="G10" s="66">
        <f t="shared" si="1"/>
        <v>9</v>
      </c>
      <c r="H10" s="65">
        <f>VLOOKUP($A10,'Return Data'!$B$7:$R$2843,11,0)</f>
        <v>7.6024000000000003</v>
      </c>
      <c r="I10" s="66">
        <f t="shared" si="2"/>
        <v>12</v>
      </c>
      <c r="J10" s="65">
        <f>VLOOKUP($A10,'Return Data'!$B$7:$R$2843,12,0)</f>
        <v>6.9234</v>
      </c>
      <c r="K10" s="66">
        <f t="shared" si="3"/>
        <v>9</v>
      </c>
      <c r="L10" s="65">
        <f>VLOOKUP($A10,'Return Data'!$B$7:$R$2843,13,0)</f>
        <v>7.6478000000000002</v>
      </c>
      <c r="M10" s="66">
        <f t="shared" si="4"/>
        <v>11</v>
      </c>
      <c r="N10" s="65">
        <f>VLOOKUP($A10,'Return Data'!$B$7:$R$2843,17,0)</f>
        <v>7.8860000000000001</v>
      </c>
      <c r="O10" s="66">
        <f t="shared" ref="O10:O22" si="6">RANK(N10,N$8:N$27,0)</f>
        <v>4</v>
      </c>
      <c r="P10" s="65">
        <f>VLOOKUP($A10,'Return Data'!$B$7:$R$2843,14,0)</f>
        <v>6.7054</v>
      </c>
      <c r="Q10" s="66">
        <f t="shared" ref="Q10:Q22" si="7">RANK(P10,P$8:P$27,0)</f>
        <v>6</v>
      </c>
      <c r="R10" s="65">
        <f>VLOOKUP($A10,'Return Data'!$B$7:$R$2843,16,0)</f>
        <v>7.53</v>
      </c>
      <c r="S10" s="67">
        <f t="shared" si="5"/>
        <v>6</v>
      </c>
    </row>
    <row r="11" spans="1:19" x14ac:dyDescent="0.3">
      <c r="A11" s="82" t="s">
        <v>658</v>
      </c>
      <c r="B11" s="64">
        <f>VLOOKUP($A11,'Return Data'!$B$7:$R$2843,3,0)</f>
        <v>44462</v>
      </c>
      <c r="C11" s="65">
        <f>VLOOKUP($A11,'Return Data'!$B$7:$R$2843,4,0)</f>
        <v>16.1541</v>
      </c>
      <c r="D11" s="65">
        <f>VLOOKUP($A11,'Return Data'!$B$7:$R$2843,9,0)</f>
        <v>22.673400000000001</v>
      </c>
      <c r="E11" s="66">
        <f t="shared" si="0"/>
        <v>3</v>
      </c>
      <c r="F11" s="65">
        <f>VLOOKUP($A11,'Return Data'!$B$7:$R$2843,10,0)</f>
        <v>10.849399999999999</v>
      </c>
      <c r="G11" s="66">
        <f t="shared" si="1"/>
        <v>5</v>
      </c>
      <c r="H11" s="65">
        <f>VLOOKUP($A11,'Return Data'!$B$7:$R$2843,11,0)</f>
        <v>16.330300000000001</v>
      </c>
      <c r="I11" s="66">
        <f t="shared" si="2"/>
        <v>3</v>
      </c>
      <c r="J11" s="65">
        <f>VLOOKUP($A11,'Return Data'!$B$7:$R$2843,12,0)</f>
        <v>13.9358</v>
      </c>
      <c r="K11" s="66">
        <f t="shared" si="3"/>
        <v>3</v>
      </c>
      <c r="L11" s="65">
        <f>VLOOKUP($A11,'Return Data'!$B$7:$R$2843,13,0)</f>
        <v>13.8559</v>
      </c>
      <c r="M11" s="66">
        <f t="shared" si="4"/>
        <v>4</v>
      </c>
      <c r="N11" s="65">
        <f>VLOOKUP($A11,'Return Data'!$B$7:$R$2843,17,0)</f>
        <v>6.7192999999999996</v>
      </c>
      <c r="O11" s="66">
        <f t="shared" si="6"/>
        <v>7</v>
      </c>
      <c r="P11" s="65">
        <f>VLOOKUP($A11,'Return Data'!$B$7:$R$2843,14,0)</f>
        <v>5.5899000000000001</v>
      </c>
      <c r="Q11" s="66">
        <f t="shared" si="7"/>
        <v>8</v>
      </c>
      <c r="R11" s="65">
        <f>VLOOKUP($A11,'Return Data'!$B$7:$R$2843,16,0)</f>
        <v>7.4535999999999998</v>
      </c>
      <c r="S11" s="67">
        <f t="shared" si="5"/>
        <v>7</v>
      </c>
    </row>
    <row r="12" spans="1:19" x14ac:dyDescent="0.3">
      <c r="A12" s="82" t="s">
        <v>663</v>
      </c>
      <c r="B12" s="64">
        <f>VLOOKUP($A12,'Return Data'!$B$7:$R$2843,3,0)</f>
        <v>44462</v>
      </c>
      <c r="C12" s="65">
        <f>VLOOKUP($A12,'Return Data'!$B$7:$R$2843,4,0)</f>
        <v>4.3201000000000001</v>
      </c>
      <c r="D12" s="65">
        <f>VLOOKUP($A12,'Return Data'!$B$7:$R$2843,9,0)</f>
        <v>5.6413000000000002</v>
      </c>
      <c r="E12" s="66">
        <f t="shared" si="0"/>
        <v>16</v>
      </c>
      <c r="F12" s="65">
        <f>VLOOKUP($A12,'Return Data'!$B$7:$R$2843,10,0)</f>
        <v>7.1711</v>
      </c>
      <c r="G12" s="66">
        <f t="shared" si="1"/>
        <v>8</v>
      </c>
      <c r="H12" s="65">
        <f>VLOOKUP($A12,'Return Data'!$B$7:$R$2843,11,0)</f>
        <v>15.494899999999999</v>
      </c>
      <c r="I12" s="66">
        <f t="shared" si="2"/>
        <v>4</v>
      </c>
      <c r="J12" s="65">
        <f>VLOOKUP($A12,'Return Data'!$B$7:$R$2843,12,0)</f>
        <v>12.1355</v>
      </c>
      <c r="K12" s="66">
        <f t="shared" si="3"/>
        <v>5</v>
      </c>
      <c r="L12" s="65">
        <f>VLOOKUP($A12,'Return Data'!$B$7:$R$2843,13,0)</f>
        <v>10.647</v>
      </c>
      <c r="M12" s="66">
        <f t="shared" si="4"/>
        <v>5</v>
      </c>
      <c r="N12" s="65">
        <f>VLOOKUP($A12,'Return Data'!$B$7:$R$2843,17,0)</f>
        <v>-22.309000000000001</v>
      </c>
      <c r="O12" s="66">
        <f t="shared" si="6"/>
        <v>17</v>
      </c>
      <c r="P12" s="65">
        <f>VLOOKUP($A12,'Return Data'!$B$7:$R$2843,14,0)</f>
        <v>-31.5687</v>
      </c>
      <c r="Q12" s="66">
        <f t="shared" si="7"/>
        <v>17</v>
      </c>
      <c r="R12" s="65">
        <f>VLOOKUP($A12,'Return Data'!$B$7:$R$2843,16,0)</f>
        <v>-11.9834</v>
      </c>
      <c r="S12" s="67">
        <f t="shared" si="5"/>
        <v>18</v>
      </c>
    </row>
    <row r="13" spans="1:19" x14ac:dyDescent="0.3">
      <c r="A13" s="82" t="s">
        <v>665</v>
      </c>
      <c r="B13" s="64">
        <f>VLOOKUP($A13,'Return Data'!$B$7:$R$2843,3,0)</f>
        <v>44462</v>
      </c>
      <c r="C13" s="65">
        <f>VLOOKUP($A13,'Return Data'!$B$7:$R$2843,4,0)</f>
        <v>30.7363</v>
      </c>
      <c r="D13" s="65">
        <f>VLOOKUP($A13,'Return Data'!$B$7:$R$2843,9,0)</f>
        <v>2.2568000000000001</v>
      </c>
      <c r="E13" s="66">
        <f t="shared" si="0"/>
        <v>19</v>
      </c>
      <c r="F13" s="65">
        <f>VLOOKUP($A13,'Return Data'!$B$7:$R$2843,10,0)</f>
        <v>2.1295000000000002</v>
      </c>
      <c r="G13" s="66">
        <f t="shared" si="1"/>
        <v>19</v>
      </c>
      <c r="H13" s="65">
        <f>VLOOKUP($A13,'Return Data'!$B$7:$R$2843,11,0)</f>
        <v>3.3898000000000001</v>
      </c>
      <c r="I13" s="66">
        <f t="shared" si="2"/>
        <v>19</v>
      </c>
      <c r="J13" s="65">
        <f>VLOOKUP($A13,'Return Data'!$B$7:$R$2843,12,0)</f>
        <v>3.4891000000000001</v>
      </c>
      <c r="K13" s="66">
        <f t="shared" si="3"/>
        <v>16</v>
      </c>
      <c r="L13" s="65">
        <f>VLOOKUP($A13,'Return Data'!$B$7:$R$2843,13,0)</f>
        <v>3.7890999999999999</v>
      </c>
      <c r="M13" s="66">
        <f t="shared" si="4"/>
        <v>17</v>
      </c>
      <c r="N13" s="65">
        <f>VLOOKUP($A13,'Return Data'!$B$7:$R$2843,17,0)</f>
        <v>4.7483000000000004</v>
      </c>
      <c r="O13" s="66">
        <f t="shared" si="6"/>
        <v>11</v>
      </c>
      <c r="P13" s="65">
        <f>VLOOKUP($A13,'Return Data'!$B$7:$R$2843,14,0)</f>
        <v>2.7504</v>
      </c>
      <c r="Q13" s="66">
        <f t="shared" si="7"/>
        <v>12</v>
      </c>
      <c r="R13" s="65">
        <f>VLOOKUP($A13,'Return Data'!$B$7:$R$2843,16,0)</f>
        <v>6.3003</v>
      </c>
      <c r="S13" s="67">
        <f t="shared" si="5"/>
        <v>11</v>
      </c>
    </row>
    <row r="14" spans="1:19" x14ac:dyDescent="0.3">
      <c r="A14" s="82" t="s">
        <v>666</v>
      </c>
      <c r="B14" s="64">
        <f>VLOOKUP($A14,'Return Data'!$B$7:$R$2843,3,0)</f>
        <v>44462</v>
      </c>
      <c r="C14" s="65">
        <f>VLOOKUP($A14,'Return Data'!$B$7:$R$2843,4,0)</f>
        <v>21.705100000000002</v>
      </c>
      <c r="D14" s="65">
        <f>VLOOKUP($A14,'Return Data'!$B$7:$R$2843,9,0)</f>
        <v>31.3996</v>
      </c>
      <c r="E14" s="66">
        <f t="shared" si="0"/>
        <v>2</v>
      </c>
      <c r="F14" s="65">
        <f>VLOOKUP($A14,'Return Data'!$B$7:$R$2843,10,0)</f>
        <v>7.0678000000000001</v>
      </c>
      <c r="G14" s="66">
        <f t="shared" si="1"/>
        <v>10</v>
      </c>
      <c r="H14" s="65">
        <f>VLOOKUP($A14,'Return Data'!$B$7:$R$2843,11,0)</f>
        <v>10.548400000000001</v>
      </c>
      <c r="I14" s="66">
        <f t="shared" si="2"/>
        <v>7</v>
      </c>
      <c r="J14" s="65">
        <f>VLOOKUP($A14,'Return Data'!$B$7:$R$2843,12,0)</f>
        <v>13.266299999999999</v>
      </c>
      <c r="K14" s="66">
        <f t="shared" si="3"/>
        <v>4</v>
      </c>
      <c r="L14" s="65">
        <f>VLOOKUP($A14,'Return Data'!$B$7:$R$2843,13,0)</f>
        <v>16.224799999999998</v>
      </c>
      <c r="M14" s="66">
        <f t="shared" si="4"/>
        <v>1</v>
      </c>
      <c r="N14" s="65">
        <f>VLOOKUP($A14,'Return Data'!$B$7:$R$2843,17,0)</f>
        <v>4.7352999999999996</v>
      </c>
      <c r="O14" s="66">
        <f t="shared" si="6"/>
        <v>12</v>
      </c>
      <c r="P14" s="65">
        <f>VLOOKUP($A14,'Return Data'!$B$7:$R$2843,14,0)</f>
        <v>5.5026999999999999</v>
      </c>
      <c r="Q14" s="66">
        <f t="shared" si="7"/>
        <v>9</v>
      </c>
      <c r="R14" s="65">
        <f>VLOOKUP($A14,'Return Data'!$B$7:$R$2843,16,0)</f>
        <v>8.2264999999999997</v>
      </c>
      <c r="S14" s="67">
        <f t="shared" si="5"/>
        <v>3</v>
      </c>
    </row>
    <row r="15" spans="1:19" x14ac:dyDescent="0.3">
      <c r="A15" s="82" t="s">
        <v>674</v>
      </c>
      <c r="B15" s="64">
        <f>VLOOKUP($A15,'Return Data'!$B$7:$R$2843,3,0)</f>
        <v>44462</v>
      </c>
      <c r="C15" s="65">
        <f>VLOOKUP($A15,'Return Data'!$B$7:$R$2843,4,0)</f>
        <v>19.058800000000002</v>
      </c>
      <c r="D15" s="65">
        <f>VLOOKUP($A15,'Return Data'!$B$7:$R$2843,9,0)</f>
        <v>8.1803000000000008</v>
      </c>
      <c r="E15" s="66">
        <f t="shared" si="0"/>
        <v>8</v>
      </c>
      <c r="F15" s="65">
        <f>VLOOKUP($A15,'Return Data'!$B$7:$R$2843,10,0)</f>
        <v>8.3879000000000001</v>
      </c>
      <c r="G15" s="66">
        <f t="shared" si="1"/>
        <v>6</v>
      </c>
      <c r="H15" s="65">
        <f>VLOOKUP($A15,'Return Data'!$B$7:$R$2843,11,0)</f>
        <v>9.8421000000000003</v>
      </c>
      <c r="I15" s="66">
        <f t="shared" si="2"/>
        <v>8</v>
      </c>
      <c r="J15" s="65">
        <f>VLOOKUP($A15,'Return Data'!$B$7:$R$2843,12,0)</f>
        <v>8.2271000000000001</v>
      </c>
      <c r="K15" s="66">
        <f t="shared" si="3"/>
        <v>6</v>
      </c>
      <c r="L15" s="65">
        <f>VLOOKUP($A15,'Return Data'!$B$7:$R$2843,13,0)</f>
        <v>10.1066</v>
      </c>
      <c r="M15" s="66">
        <f t="shared" si="4"/>
        <v>6</v>
      </c>
      <c r="N15" s="65">
        <f>VLOOKUP($A15,'Return Data'!$B$7:$R$2843,17,0)</f>
        <v>9.6913999999999998</v>
      </c>
      <c r="O15" s="66">
        <f t="shared" si="6"/>
        <v>1</v>
      </c>
      <c r="P15" s="65">
        <f>VLOOKUP($A15,'Return Data'!$B$7:$R$2843,14,0)</f>
        <v>9.3942999999999994</v>
      </c>
      <c r="Q15" s="66">
        <f t="shared" si="7"/>
        <v>1</v>
      </c>
      <c r="R15" s="65">
        <f>VLOOKUP($A15,'Return Data'!$B$7:$R$2843,16,0)</f>
        <v>8.9747000000000003</v>
      </c>
      <c r="S15" s="67">
        <f t="shared" si="5"/>
        <v>1</v>
      </c>
    </row>
    <row r="16" spans="1:19" x14ac:dyDescent="0.3">
      <c r="A16" s="82" t="s">
        <v>676</v>
      </c>
      <c r="B16" s="64">
        <f>VLOOKUP($A16,'Return Data'!$B$7:$R$2843,3,0)</f>
        <v>44462</v>
      </c>
      <c r="C16" s="65">
        <f>VLOOKUP($A16,'Return Data'!$B$7:$R$2843,4,0)</f>
        <v>24.500900000000001</v>
      </c>
      <c r="D16" s="65">
        <f>VLOOKUP($A16,'Return Data'!$B$7:$R$2843,9,0)</f>
        <v>5.8631000000000002</v>
      </c>
      <c r="E16" s="66">
        <f t="shared" si="0"/>
        <v>15</v>
      </c>
      <c r="F16" s="65">
        <f>VLOOKUP($A16,'Return Data'!$B$7:$R$2843,10,0)</f>
        <v>6.2317999999999998</v>
      </c>
      <c r="G16" s="66">
        <f t="shared" si="1"/>
        <v>15</v>
      </c>
      <c r="H16" s="65">
        <f>VLOOKUP($A16,'Return Data'!$B$7:$R$2843,11,0)</f>
        <v>8.3345000000000002</v>
      </c>
      <c r="I16" s="66">
        <f t="shared" si="2"/>
        <v>9</v>
      </c>
      <c r="J16" s="65">
        <f>VLOOKUP($A16,'Return Data'!$B$7:$R$2843,12,0)</f>
        <v>6.7096999999999998</v>
      </c>
      <c r="K16" s="66">
        <f t="shared" si="3"/>
        <v>10</v>
      </c>
      <c r="L16" s="65">
        <f>VLOOKUP($A16,'Return Data'!$B$7:$R$2843,13,0)</f>
        <v>7.9473000000000003</v>
      </c>
      <c r="M16" s="66">
        <f t="shared" si="4"/>
        <v>9</v>
      </c>
      <c r="N16" s="65">
        <f>VLOOKUP($A16,'Return Data'!$B$7:$R$2843,17,0)</f>
        <v>8.9413</v>
      </c>
      <c r="O16" s="66">
        <f t="shared" si="6"/>
        <v>2</v>
      </c>
      <c r="P16" s="65">
        <f>VLOOKUP($A16,'Return Data'!$B$7:$R$2843,14,0)</f>
        <v>8.8506999999999998</v>
      </c>
      <c r="Q16" s="66">
        <f t="shared" si="7"/>
        <v>2</v>
      </c>
      <c r="R16" s="65">
        <f>VLOOKUP($A16,'Return Data'!$B$7:$R$2843,16,0)</f>
        <v>8.64</v>
      </c>
      <c r="S16" s="67">
        <f t="shared" si="5"/>
        <v>2</v>
      </c>
    </row>
    <row r="17" spans="1:19" x14ac:dyDescent="0.3">
      <c r="A17" s="82" t="s">
        <v>678</v>
      </c>
      <c r="B17" s="64">
        <f>VLOOKUP($A17,'Return Data'!$B$7:$R$2843,3,0)</f>
        <v>44462</v>
      </c>
      <c r="C17" s="65">
        <f>VLOOKUP($A17,'Return Data'!$B$7:$R$2843,4,0)</f>
        <v>13.614100000000001</v>
      </c>
      <c r="D17" s="65">
        <f>VLOOKUP($A17,'Return Data'!$B$7:$R$2843,9,0)</f>
        <v>5.9279999999999999</v>
      </c>
      <c r="E17" s="66">
        <f t="shared" si="0"/>
        <v>14</v>
      </c>
      <c r="F17" s="65">
        <f>VLOOKUP($A17,'Return Data'!$B$7:$R$2843,10,0)</f>
        <v>6.7664999999999997</v>
      </c>
      <c r="G17" s="66">
        <f t="shared" si="1"/>
        <v>13</v>
      </c>
      <c r="H17" s="65">
        <f>VLOOKUP($A17,'Return Data'!$B$7:$R$2843,11,0)</f>
        <v>7.3201000000000001</v>
      </c>
      <c r="I17" s="66">
        <f t="shared" si="2"/>
        <v>15</v>
      </c>
      <c r="J17" s="65">
        <f>VLOOKUP($A17,'Return Data'!$B$7:$R$2843,12,0)</f>
        <v>6.0591999999999997</v>
      </c>
      <c r="K17" s="66">
        <f t="shared" si="3"/>
        <v>12</v>
      </c>
      <c r="L17" s="65">
        <f>VLOOKUP($A17,'Return Data'!$B$7:$R$2843,13,0)</f>
        <v>7.7525000000000004</v>
      </c>
      <c r="M17" s="66">
        <f t="shared" si="4"/>
        <v>10</v>
      </c>
      <c r="N17" s="65">
        <f>VLOOKUP($A17,'Return Data'!$B$7:$R$2843,17,0)</f>
        <v>-0.93159999999999998</v>
      </c>
      <c r="O17" s="66">
        <f t="shared" si="6"/>
        <v>15</v>
      </c>
      <c r="P17" s="65">
        <f>VLOOKUP($A17,'Return Data'!$B$7:$R$2843,14,0)</f>
        <v>-0.85419999999999996</v>
      </c>
      <c r="Q17" s="66">
        <f t="shared" si="7"/>
        <v>15</v>
      </c>
      <c r="R17" s="65">
        <f>VLOOKUP($A17,'Return Data'!$B$7:$R$2843,16,0)</f>
        <v>4.1628999999999996</v>
      </c>
      <c r="S17" s="67">
        <f t="shared" si="5"/>
        <v>15</v>
      </c>
    </row>
    <row r="18" spans="1:19" x14ac:dyDescent="0.3">
      <c r="A18" s="82" t="s">
        <v>681</v>
      </c>
      <c r="B18" s="64">
        <f>VLOOKUP($A18,'Return Data'!$B$7:$R$2843,3,0)</f>
        <v>44462</v>
      </c>
      <c r="C18" s="65">
        <f>VLOOKUP($A18,'Return Data'!$B$7:$R$2843,4,0)</f>
        <v>13.4374</v>
      </c>
      <c r="D18" s="65">
        <f>VLOOKUP($A18,'Return Data'!$B$7:$R$2843,9,0)</f>
        <v>8.6678999999999995</v>
      </c>
      <c r="E18" s="66">
        <f t="shared" si="0"/>
        <v>6</v>
      </c>
      <c r="F18" s="65">
        <f>VLOOKUP($A18,'Return Data'!$B$7:$R$2843,10,0)</f>
        <v>6.9579000000000004</v>
      </c>
      <c r="G18" s="66">
        <f t="shared" si="1"/>
        <v>11</v>
      </c>
      <c r="H18" s="65">
        <f>VLOOKUP($A18,'Return Data'!$B$7:$R$2843,11,0)</f>
        <v>7.3612000000000002</v>
      </c>
      <c r="I18" s="66">
        <f t="shared" si="2"/>
        <v>14</v>
      </c>
      <c r="J18" s="65">
        <f>VLOOKUP($A18,'Return Data'!$B$7:$R$2843,12,0)</f>
        <v>5.0468000000000002</v>
      </c>
      <c r="K18" s="66">
        <f t="shared" si="3"/>
        <v>14</v>
      </c>
      <c r="L18" s="65">
        <f>VLOOKUP($A18,'Return Data'!$B$7:$R$2843,13,0)</f>
        <v>6.2556000000000003</v>
      </c>
      <c r="M18" s="66">
        <f t="shared" si="4"/>
        <v>14</v>
      </c>
      <c r="N18" s="65">
        <f>VLOOKUP($A18,'Return Data'!$B$7:$R$2843,17,0)</f>
        <v>6.7431000000000001</v>
      </c>
      <c r="O18" s="66">
        <f t="shared" si="6"/>
        <v>6</v>
      </c>
      <c r="P18" s="65">
        <f>VLOOKUP($A18,'Return Data'!$B$7:$R$2843,14,0)</f>
        <v>7.4383999999999997</v>
      </c>
      <c r="Q18" s="66">
        <f t="shared" si="7"/>
        <v>5</v>
      </c>
      <c r="R18" s="65">
        <f>VLOOKUP($A18,'Return Data'!$B$7:$R$2843,16,0)</f>
        <v>6.6913</v>
      </c>
      <c r="S18" s="67">
        <f t="shared" si="5"/>
        <v>10</v>
      </c>
    </row>
    <row r="19" spans="1:19" x14ac:dyDescent="0.3">
      <c r="A19" s="82" t="s">
        <v>682</v>
      </c>
      <c r="B19" s="64">
        <f>VLOOKUP($A19,'Return Data'!$B$7:$R$2843,3,0)</f>
        <v>44462</v>
      </c>
      <c r="C19" s="65">
        <f>VLOOKUP($A19,'Return Data'!$B$7:$R$2843,4,0)</f>
        <v>1477.143</v>
      </c>
      <c r="D19" s="65">
        <f>VLOOKUP($A19,'Return Data'!$B$7:$R$2843,9,0)</f>
        <v>5.2556000000000003</v>
      </c>
      <c r="E19" s="66">
        <f t="shared" si="0"/>
        <v>17</v>
      </c>
      <c r="F19" s="65">
        <f>VLOOKUP($A19,'Return Data'!$B$7:$R$2843,10,0)</f>
        <v>4.9850000000000003</v>
      </c>
      <c r="G19" s="66">
        <f t="shared" si="1"/>
        <v>17</v>
      </c>
      <c r="H19" s="65">
        <f>VLOOKUP($A19,'Return Data'!$B$7:$R$2843,11,0)</f>
        <v>5.1820000000000004</v>
      </c>
      <c r="I19" s="66">
        <f t="shared" si="2"/>
        <v>17</v>
      </c>
      <c r="J19" s="65">
        <f>VLOOKUP($A19,'Return Data'!$B$7:$R$2843,12,0)</f>
        <v>3.3416999999999999</v>
      </c>
      <c r="K19" s="66">
        <f t="shared" si="3"/>
        <v>17</v>
      </c>
      <c r="L19" s="65">
        <f>VLOOKUP($A19,'Return Data'!$B$7:$R$2843,13,0)</f>
        <v>3.9546000000000001</v>
      </c>
      <c r="M19" s="66">
        <f t="shared" si="4"/>
        <v>16</v>
      </c>
      <c r="N19" s="65">
        <f>VLOOKUP($A19,'Return Data'!$B$7:$R$2843,17,0)</f>
        <v>6.0480999999999998</v>
      </c>
      <c r="O19" s="66">
        <f t="shared" si="6"/>
        <v>8</v>
      </c>
      <c r="P19" s="65">
        <f>VLOOKUP($A19,'Return Data'!$B$7:$R$2843,14,0)</f>
        <v>2.6307</v>
      </c>
      <c r="Q19" s="66">
        <f t="shared" si="7"/>
        <v>13</v>
      </c>
      <c r="R19" s="65">
        <f>VLOOKUP($A19,'Return Data'!$B$7:$R$2843,16,0)</f>
        <v>5.6832000000000003</v>
      </c>
      <c r="S19" s="67">
        <f t="shared" si="5"/>
        <v>14</v>
      </c>
    </row>
    <row r="20" spans="1:19" x14ac:dyDescent="0.3">
      <c r="A20" s="82" t="s">
        <v>684</v>
      </c>
      <c r="B20" s="64">
        <f>VLOOKUP($A20,'Return Data'!$B$7:$R$2843,3,0)</f>
        <v>44462</v>
      </c>
      <c r="C20" s="65">
        <f>VLOOKUP($A20,'Return Data'!$B$7:$R$2843,4,0)</f>
        <v>24.197900000000001</v>
      </c>
      <c r="D20" s="65">
        <f>VLOOKUP($A20,'Return Data'!$B$7:$R$2843,9,0)</f>
        <v>7.4180999999999999</v>
      </c>
      <c r="E20" s="66">
        <f t="shared" si="0"/>
        <v>9</v>
      </c>
      <c r="F20" s="65">
        <f>VLOOKUP($A20,'Return Data'!$B$7:$R$2843,10,0)</f>
        <v>6.7718999999999996</v>
      </c>
      <c r="G20" s="66">
        <f t="shared" si="1"/>
        <v>12</v>
      </c>
      <c r="H20" s="65">
        <f>VLOOKUP($A20,'Return Data'!$B$7:$R$2843,11,0)</f>
        <v>8.3267000000000007</v>
      </c>
      <c r="I20" s="66">
        <f t="shared" si="2"/>
        <v>10</v>
      </c>
      <c r="J20" s="65">
        <f>VLOOKUP($A20,'Return Data'!$B$7:$R$2843,12,0)</f>
        <v>6.3487999999999998</v>
      </c>
      <c r="K20" s="66">
        <f t="shared" si="3"/>
        <v>11</v>
      </c>
      <c r="L20" s="65">
        <f>VLOOKUP($A20,'Return Data'!$B$7:$R$2843,13,0)</f>
        <v>6.5780000000000003</v>
      </c>
      <c r="M20" s="66">
        <f t="shared" si="4"/>
        <v>13</v>
      </c>
      <c r="N20" s="65">
        <f>VLOOKUP($A20,'Return Data'!$B$7:$R$2843,17,0)</f>
        <v>6.9340000000000002</v>
      </c>
      <c r="O20" s="66">
        <f t="shared" si="6"/>
        <v>5</v>
      </c>
      <c r="P20" s="65">
        <f>VLOOKUP($A20,'Return Data'!$B$7:$R$2843,14,0)</f>
        <v>7.4810999999999996</v>
      </c>
      <c r="Q20" s="66">
        <f t="shared" si="7"/>
        <v>4</v>
      </c>
      <c r="R20" s="65">
        <f>VLOOKUP($A20,'Return Data'!$B$7:$R$2843,16,0)</f>
        <v>8.0761000000000003</v>
      </c>
      <c r="S20" s="67">
        <f t="shared" si="5"/>
        <v>4</v>
      </c>
    </row>
    <row r="21" spans="1:19" x14ac:dyDescent="0.3">
      <c r="A21" s="82" t="s">
        <v>686</v>
      </c>
      <c r="B21" s="64">
        <f>VLOOKUP($A21,'Return Data'!$B$7:$R$2843,3,0)</f>
        <v>44462</v>
      </c>
      <c r="C21" s="65">
        <f>VLOOKUP($A21,'Return Data'!$B$7:$R$2843,4,0)</f>
        <v>22.915900000000001</v>
      </c>
      <c r="D21" s="65">
        <f>VLOOKUP($A21,'Return Data'!$B$7:$R$2843,9,0)</f>
        <v>6.4109999999999996</v>
      </c>
      <c r="E21" s="66">
        <f t="shared" si="0"/>
        <v>12</v>
      </c>
      <c r="F21" s="65">
        <f>VLOOKUP($A21,'Return Data'!$B$7:$R$2843,10,0)</f>
        <v>5.9572000000000003</v>
      </c>
      <c r="G21" s="66">
        <f t="shared" si="1"/>
        <v>16</v>
      </c>
      <c r="H21" s="65">
        <f>VLOOKUP($A21,'Return Data'!$B$7:$R$2843,11,0)</f>
        <v>5.9690000000000003</v>
      </c>
      <c r="I21" s="66">
        <f t="shared" si="2"/>
        <v>16</v>
      </c>
      <c r="J21" s="65">
        <f>VLOOKUP($A21,'Return Data'!$B$7:$R$2843,12,0)</f>
        <v>4.6417000000000002</v>
      </c>
      <c r="K21" s="66">
        <f t="shared" si="3"/>
        <v>15</v>
      </c>
      <c r="L21" s="65">
        <f>VLOOKUP($A21,'Return Data'!$B$7:$R$2843,13,0)</f>
        <v>5.7172000000000001</v>
      </c>
      <c r="M21" s="66">
        <f t="shared" si="4"/>
        <v>15</v>
      </c>
      <c r="N21" s="65">
        <f>VLOOKUP($A21,'Return Data'!$B$7:$R$2843,17,0)</f>
        <v>5.4284999999999997</v>
      </c>
      <c r="O21" s="66">
        <f t="shared" si="6"/>
        <v>10</v>
      </c>
      <c r="P21" s="65">
        <f>VLOOKUP($A21,'Return Data'!$B$7:$R$2843,14,0)</f>
        <v>4.2735000000000003</v>
      </c>
      <c r="Q21" s="66">
        <f t="shared" si="7"/>
        <v>10</v>
      </c>
      <c r="R21" s="65">
        <f>VLOOKUP($A21,'Return Data'!$B$7:$R$2843,16,0)</f>
        <v>7.1750999999999996</v>
      </c>
      <c r="S21" s="67">
        <f t="shared" si="5"/>
        <v>9</v>
      </c>
    </row>
    <row r="22" spans="1:19" x14ac:dyDescent="0.3">
      <c r="A22" s="82" t="s">
        <v>688</v>
      </c>
      <c r="B22" s="64">
        <f>VLOOKUP($A22,'Return Data'!$B$7:$R$2843,3,0)</f>
        <v>44462</v>
      </c>
      <c r="C22" s="65">
        <f>VLOOKUP($A22,'Return Data'!$B$7:$R$2843,4,0)</f>
        <v>27.094999999999999</v>
      </c>
      <c r="D22" s="65">
        <f>VLOOKUP($A22,'Return Data'!$B$7:$R$2843,9,0)</f>
        <v>8.1869999999999994</v>
      </c>
      <c r="E22" s="66">
        <f t="shared" si="0"/>
        <v>7</v>
      </c>
      <c r="F22" s="65">
        <f>VLOOKUP($A22,'Return Data'!$B$7:$R$2843,10,0)</f>
        <v>32.386800000000001</v>
      </c>
      <c r="G22" s="66">
        <f t="shared" si="1"/>
        <v>2</v>
      </c>
      <c r="H22" s="65">
        <f>VLOOKUP($A22,'Return Data'!$B$7:$R$2843,11,0)</f>
        <v>20.449200000000001</v>
      </c>
      <c r="I22" s="66">
        <f t="shared" si="2"/>
        <v>2</v>
      </c>
      <c r="J22" s="65">
        <f>VLOOKUP($A22,'Return Data'!$B$7:$R$2843,12,0)</f>
        <v>16.2682</v>
      </c>
      <c r="K22" s="66">
        <f t="shared" si="3"/>
        <v>2</v>
      </c>
      <c r="L22" s="65">
        <f>VLOOKUP($A22,'Return Data'!$B$7:$R$2843,13,0)</f>
        <v>15.6409</v>
      </c>
      <c r="M22" s="66">
        <f t="shared" si="4"/>
        <v>2</v>
      </c>
      <c r="N22" s="65">
        <f>VLOOKUP($A22,'Return Data'!$B$7:$R$2843,17,0)</f>
        <v>3.0962999999999998</v>
      </c>
      <c r="O22" s="66">
        <f t="shared" si="6"/>
        <v>14</v>
      </c>
      <c r="P22" s="65">
        <f>VLOOKUP($A22,'Return Data'!$B$7:$R$2843,14,0)</f>
        <v>3.1793999999999998</v>
      </c>
      <c r="Q22" s="66">
        <f t="shared" si="7"/>
        <v>11</v>
      </c>
      <c r="R22" s="65">
        <f>VLOOKUP($A22,'Return Data'!$B$7:$R$2843,16,0)</f>
        <v>6.2880000000000003</v>
      </c>
      <c r="S22" s="67">
        <f t="shared" si="5"/>
        <v>12</v>
      </c>
    </row>
    <row r="23" spans="1:19" x14ac:dyDescent="0.3">
      <c r="A23" s="82" t="s">
        <v>690</v>
      </c>
      <c r="B23" s="64">
        <f>VLOOKUP($A23,'Return Data'!$B$7:$R$2843,3,0)</f>
        <v>44462</v>
      </c>
      <c r="C23" s="65">
        <f>VLOOKUP($A23,'Return Data'!$B$7:$R$2843,4,0)</f>
        <v>0.1231</v>
      </c>
      <c r="D23" s="65">
        <f>VLOOKUP($A23,'Return Data'!$B$7:$R$2843,9,0)</f>
        <v>11.5907</v>
      </c>
      <c r="E23" s="66">
        <f t="shared" si="0"/>
        <v>4</v>
      </c>
      <c r="F23" s="65">
        <f>VLOOKUP($A23,'Return Data'!$B$7:$R$2843,10,0)</f>
        <v>10.9285</v>
      </c>
      <c r="G23" s="66">
        <f t="shared" si="1"/>
        <v>4</v>
      </c>
      <c r="H23" s="65">
        <f>VLOOKUP($A23,'Return Data'!$B$7:$R$2843,11,0)</f>
        <v>11.418200000000001</v>
      </c>
      <c r="I23" s="66">
        <f t="shared" si="2"/>
        <v>5</v>
      </c>
      <c r="J23" s="65">
        <f>VLOOKUP($A23,'Return Data'!$B$7:$R$2843,12,0)</f>
        <v>-24.397099999999998</v>
      </c>
      <c r="K23" s="66">
        <f t="shared" si="3"/>
        <v>20</v>
      </c>
      <c r="L23" s="65">
        <f>VLOOKUP($A23,'Return Data'!$B$7:$R$2843,13,0)</f>
        <v>-16.485800000000001</v>
      </c>
      <c r="M23" s="66">
        <f t="shared" si="4"/>
        <v>20</v>
      </c>
      <c r="N23" s="65"/>
      <c r="O23" s="66"/>
      <c r="P23" s="65"/>
      <c r="Q23" s="66"/>
      <c r="R23" s="65">
        <f>VLOOKUP($A23,'Return Data'!$B$7:$R$2843,16,0)</f>
        <v>-10.075799999999999</v>
      </c>
      <c r="S23" s="67">
        <f t="shared" si="5"/>
        <v>17</v>
      </c>
    </row>
    <row r="24" spans="1:19" x14ac:dyDescent="0.3">
      <c r="A24" s="82" t="s">
        <v>695</v>
      </c>
      <c r="B24" s="64">
        <f>VLOOKUP($A24,'Return Data'!$B$7:$R$2843,3,0)</f>
        <v>44462</v>
      </c>
      <c r="C24" s="65">
        <f>VLOOKUP($A24,'Return Data'!$B$7:$R$2843,4,0)</f>
        <v>15.022</v>
      </c>
      <c r="D24" s="65">
        <f>VLOOKUP($A24,'Return Data'!$B$7:$R$2843,9,0)</f>
        <v>3.2932999999999999</v>
      </c>
      <c r="E24" s="66">
        <f t="shared" si="0"/>
        <v>18</v>
      </c>
      <c r="F24" s="65">
        <f>VLOOKUP($A24,'Return Data'!$B$7:$R$2843,10,0)</f>
        <v>3.7860999999999998</v>
      </c>
      <c r="G24" s="66">
        <f t="shared" si="1"/>
        <v>18</v>
      </c>
      <c r="H24" s="65">
        <f>VLOOKUP($A24,'Return Data'!$B$7:$R$2843,11,0)</f>
        <v>4.8512000000000004</v>
      </c>
      <c r="I24" s="66">
        <f t="shared" si="2"/>
        <v>18</v>
      </c>
      <c r="J24" s="65">
        <f>VLOOKUP($A24,'Return Data'!$B$7:$R$2843,12,0)</f>
        <v>7.1448999999999998</v>
      </c>
      <c r="K24" s="66">
        <f t="shared" si="3"/>
        <v>8</v>
      </c>
      <c r="L24" s="65">
        <f>VLOOKUP($A24,'Return Data'!$B$7:$R$2843,13,0)</f>
        <v>8.3815000000000008</v>
      </c>
      <c r="M24" s="66">
        <f t="shared" si="4"/>
        <v>8</v>
      </c>
      <c r="N24" s="65">
        <f>VLOOKUP($A24,'Return Data'!$B$7:$R$2843,17,0)</f>
        <v>4.6662999999999997</v>
      </c>
      <c r="O24" s="66">
        <f>RANK(N24,N$8:N$27,0)</f>
        <v>13</v>
      </c>
      <c r="P24" s="65">
        <f>VLOOKUP($A24,'Return Data'!$B$7:$R$2843,14,0)</f>
        <v>2.5331999999999999</v>
      </c>
      <c r="Q24" s="66">
        <f>RANK(P24,P$8:P$27,0)</f>
        <v>14</v>
      </c>
      <c r="R24" s="65">
        <f>VLOOKUP($A24,'Return Data'!$B$7:$R$2843,16,0)</f>
        <v>5.9953000000000003</v>
      </c>
      <c r="S24" s="67">
        <f t="shared" si="5"/>
        <v>13</v>
      </c>
    </row>
    <row r="25" spans="1:19" x14ac:dyDescent="0.3">
      <c r="A25" s="82" t="s">
        <v>701</v>
      </c>
      <c r="B25" s="64">
        <f>VLOOKUP($A25,'Return Data'!$B$7:$R$2843,3,0)</f>
        <v>44462</v>
      </c>
      <c r="C25" s="65">
        <f>VLOOKUP($A25,'Return Data'!$B$7:$R$2843,4,0)</f>
        <v>35.498399999999997</v>
      </c>
      <c r="D25" s="65">
        <f>VLOOKUP($A25,'Return Data'!$B$7:$R$2843,9,0)</f>
        <v>7.3727</v>
      </c>
      <c r="E25" s="66">
        <f t="shared" si="0"/>
        <v>10</v>
      </c>
      <c r="F25" s="65">
        <f>VLOOKUP($A25,'Return Data'!$B$7:$R$2843,10,0)</f>
        <v>7.4371999999999998</v>
      </c>
      <c r="G25" s="66">
        <f t="shared" si="1"/>
        <v>7</v>
      </c>
      <c r="H25" s="65">
        <f>VLOOKUP($A25,'Return Data'!$B$7:$R$2843,11,0)</f>
        <v>7.7679999999999998</v>
      </c>
      <c r="I25" s="66">
        <f t="shared" si="2"/>
        <v>11</v>
      </c>
      <c r="J25" s="65">
        <f>VLOOKUP($A25,'Return Data'!$B$7:$R$2843,12,0)</f>
        <v>5.8015999999999996</v>
      </c>
      <c r="K25" s="66">
        <f t="shared" si="3"/>
        <v>13</v>
      </c>
      <c r="L25" s="65">
        <f>VLOOKUP($A25,'Return Data'!$B$7:$R$2843,13,0)</f>
        <v>7.3175999999999997</v>
      </c>
      <c r="M25" s="66">
        <f t="shared" si="4"/>
        <v>12</v>
      </c>
      <c r="N25" s="65">
        <f>VLOOKUP($A25,'Return Data'!$B$7:$R$2843,17,0)</f>
        <v>7.9093</v>
      </c>
      <c r="O25" s="66">
        <f>RANK(N25,N$8:N$27,0)</f>
        <v>3</v>
      </c>
      <c r="P25" s="65">
        <f>VLOOKUP($A25,'Return Data'!$B$7:$R$2843,14,0)</f>
        <v>7.6731999999999996</v>
      </c>
      <c r="Q25" s="66">
        <f>RANK(P25,P$8:P$27,0)</f>
        <v>3</v>
      </c>
      <c r="R25" s="65">
        <f>VLOOKUP($A25,'Return Data'!$B$7:$R$2843,16,0)</f>
        <v>7.6412000000000004</v>
      </c>
      <c r="S25" s="67">
        <f t="shared" si="5"/>
        <v>5</v>
      </c>
    </row>
    <row r="26" spans="1:19" x14ac:dyDescent="0.3">
      <c r="A26" s="82" t="s">
        <v>709</v>
      </c>
      <c r="B26" s="64">
        <f>VLOOKUP($A26,'Return Data'!$B$7:$R$2843,3,0)</f>
        <v>44462</v>
      </c>
      <c r="C26" s="65">
        <f>VLOOKUP($A26,'Return Data'!$B$7:$R$2843,4,0)</f>
        <v>0.5988</v>
      </c>
      <c r="D26" s="65">
        <f>VLOOKUP($A26,'Return Data'!$B$7:$R$2843,9,0)</f>
        <v>10.714600000000001</v>
      </c>
      <c r="E26" s="66">
        <f t="shared" si="0"/>
        <v>5</v>
      </c>
      <c r="F26" s="65">
        <f>VLOOKUP($A26,'Return Data'!$B$7:$R$2843,10,0)</f>
        <v>10.9619</v>
      </c>
      <c r="G26" s="66">
        <f t="shared" si="1"/>
        <v>3</v>
      </c>
      <c r="H26" s="65">
        <f>VLOOKUP($A26,'Return Data'!$B$7:$R$2843,11,0)</f>
        <v>11.3104</v>
      </c>
      <c r="I26" s="66">
        <f t="shared" si="2"/>
        <v>6</v>
      </c>
      <c r="J26" s="65">
        <f>VLOOKUP($A26,'Return Data'!$B$7:$R$2843,12,0)</f>
        <v>-23.941600000000001</v>
      </c>
      <c r="K26" s="66">
        <f t="shared" si="3"/>
        <v>19</v>
      </c>
      <c r="L26" s="65">
        <f>VLOOKUP($A26,'Return Data'!$B$7:$R$2843,13,0)</f>
        <v>-16.228300000000001</v>
      </c>
      <c r="M26" s="66">
        <f t="shared" si="4"/>
        <v>19</v>
      </c>
      <c r="N26" s="65"/>
      <c r="O26" s="66"/>
      <c r="P26" s="65"/>
      <c r="Q26" s="66"/>
      <c r="R26" s="65">
        <f>VLOOKUP($A26,'Return Data'!$B$7:$R$2843,16,0)</f>
        <v>-41.132100000000001</v>
      </c>
      <c r="S26" s="67">
        <f t="shared" si="5"/>
        <v>20</v>
      </c>
    </row>
    <row r="27" spans="1:19" x14ac:dyDescent="0.3">
      <c r="A27" s="82" t="s">
        <v>711</v>
      </c>
      <c r="B27" s="64">
        <f>VLOOKUP($A27,'Return Data'!$B$7:$R$2843,3,0)</f>
        <v>44462</v>
      </c>
      <c r="C27" s="65">
        <f>VLOOKUP($A27,'Return Data'!$B$7:$R$2843,4,0)</f>
        <v>12.700100000000001</v>
      </c>
      <c r="D27" s="65">
        <f>VLOOKUP($A27,'Return Data'!$B$7:$R$2843,9,0)</f>
        <v>105.9422</v>
      </c>
      <c r="E27" s="66">
        <f t="shared" si="0"/>
        <v>1</v>
      </c>
      <c r="F27" s="65">
        <f>VLOOKUP($A27,'Return Data'!$B$7:$R$2843,10,0)</f>
        <v>40.110799999999998</v>
      </c>
      <c r="G27" s="66">
        <f t="shared" si="1"/>
        <v>1</v>
      </c>
      <c r="H27" s="65">
        <f>VLOOKUP($A27,'Return Data'!$B$7:$R$2843,11,0)</f>
        <v>23.543600000000001</v>
      </c>
      <c r="I27" s="66">
        <f t="shared" si="2"/>
        <v>1</v>
      </c>
      <c r="J27" s="65">
        <f>VLOOKUP($A27,'Return Data'!$B$7:$R$2843,12,0)</f>
        <v>16.740200000000002</v>
      </c>
      <c r="K27" s="66">
        <f t="shared" si="3"/>
        <v>1</v>
      </c>
      <c r="L27" s="65">
        <f>VLOOKUP($A27,'Return Data'!$B$7:$R$2843,13,0)</f>
        <v>14.9861</v>
      </c>
      <c r="M27" s="66">
        <f t="shared" si="4"/>
        <v>3</v>
      </c>
      <c r="N27" s="65">
        <f>VLOOKUP($A27,'Return Data'!$B$7:$R$2843,17,0)</f>
        <v>-9.4069000000000003</v>
      </c>
      <c r="O27" s="66">
        <f>RANK(N27,N$8:N$27,0)</f>
        <v>16</v>
      </c>
      <c r="P27" s="65">
        <f>VLOOKUP($A27,'Return Data'!$B$7:$R$2843,14,0)</f>
        <v>-7.5591999999999997</v>
      </c>
      <c r="Q27" s="66">
        <f>RANK(P27,P$8:P$27,0)</f>
        <v>16</v>
      </c>
      <c r="R27" s="65">
        <f>VLOOKUP($A27,'Return Data'!$B$7:$R$2843,16,0)</f>
        <v>2.7378999999999998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13.5017</v>
      </c>
      <c r="E29" s="88"/>
      <c r="F29" s="89">
        <f>AVERAGE(F8:F27)</f>
        <v>9.631454999999999</v>
      </c>
      <c r="G29" s="88"/>
      <c r="H29" s="89">
        <f>AVERAGE(H8:H27)</f>
        <v>9.621245</v>
      </c>
      <c r="I29" s="88"/>
      <c r="J29" s="89">
        <f>AVERAGE(J8:J27)</f>
        <v>4.7515200000000002</v>
      </c>
      <c r="K29" s="88"/>
      <c r="L29" s="89">
        <f>AVERAGE(L8:L27)</f>
        <v>6.1413099999999998</v>
      </c>
      <c r="M29" s="88"/>
      <c r="N29" s="89">
        <f>AVERAGE(N8:N27)</f>
        <v>3.3379235294117642</v>
      </c>
      <c r="O29" s="88"/>
      <c r="P29" s="89">
        <f>AVERAGE(P8:P27)</f>
        <v>2.3774235294117649</v>
      </c>
      <c r="Q29" s="88"/>
      <c r="R29" s="89">
        <f>AVERAGE(R8:R27)</f>
        <v>1.5960049999999995</v>
      </c>
      <c r="S29" s="90"/>
    </row>
    <row r="30" spans="1:19" x14ac:dyDescent="0.3">
      <c r="A30" s="87" t="s">
        <v>28</v>
      </c>
      <c r="B30" s="88"/>
      <c r="C30" s="88"/>
      <c r="D30" s="89">
        <f>MIN(D8:D27)</f>
        <v>0</v>
      </c>
      <c r="E30" s="88"/>
      <c r="F30" s="89">
        <f>MIN(F8:F27)</f>
        <v>0</v>
      </c>
      <c r="G30" s="88"/>
      <c r="H30" s="89">
        <f>MIN(H8:H27)</f>
        <v>0</v>
      </c>
      <c r="I30" s="88"/>
      <c r="J30" s="89">
        <f>MIN(J8:J27)</f>
        <v>-24.397099999999998</v>
      </c>
      <c r="K30" s="88"/>
      <c r="L30" s="89">
        <f>MIN(L8:L27)</f>
        <v>-16.485800000000001</v>
      </c>
      <c r="M30" s="88"/>
      <c r="N30" s="89">
        <f>MIN(N8:N27)</f>
        <v>-22.309000000000001</v>
      </c>
      <c r="O30" s="88"/>
      <c r="P30" s="89">
        <f>MIN(P8:P27)</f>
        <v>-31.5687</v>
      </c>
      <c r="Q30" s="88"/>
      <c r="R30" s="89">
        <f>MIN(R8:R27)</f>
        <v>-41.132100000000001</v>
      </c>
      <c r="S30" s="90"/>
    </row>
    <row r="31" spans="1:19" ht="15" thickBot="1" x14ac:dyDescent="0.35">
      <c r="A31" s="91" t="s">
        <v>29</v>
      </c>
      <c r="B31" s="92"/>
      <c r="C31" s="92"/>
      <c r="D31" s="93">
        <f>MAX(D8:D27)</f>
        <v>105.9422</v>
      </c>
      <c r="E31" s="92"/>
      <c r="F31" s="93">
        <f>MAX(F8:F27)</f>
        <v>40.110799999999998</v>
      </c>
      <c r="G31" s="92"/>
      <c r="H31" s="93">
        <f>MAX(H8:H27)</f>
        <v>23.543600000000001</v>
      </c>
      <c r="I31" s="92"/>
      <c r="J31" s="93">
        <f>MAX(J8:J27)</f>
        <v>16.740200000000002</v>
      </c>
      <c r="K31" s="92"/>
      <c r="L31" s="93">
        <f>MAX(L8:L27)</f>
        <v>16.224799999999998</v>
      </c>
      <c r="M31" s="92"/>
      <c r="N31" s="93">
        <f>MAX(N8:N27)</f>
        <v>9.6913999999999998</v>
      </c>
      <c r="O31" s="92"/>
      <c r="P31" s="93">
        <f>MAX(P8:P27)</f>
        <v>9.3942999999999994</v>
      </c>
      <c r="Q31" s="92"/>
      <c r="R31" s="93">
        <f>MAX(R8:R27)</f>
        <v>8.9747000000000003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44462</v>
      </c>
      <c r="C8" s="65">
        <f>VLOOKUP($A8,'Return Data'!$B$7:$R$2843,4,0)</f>
        <v>89.563800000000001</v>
      </c>
      <c r="D8" s="65">
        <f>VLOOKUP($A8,'Return Data'!$B$7:$R$2843,9,0)</f>
        <v>5.8061999999999996</v>
      </c>
      <c r="E8" s="66">
        <f t="shared" ref="E8:E26" si="0">RANK(D8,D$8:D$26,0)</f>
        <v>9</v>
      </c>
      <c r="F8" s="65">
        <f>VLOOKUP($A8,'Return Data'!$B$7:$R$2843,10,0)</f>
        <v>6.5126999999999997</v>
      </c>
      <c r="G8" s="66">
        <f t="shared" ref="G8:G26" si="1">RANK(F8,F$8:F$26,0)</f>
        <v>9</v>
      </c>
      <c r="H8" s="65">
        <f>VLOOKUP($A8,'Return Data'!$B$7:$R$2843,11,0)</f>
        <v>7.0812999999999997</v>
      </c>
      <c r="I8" s="66">
        <f t="shared" ref="I8:I26" si="2">RANK(H8,H$8:H$26,0)</f>
        <v>6</v>
      </c>
      <c r="J8" s="65">
        <f>VLOOKUP($A8,'Return Data'!$B$7:$R$2843,12,0)</f>
        <v>5.0380000000000003</v>
      </c>
      <c r="K8" s="66">
        <f t="shared" ref="K8:K26" si="3">RANK(J8,J$8:J$26,0)</f>
        <v>6</v>
      </c>
      <c r="L8" s="65">
        <f>VLOOKUP($A8,'Return Data'!$B$7:$R$2843,13,0)</f>
        <v>6.4725999999999999</v>
      </c>
      <c r="M8" s="66">
        <f t="shared" ref="M8:M26" si="4">RANK(L8,L$8:L$26,0)</f>
        <v>7</v>
      </c>
      <c r="N8" s="65">
        <f>VLOOKUP($A8,'Return Data'!$B$7:$R$2843,17,0)</f>
        <v>8.8865999999999996</v>
      </c>
      <c r="O8" s="66">
        <f t="shared" ref="O8:O23" si="5">RANK(N8,N$8:N$26,0)</f>
        <v>4</v>
      </c>
      <c r="P8" s="65">
        <f>VLOOKUP($A8,'Return Data'!$B$7:$R$2843,14,0)</f>
        <v>9.4923999999999999</v>
      </c>
      <c r="Q8" s="66">
        <f>RANK(P8,P$8:P$26,0)</f>
        <v>4</v>
      </c>
      <c r="R8" s="65">
        <f>VLOOKUP($A8,'Return Data'!$B$7:$R$2843,16,0)</f>
        <v>8.9068000000000005</v>
      </c>
      <c r="S8" s="67">
        <f t="shared" ref="S8:S26" si="6">RANK(R8,R$8:R$26,0)</f>
        <v>5</v>
      </c>
    </row>
    <row r="9" spans="1:19" x14ac:dyDescent="0.3">
      <c r="A9" s="82" t="s">
        <v>613</v>
      </c>
      <c r="B9" s="64">
        <f>VLOOKUP($A9,'Return Data'!$B$7:$R$2843,3,0)</f>
        <v>44462</v>
      </c>
      <c r="C9" s="65">
        <f>VLOOKUP($A9,'Return Data'!$B$7:$R$2843,4,0)</f>
        <v>13.984</v>
      </c>
      <c r="D9" s="65">
        <f>VLOOKUP($A9,'Return Data'!$B$7:$R$2843,9,0)</f>
        <v>6.2977999999999996</v>
      </c>
      <c r="E9" s="66">
        <f t="shared" si="0"/>
        <v>6</v>
      </c>
      <c r="F9" s="65">
        <f>VLOOKUP($A9,'Return Data'!$B$7:$R$2843,10,0)</f>
        <v>6.2506000000000004</v>
      </c>
      <c r="G9" s="66">
        <f t="shared" si="1"/>
        <v>13</v>
      </c>
      <c r="H9" s="65">
        <f>VLOOKUP($A9,'Return Data'!$B$7:$R$2843,11,0)</f>
        <v>6.6851000000000003</v>
      </c>
      <c r="I9" s="66">
        <f t="shared" si="2"/>
        <v>9</v>
      </c>
      <c r="J9" s="65">
        <f>VLOOKUP($A9,'Return Data'!$B$7:$R$2843,12,0)</f>
        <v>5.0216000000000003</v>
      </c>
      <c r="K9" s="66">
        <f t="shared" si="3"/>
        <v>8</v>
      </c>
      <c r="L9" s="65">
        <f>VLOOKUP($A9,'Return Data'!$B$7:$R$2843,13,0)</f>
        <v>6.4044999999999996</v>
      </c>
      <c r="M9" s="66">
        <f t="shared" si="4"/>
        <v>8</v>
      </c>
      <c r="N9" s="65">
        <f>VLOOKUP($A9,'Return Data'!$B$7:$R$2843,17,0)</f>
        <v>9.2840000000000007</v>
      </c>
      <c r="O9" s="66">
        <f t="shared" si="5"/>
        <v>2</v>
      </c>
      <c r="P9" s="65">
        <f>VLOOKUP($A9,'Return Data'!$B$7:$R$2843,14,0)</f>
        <v>8.6280000000000001</v>
      </c>
      <c r="Q9" s="66">
        <f>RANK(P9,P$8:P$26,0)</f>
        <v>12</v>
      </c>
      <c r="R9" s="65">
        <f>VLOOKUP($A9,'Return Data'!$B$7:$R$2843,16,0)</f>
        <v>8.3114000000000008</v>
      </c>
      <c r="S9" s="67">
        <f t="shared" si="6"/>
        <v>13</v>
      </c>
    </row>
    <row r="10" spans="1:19" x14ac:dyDescent="0.3">
      <c r="A10" s="82" t="s">
        <v>616</v>
      </c>
      <c r="B10" s="64">
        <f>VLOOKUP($A10,'Return Data'!$B$7:$R$2843,3,0)</f>
        <v>44462</v>
      </c>
      <c r="C10" s="65">
        <f>VLOOKUP($A10,'Return Data'!$B$7:$R$2843,4,0)</f>
        <v>23.212299999999999</v>
      </c>
      <c r="D10" s="65">
        <f>VLOOKUP($A10,'Return Data'!$B$7:$R$2843,9,0)</f>
        <v>3.2654999999999998</v>
      </c>
      <c r="E10" s="66">
        <f t="shared" si="0"/>
        <v>17</v>
      </c>
      <c r="F10" s="65">
        <f>VLOOKUP($A10,'Return Data'!$B$7:$R$2843,10,0)</f>
        <v>5.1665999999999999</v>
      </c>
      <c r="G10" s="66">
        <f t="shared" si="1"/>
        <v>17</v>
      </c>
      <c r="H10" s="65">
        <f>VLOOKUP($A10,'Return Data'!$B$7:$R$2843,11,0)</f>
        <v>5.7039999999999997</v>
      </c>
      <c r="I10" s="66">
        <f t="shared" si="2"/>
        <v>17</v>
      </c>
      <c r="J10" s="65">
        <f>VLOOKUP($A10,'Return Data'!$B$7:$R$2843,12,0)</f>
        <v>3.3668</v>
      </c>
      <c r="K10" s="66">
        <f t="shared" si="3"/>
        <v>18</v>
      </c>
      <c r="L10" s="65">
        <f>VLOOKUP($A10,'Return Data'!$B$7:$R$2843,13,0)</f>
        <v>5.0364000000000004</v>
      </c>
      <c r="M10" s="66">
        <f t="shared" si="4"/>
        <v>17</v>
      </c>
      <c r="N10" s="65">
        <f>VLOOKUP($A10,'Return Data'!$B$7:$R$2843,17,0)</f>
        <v>7.6132</v>
      </c>
      <c r="O10" s="66">
        <f t="shared" si="5"/>
        <v>17</v>
      </c>
      <c r="P10" s="65">
        <f>VLOOKUP($A10,'Return Data'!$B$7:$R$2843,14,0)</f>
        <v>5.6798999999999999</v>
      </c>
      <c r="Q10" s="66">
        <f>RANK(P10,P$8:P$26,0)</f>
        <v>15</v>
      </c>
      <c r="R10" s="65">
        <f>VLOOKUP($A10,'Return Data'!$B$7:$R$2843,16,0)</f>
        <v>7.4248000000000003</v>
      </c>
      <c r="S10" s="67">
        <f t="shared" si="6"/>
        <v>17</v>
      </c>
    </row>
    <row r="11" spans="1:19" x14ac:dyDescent="0.3">
      <c r="A11" s="82" t="s">
        <v>617</v>
      </c>
      <c r="B11" s="64">
        <f>VLOOKUP($A11,'Return Data'!$B$7:$R$2843,3,0)</f>
        <v>44462</v>
      </c>
      <c r="C11" s="65">
        <f>VLOOKUP($A11,'Return Data'!$B$7:$R$2843,4,0)</f>
        <v>18.589300000000001</v>
      </c>
      <c r="D11" s="65">
        <f>VLOOKUP($A11,'Return Data'!$B$7:$R$2843,9,0)</f>
        <v>4.6675000000000004</v>
      </c>
      <c r="E11" s="66">
        <f t="shared" si="0"/>
        <v>15</v>
      </c>
      <c r="F11" s="65">
        <f>VLOOKUP($A11,'Return Data'!$B$7:$R$2843,10,0)</f>
        <v>5.8364000000000003</v>
      </c>
      <c r="G11" s="66">
        <f t="shared" si="1"/>
        <v>16</v>
      </c>
      <c r="H11" s="65">
        <f>VLOOKUP($A11,'Return Data'!$B$7:$R$2843,11,0)</f>
        <v>6.0922999999999998</v>
      </c>
      <c r="I11" s="66">
        <f t="shared" si="2"/>
        <v>16</v>
      </c>
      <c r="J11" s="65">
        <f>VLOOKUP($A11,'Return Data'!$B$7:$R$2843,12,0)</f>
        <v>4.2084999999999999</v>
      </c>
      <c r="K11" s="66">
        <f t="shared" si="3"/>
        <v>14</v>
      </c>
      <c r="L11" s="65">
        <f>VLOOKUP($A11,'Return Data'!$B$7:$R$2843,13,0)</f>
        <v>5.4598000000000004</v>
      </c>
      <c r="M11" s="66">
        <f t="shared" si="4"/>
        <v>16</v>
      </c>
      <c r="N11" s="65">
        <f>VLOOKUP($A11,'Return Data'!$B$7:$R$2843,17,0)</f>
        <v>7.7492999999999999</v>
      </c>
      <c r="O11" s="66">
        <f t="shared" si="5"/>
        <v>16</v>
      </c>
      <c r="P11" s="65">
        <f>VLOOKUP($A11,'Return Data'!$B$7:$R$2843,14,0)</f>
        <v>8.8320000000000007</v>
      </c>
      <c r="Q11" s="66">
        <f>RANK(P11,P$8:P$26,0)</f>
        <v>9</v>
      </c>
      <c r="R11" s="65">
        <f>VLOOKUP($A11,'Return Data'!$B$7:$R$2843,16,0)</f>
        <v>8.4649000000000001</v>
      </c>
      <c r="S11" s="67">
        <f t="shared" si="6"/>
        <v>9</v>
      </c>
    </row>
    <row r="12" spans="1:19" x14ac:dyDescent="0.3">
      <c r="A12" s="82" t="s">
        <v>619</v>
      </c>
      <c r="B12" s="64">
        <f>VLOOKUP($A12,'Return Data'!$B$7:$R$2843,3,0)</f>
        <v>44462</v>
      </c>
      <c r="C12" s="65">
        <f>VLOOKUP($A12,'Return Data'!$B$7:$R$2843,4,0)</f>
        <v>13.0548</v>
      </c>
      <c r="D12" s="65">
        <f>VLOOKUP($A12,'Return Data'!$B$7:$R$2843,9,0)</f>
        <v>3.3283999999999998</v>
      </c>
      <c r="E12" s="66">
        <f t="shared" si="0"/>
        <v>16</v>
      </c>
      <c r="F12" s="65">
        <f>VLOOKUP($A12,'Return Data'!$B$7:$R$2843,10,0)</f>
        <v>4.1673</v>
      </c>
      <c r="G12" s="66">
        <f t="shared" si="1"/>
        <v>18</v>
      </c>
      <c r="H12" s="65">
        <f>VLOOKUP($A12,'Return Data'!$B$7:$R$2843,11,0)</f>
        <v>4.3765000000000001</v>
      </c>
      <c r="I12" s="66">
        <f t="shared" si="2"/>
        <v>18</v>
      </c>
      <c r="J12" s="65">
        <f>VLOOKUP($A12,'Return Data'!$B$7:$R$2843,12,0)</f>
        <v>3.8704999999999998</v>
      </c>
      <c r="K12" s="66">
        <f t="shared" si="3"/>
        <v>17</v>
      </c>
      <c r="L12" s="65">
        <f>VLOOKUP($A12,'Return Data'!$B$7:$R$2843,13,0)</f>
        <v>4.5739000000000001</v>
      </c>
      <c r="M12" s="66">
        <f t="shared" si="4"/>
        <v>18</v>
      </c>
      <c r="N12" s="65">
        <f>VLOOKUP($A12,'Return Data'!$B$7:$R$2843,17,0)</f>
        <v>7.5118999999999998</v>
      </c>
      <c r="O12" s="66">
        <f t="shared" si="5"/>
        <v>18</v>
      </c>
      <c r="P12" s="65"/>
      <c r="Q12" s="66"/>
      <c r="R12" s="65">
        <f>VLOOKUP($A12,'Return Data'!$B$7:$R$2843,16,0)</f>
        <v>9.1699000000000002</v>
      </c>
      <c r="S12" s="67">
        <f t="shared" si="6"/>
        <v>3</v>
      </c>
    </row>
    <row r="13" spans="1:19" x14ac:dyDescent="0.3">
      <c r="A13" s="82" t="s">
        <v>624</v>
      </c>
      <c r="B13" s="64">
        <f>VLOOKUP($A13,'Return Data'!$B$7:$R$2843,3,0)</f>
        <v>44462</v>
      </c>
      <c r="C13" s="65">
        <f>VLOOKUP($A13,'Return Data'!$B$7:$R$2843,4,0)</f>
        <v>84.066100000000006</v>
      </c>
      <c r="D13" s="65">
        <f>VLOOKUP($A13,'Return Data'!$B$7:$R$2843,9,0)</f>
        <v>6.1963999999999997</v>
      </c>
      <c r="E13" s="66">
        <f t="shared" si="0"/>
        <v>7</v>
      </c>
      <c r="F13" s="65">
        <f>VLOOKUP($A13,'Return Data'!$B$7:$R$2843,10,0)</f>
        <v>6.3460000000000001</v>
      </c>
      <c r="G13" s="66">
        <f t="shared" si="1"/>
        <v>11</v>
      </c>
      <c r="H13" s="65">
        <f>VLOOKUP($A13,'Return Data'!$B$7:$R$2843,11,0)</f>
        <v>6.4512</v>
      </c>
      <c r="I13" s="66">
        <f t="shared" si="2"/>
        <v>12</v>
      </c>
      <c r="J13" s="65">
        <f>VLOOKUP($A13,'Return Data'!$B$7:$R$2843,12,0)</f>
        <v>5.0316000000000001</v>
      </c>
      <c r="K13" s="66">
        <f t="shared" si="3"/>
        <v>7</v>
      </c>
      <c r="L13" s="65">
        <f>VLOOKUP($A13,'Return Data'!$B$7:$R$2843,13,0)</f>
        <v>6.7420999999999998</v>
      </c>
      <c r="M13" s="66">
        <f t="shared" si="4"/>
        <v>2</v>
      </c>
      <c r="N13" s="65">
        <f>VLOOKUP($A13,'Return Data'!$B$7:$R$2843,17,0)</f>
        <v>8.1829000000000001</v>
      </c>
      <c r="O13" s="66">
        <f t="shared" si="5"/>
        <v>10</v>
      </c>
      <c r="P13" s="65">
        <f>VLOOKUP($A13,'Return Data'!$B$7:$R$2843,14,0)</f>
        <v>9.0406999999999993</v>
      </c>
      <c r="Q13" s="66">
        <f t="shared" ref="Q13:Q21" si="7">RANK(P13,P$8:P$26,0)</f>
        <v>7</v>
      </c>
      <c r="R13" s="65">
        <f>VLOOKUP($A13,'Return Data'!$B$7:$R$2843,16,0)</f>
        <v>9.2217000000000002</v>
      </c>
      <c r="S13" s="67">
        <f t="shared" si="6"/>
        <v>2</v>
      </c>
    </row>
    <row r="14" spans="1:19" x14ac:dyDescent="0.3">
      <c r="A14" s="82" t="s">
        <v>627</v>
      </c>
      <c r="B14" s="64">
        <f>VLOOKUP($A14,'Return Data'!$B$7:$R$2843,3,0)</f>
        <v>44462</v>
      </c>
      <c r="C14" s="65">
        <f>VLOOKUP($A14,'Return Data'!$B$7:$R$2843,4,0)</f>
        <v>26.085899999999999</v>
      </c>
      <c r="D14" s="65">
        <f>VLOOKUP($A14,'Return Data'!$B$7:$R$2843,9,0)</f>
        <v>9.5464000000000002</v>
      </c>
      <c r="E14" s="66">
        <f t="shared" si="0"/>
        <v>3</v>
      </c>
      <c r="F14" s="65">
        <f>VLOOKUP($A14,'Return Data'!$B$7:$R$2843,10,0)</f>
        <v>7.7656999999999998</v>
      </c>
      <c r="G14" s="66">
        <f t="shared" si="1"/>
        <v>2</v>
      </c>
      <c r="H14" s="65">
        <f>VLOOKUP($A14,'Return Data'!$B$7:$R$2843,11,0)</f>
        <v>7.9264999999999999</v>
      </c>
      <c r="I14" s="66">
        <f t="shared" si="2"/>
        <v>2</v>
      </c>
      <c r="J14" s="65">
        <f>VLOOKUP($A14,'Return Data'!$B$7:$R$2843,12,0)</f>
        <v>5.1679000000000004</v>
      </c>
      <c r="K14" s="66">
        <f t="shared" si="3"/>
        <v>5</v>
      </c>
      <c r="L14" s="65">
        <f>VLOOKUP($A14,'Return Data'!$B$7:$R$2843,13,0)</f>
        <v>6.7187000000000001</v>
      </c>
      <c r="M14" s="66">
        <f t="shared" si="4"/>
        <v>3</v>
      </c>
      <c r="N14" s="65">
        <f>VLOOKUP($A14,'Return Data'!$B$7:$R$2843,17,0)</f>
        <v>8.9237000000000002</v>
      </c>
      <c r="O14" s="66">
        <f t="shared" si="5"/>
        <v>3</v>
      </c>
      <c r="P14" s="65">
        <f>VLOOKUP($A14,'Return Data'!$B$7:$R$2843,14,0)</f>
        <v>9.7383000000000006</v>
      </c>
      <c r="Q14" s="66">
        <f t="shared" si="7"/>
        <v>3</v>
      </c>
      <c r="R14" s="65">
        <f>VLOOKUP($A14,'Return Data'!$B$7:$R$2843,16,0)</f>
        <v>8.8400999999999996</v>
      </c>
      <c r="S14" s="67">
        <f t="shared" si="6"/>
        <v>6</v>
      </c>
    </row>
    <row r="15" spans="1:19" x14ac:dyDescent="0.3">
      <c r="A15" s="82" t="s">
        <v>629</v>
      </c>
      <c r="B15" s="64">
        <f>VLOOKUP($A15,'Return Data'!$B$7:$R$2843,3,0)</f>
        <v>44462</v>
      </c>
      <c r="C15" s="65">
        <f>VLOOKUP($A15,'Return Data'!$B$7:$R$2843,4,0)</f>
        <v>24.2423</v>
      </c>
      <c r="D15" s="65">
        <f>VLOOKUP($A15,'Return Data'!$B$7:$R$2843,9,0)</f>
        <v>10.471500000000001</v>
      </c>
      <c r="E15" s="66">
        <f t="shared" si="0"/>
        <v>2</v>
      </c>
      <c r="F15" s="65">
        <f>VLOOKUP($A15,'Return Data'!$B$7:$R$2843,10,0)</f>
        <v>6.8795000000000002</v>
      </c>
      <c r="G15" s="66">
        <f t="shared" si="1"/>
        <v>5</v>
      </c>
      <c r="H15" s="65">
        <f>VLOOKUP($A15,'Return Data'!$B$7:$R$2843,11,0)</f>
        <v>6.7784000000000004</v>
      </c>
      <c r="I15" s="66">
        <f t="shared" si="2"/>
        <v>8</v>
      </c>
      <c r="J15" s="65">
        <f>VLOOKUP($A15,'Return Data'!$B$7:$R$2843,12,0)</f>
        <v>5.2446999999999999</v>
      </c>
      <c r="K15" s="66">
        <f t="shared" si="3"/>
        <v>4</v>
      </c>
      <c r="L15" s="65">
        <f>VLOOKUP($A15,'Return Data'!$B$7:$R$2843,13,0)</f>
        <v>6.3430999999999997</v>
      </c>
      <c r="M15" s="66">
        <f t="shared" si="4"/>
        <v>9</v>
      </c>
      <c r="N15" s="65">
        <f>VLOOKUP($A15,'Return Data'!$B$7:$R$2843,17,0)</f>
        <v>8.5290999999999997</v>
      </c>
      <c r="O15" s="66">
        <f t="shared" si="5"/>
        <v>9</v>
      </c>
      <c r="P15" s="65">
        <f>VLOOKUP($A15,'Return Data'!$B$7:$R$2843,14,0)</f>
        <v>9.1109000000000009</v>
      </c>
      <c r="Q15" s="66">
        <f t="shared" si="7"/>
        <v>6</v>
      </c>
      <c r="R15" s="65">
        <f>VLOOKUP($A15,'Return Data'!$B$7:$R$2843,16,0)</f>
        <v>8.8062000000000005</v>
      </c>
      <c r="S15" s="67">
        <f t="shared" si="6"/>
        <v>7</v>
      </c>
    </row>
    <row r="16" spans="1:19" x14ac:dyDescent="0.3">
      <c r="A16" s="82" t="s">
        <v>630</v>
      </c>
      <c r="B16" s="64">
        <f>VLOOKUP($A16,'Return Data'!$B$7:$R$2843,3,0)</f>
        <v>44462</v>
      </c>
      <c r="C16" s="65">
        <f>VLOOKUP($A16,'Return Data'!$B$7:$R$2843,4,0)</f>
        <v>15.790699999999999</v>
      </c>
      <c r="D16" s="65">
        <f>VLOOKUP($A16,'Return Data'!$B$7:$R$2843,9,0)</f>
        <v>5.2878999999999996</v>
      </c>
      <c r="E16" s="66">
        <f t="shared" si="0"/>
        <v>12</v>
      </c>
      <c r="F16" s="65">
        <f>VLOOKUP($A16,'Return Data'!$B$7:$R$2843,10,0)</f>
        <v>7.2478999999999996</v>
      </c>
      <c r="G16" s="66">
        <f t="shared" si="1"/>
        <v>4</v>
      </c>
      <c r="H16" s="65">
        <f>VLOOKUP($A16,'Return Data'!$B$7:$R$2843,11,0)</f>
        <v>7.1802999999999999</v>
      </c>
      <c r="I16" s="66">
        <f t="shared" si="2"/>
        <v>5</v>
      </c>
      <c r="J16" s="65">
        <f>VLOOKUP($A16,'Return Data'!$B$7:$R$2843,12,0)</f>
        <v>4.8606999999999996</v>
      </c>
      <c r="K16" s="66">
        <f t="shared" si="3"/>
        <v>9</v>
      </c>
      <c r="L16" s="65">
        <f>VLOOKUP($A16,'Return Data'!$B$7:$R$2843,13,0)</f>
        <v>6.6226000000000003</v>
      </c>
      <c r="M16" s="66">
        <f t="shared" si="4"/>
        <v>5</v>
      </c>
      <c r="N16" s="65">
        <f>VLOOKUP($A16,'Return Data'!$B$7:$R$2843,17,0)</f>
        <v>8.593</v>
      </c>
      <c r="O16" s="66">
        <f t="shared" si="5"/>
        <v>7</v>
      </c>
      <c r="P16" s="65">
        <f>VLOOKUP($A16,'Return Data'!$B$7:$R$2843,14,0)</f>
        <v>8.9880999999999993</v>
      </c>
      <c r="Q16" s="66">
        <f t="shared" si="7"/>
        <v>8</v>
      </c>
      <c r="R16" s="65">
        <f>VLOOKUP($A16,'Return Data'!$B$7:$R$2843,16,0)</f>
        <v>8.3424999999999994</v>
      </c>
      <c r="S16" s="67">
        <f t="shared" si="6"/>
        <v>12</v>
      </c>
    </row>
    <row r="17" spans="1:19" x14ac:dyDescent="0.3">
      <c r="A17" s="82" t="s">
        <v>633</v>
      </c>
      <c r="B17" s="64">
        <f>VLOOKUP($A17,'Return Data'!$B$7:$R$2843,3,0)</f>
        <v>44462</v>
      </c>
      <c r="C17" s="65">
        <f>VLOOKUP($A17,'Return Data'!$B$7:$R$2843,4,0)</f>
        <v>2694.0241999999998</v>
      </c>
      <c r="D17" s="65">
        <f>VLOOKUP($A17,'Return Data'!$B$7:$R$2843,9,0)</f>
        <v>5.7249999999999996</v>
      </c>
      <c r="E17" s="66">
        <f t="shared" si="0"/>
        <v>10</v>
      </c>
      <c r="F17" s="65">
        <f>VLOOKUP($A17,'Return Data'!$B$7:$R$2843,10,0)</f>
        <v>6.6143999999999998</v>
      </c>
      <c r="G17" s="66">
        <f t="shared" si="1"/>
        <v>8</v>
      </c>
      <c r="H17" s="65">
        <f>VLOOKUP($A17,'Return Data'!$B$7:$R$2843,11,0)</f>
        <v>6.5785999999999998</v>
      </c>
      <c r="I17" s="66">
        <f t="shared" si="2"/>
        <v>11</v>
      </c>
      <c r="J17" s="65">
        <f>VLOOKUP($A17,'Return Data'!$B$7:$R$2843,12,0)</f>
        <v>4.5346000000000002</v>
      </c>
      <c r="K17" s="66">
        <f t="shared" si="3"/>
        <v>11</v>
      </c>
      <c r="L17" s="65">
        <f>VLOOKUP($A17,'Return Data'!$B$7:$R$2843,13,0)</f>
        <v>5.6566000000000001</v>
      </c>
      <c r="M17" s="66">
        <f t="shared" si="4"/>
        <v>14</v>
      </c>
      <c r="N17" s="65">
        <f>VLOOKUP($A17,'Return Data'!$B$7:$R$2843,17,0)</f>
        <v>8.1456999999999997</v>
      </c>
      <c r="O17" s="66">
        <f t="shared" si="5"/>
        <v>12</v>
      </c>
      <c r="P17" s="65">
        <f>VLOOKUP($A17,'Return Data'!$B$7:$R$2843,14,0)</f>
        <v>9.4596</v>
      </c>
      <c r="Q17" s="66">
        <f t="shared" si="7"/>
        <v>5</v>
      </c>
      <c r="R17" s="65">
        <f>VLOOKUP($A17,'Return Data'!$B$7:$R$2843,16,0)</f>
        <v>7.9846000000000004</v>
      </c>
      <c r="S17" s="67">
        <f t="shared" si="6"/>
        <v>16</v>
      </c>
    </row>
    <row r="18" spans="1:19" x14ac:dyDescent="0.3">
      <c r="A18" s="82" t="s">
        <v>635</v>
      </c>
      <c r="B18" s="64">
        <f>VLOOKUP($A18,'Return Data'!$B$7:$R$2843,3,0)</f>
        <v>44462</v>
      </c>
      <c r="C18" s="65">
        <f>VLOOKUP($A18,'Return Data'!$B$7:$R$2843,4,0)</f>
        <v>3079.2491</v>
      </c>
      <c r="D18" s="65">
        <f>VLOOKUP($A18,'Return Data'!$B$7:$R$2843,9,0)</f>
        <v>6.7144000000000004</v>
      </c>
      <c r="E18" s="66">
        <f t="shared" si="0"/>
        <v>5</v>
      </c>
      <c r="F18" s="65">
        <f>VLOOKUP($A18,'Return Data'!$B$7:$R$2843,10,0)</f>
        <v>6.8493000000000004</v>
      </c>
      <c r="G18" s="66">
        <f t="shared" si="1"/>
        <v>6</v>
      </c>
      <c r="H18" s="65">
        <f>VLOOKUP($A18,'Return Data'!$B$7:$R$2843,11,0)</f>
        <v>7.0232000000000001</v>
      </c>
      <c r="I18" s="66">
        <f t="shared" si="2"/>
        <v>7</v>
      </c>
      <c r="J18" s="65">
        <f>VLOOKUP($A18,'Return Data'!$B$7:$R$2843,12,0)</f>
        <v>4.7739000000000003</v>
      </c>
      <c r="K18" s="66">
        <f t="shared" si="3"/>
        <v>10</v>
      </c>
      <c r="L18" s="65">
        <f>VLOOKUP($A18,'Return Data'!$B$7:$R$2843,13,0)</f>
        <v>5.9888000000000003</v>
      </c>
      <c r="M18" s="66">
        <f t="shared" si="4"/>
        <v>10</v>
      </c>
      <c r="N18" s="65">
        <f>VLOOKUP($A18,'Return Data'!$B$7:$R$2843,17,0)</f>
        <v>7.8569000000000004</v>
      </c>
      <c r="O18" s="66">
        <f t="shared" si="5"/>
        <v>15</v>
      </c>
      <c r="P18" s="65">
        <f>VLOOKUP($A18,'Return Data'!$B$7:$R$2843,14,0)</f>
        <v>8.6645000000000003</v>
      </c>
      <c r="Q18" s="66">
        <f t="shared" si="7"/>
        <v>11</v>
      </c>
      <c r="R18" s="65">
        <f>VLOOKUP($A18,'Return Data'!$B$7:$R$2843,16,0)</f>
        <v>8.6655999999999995</v>
      </c>
      <c r="S18" s="67">
        <f t="shared" si="6"/>
        <v>8</v>
      </c>
    </row>
    <row r="19" spans="1:19" x14ac:dyDescent="0.3">
      <c r="A19" s="82" t="s">
        <v>636</v>
      </c>
      <c r="B19" s="64">
        <f>VLOOKUP($A19,'Return Data'!$B$7:$R$2843,3,0)</f>
        <v>44462</v>
      </c>
      <c r="C19" s="65">
        <f>VLOOKUP($A19,'Return Data'!$B$7:$R$2843,4,0)</f>
        <v>62.180999999999997</v>
      </c>
      <c r="D19" s="65">
        <f>VLOOKUP($A19,'Return Data'!$B$7:$R$2843,9,0)</f>
        <v>19.7027</v>
      </c>
      <c r="E19" s="66">
        <f t="shared" si="0"/>
        <v>1</v>
      </c>
      <c r="F19" s="65">
        <f>VLOOKUP($A19,'Return Data'!$B$7:$R$2843,10,0)</f>
        <v>9.5473999999999997</v>
      </c>
      <c r="G19" s="66">
        <f t="shared" si="1"/>
        <v>1</v>
      </c>
      <c r="H19" s="65">
        <f>VLOOKUP($A19,'Return Data'!$B$7:$R$2843,11,0)</f>
        <v>9.4979999999999993</v>
      </c>
      <c r="I19" s="66">
        <f t="shared" si="2"/>
        <v>1</v>
      </c>
      <c r="J19" s="65">
        <f>VLOOKUP($A19,'Return Data'!$B$7:$R$2843,12,0)</f>
        <v>5.3814000000000002</v>
      </c>
      <c r="K19" s="66">
        <f t="shared" si="3"/>
        <v>3</v>
      </c>
      <c r="L19" s="65">
        <f>VLOOKUP($A19,'Return Data'!$B$7:$R$2843,13,0)</f>
        <v>6.5846999999999998</v>
      </c>
      <c r="M19" s="66">
        <f t="shared" si="4"/>
        <v>6</v>
      </c>
      <c r="N19" s="65">
        <f>VLOOKUP($A19,'Return Data'!$B$7:$R$2843,17,0)</f>
        <v>9.7119999999999997</v>
      </c>
      <c r="O19" s="66">
        <f t="shared" si="5"/>
        <v>1</v>
      </c>
      <c r="P19" s="65">
        <f>VLOOKUP($A19,'Return Data'!$B$7:$R$2843,14,0)</f>
        <v>11.278499999999999</v>
      </c>
      <c r="Q19" s="66">
        <f t="shared" si="7"/>
        <v>1</v>
      </c>
      <c r="R19" s="65">
        <f>VLOOKUP($A19,'Return Data'!$B$7:$R$2843,16,0)</f>
        <v>8.4297000000000004</v>
      </c>
      <c r="S19" s="67">
        <f t="shared" si="6"/>
        <v>11</v>
      </c>
    </row>
    <row r="20" spans="1:19" x14ac:dyDescent="0.3">
      <c r="A20" s="117" t="s">
        <v>1772</v>
      </c>
      <c r="B20" s="64">
        <f>VLOOKUP($A20,'Return Data'!$B$7:$R$2843,3,0)</f>
        <v>44462</v>
      </c>
      <c r="C20" s="65">
        <f>VLOOKUP($A20,'Return Data'!$B$7:$R$2843,4,0)</f>
        <v>48.529000000000003</v>
      </c>
      <c r="D20" s="65">
        <f>VLOOKUP($A20,'Return Data'!$B$7:$R$2843,9,0)</f>
        <v>6.1828000000000003</v>
      </c>
      <c r="E20" s="66">
        <f t="shared" si="0"/>
        <v>8</v>
      </c>
      <c r="F20" s="65">
        <f>VLOOKUP($A20,'Return Data'!$B$7:$R$2843,10,0)</f>
        <v>7.3136000000000001</v>
      </c>
      <c r="G20" s="66">
        <f t="shared" si="1"/>
        <v>3</v>
      </c>
      <c r="H20" s="65">
        <f>VLOOKUP($A20,'Return Data'!$B$7:$R$2843,11,0)</f>
        <v>7.5190999999999999</v>
      </c>
      <c r="I20" s="66">
        <f t="shared" si="2"/>
        <v>4</v>
      </c>
      <c r="J20" s="65">
        <f>VLOOKUP($A20,'Return Data'!$B$7:$R$2843,12,0)</f>
        <v>5.8484999999999996</v>
      </c>
      <c r="K20" s="66">
        <f t="shared" si="3"/>
        <v>1</v>
      </c>
      <c r="L20" s="65">
        <f>VLOOKUP($A20,'Return Data'!$B$7:$R$2843,13,0)</f>
        <v>7.0419999999999998</v>
      </c>
      <c r="M20" s="66">
        <f t="shared" si="4"/>
        <v>1</v>
      </c>
      <c r="N20" s="65">
        <f>VLOOKUP($A20,'Return Data'!$B$7:$R$2843,17,0)</f>
        <v>8.0718999999999994</v>
      </c>
      <c r="O20" s="66">
        <f t="shared" si="5"/>
        <v>13</v>
      </c>
      <c r="P20" s="65">
        <f>VLOOKUP($A20,'Return Data'!$B$7:$R$2843,14,0)</f>
        <v>8.3183000000000007</v>
      </c>
      <c r="Q20" s="66">
        <f t="shared" si="7"/>
        <v>13</v>
      </c>
      <c r="R20" s="65">
        <f>VLOOKUP($A20,'Return Data'!$B$7:$R$2843,16,0)</f>
        <v>8.4636999999999993</v>
      </c>
      <c r="S20" s="67">
        <f t="shared" si="6"/>
        <v>10</v>
      </c>
    </row>
    <row r="21" spans="1:19" x14ac:dyDescent="0.3">
      <c r="A21" s="82" t="s">
        <v>639</v>
      </c>
      <c r="B21" s="64">
        <f>VLOOKUP($A21,'Return Data'!$B$7:$R$2843,3,0)</f>
        <v>44462</v>
      </c>
      <c r="C21" s="65">
        <f>VLOOKUP($A21,'Return Data'!$B$7:$R$2843,4,0)</f>
        <v>37.744999999999997</v>
      </c>
      <c r="D21" s="65">
        <f>VLOOKUP($A21,'Return Data'!$B$7:$R$2843,9,0)</f>
        <v>7.1618000000000004</v>
      </c>
      <c r="E21" s="66">
        <f t="shared" si="0"/>
        <v>4</v>
      </c>
      <c r="F21" s="65">
        <f>VLOOKUP($A21,'Return Data'!$B$7:$R$2843,10,0)</f>
        <v>6.6517999999999997</v>
      </c>
      <c r="G21" s="66">
        <f t="shared" si="1"/>
        <v>7</v>
      </c>
      <c r="H21" s="65">
        <f>VLOOKUP($A21,'Return Data'!$B$7:$R$2843,11,0)</f>
        <v>7.5198999999999998</v>
      </c>
      <c r="I21" s="66">
        <f t="shared" si="2"/>
        <v>3</v>
      </c>
      <c r="J21" s="65">
        <f>VLOOKUP($A21,'Return Data'!$B$7:$R$2843,12,0)</f>
        <v>5.6002999999999998</v>
      </c>
      <c r="K21" s="66">
        <f t="shared" si="3"/>
        <v>2</v>
      </c>
      <c r="L21" s="65">
        <f>VLOOKUP($A21,'Return Data'!$B$7:$R$2843,13,0)</f>
        <v>6.7111000000000001</v>
      </c>
      <c r="M21" s="66">
        <f t="shared" si="4"/>
        <v>4</v>
      </c>
      <c r="N21" s="65">
        <f>VLOOKUP($A21,'Return Data'!$B$7:$R$2843,17,0)</f>
        <v>8.5475999999999992</v>
      </c>
      <c r="O21" s="66">
        <f t="shared" si="5"/>
        <v>8</v>
      </c>
      <c r="P21" s="65">
        <f>VLOOKUP($A21,'Return Data'!$B$7:$R$2843,14,0)</f>
        <v>8.7748000000000008</v>
      </c>
      <c r="Q21" s="66">
        <f t="shared" si="7"/>
        <v>10</v>
      </c>
      <c r="R21" s="65">
        <f>VLOOKUP($A21,'Return Data'!$B$7:$R$2843,16,0)</f>
        <v>8.0997000000000003</v>
      </c>
      <c r="S21" s="67">
        <f t="shared" si="6"/>
        <v>15</v>
      </c>
    </row>
    <row r="22" spans="1:19" x14ac:dyDescent="0.3">
      <c r="A22" s="82" t="s">
        <v>640</v>
      </c>
      <c r="B22" s="64">
        <f>VLOOKUP($A22,'Return Data'!$B$7:$R$2843,3,0)</f>
        <v>44462</v>
      </c>
      <c r="C22" s="65">
        <f>VLOOKUP($A22,'Return Data'!$B$7:$R$2843,4,0)</f>
        <v>12.5688</v>
      </c>
      <c r="D22" s="65">
        <f>VLOOKUP($A22,'Return Data'!$B$7:$R$2843,9,0)</f>
        <v>5.3544999999999998</v>
      </c>
      <c r="E22" s="66">
        <f t="shared" si="0"/>
        <v>11</v>
      </c>
      <c r="F22" s="65">
        <f>VLOOKUP($A22,'Return Data'!$B$7:$R$2843,10,0)</f>
        <v>6.07</v>
      </c>
      <c r="G22" s="66">
        <f t="shared" si="1"/>
        <v>14</v>
      </c>
      <c r="H22" s="65">
        <f>VLOOKUP($A22,'Return Data'!$B$7:$R$2843,11,0)</f>
        <v>6.2968999999999999</v>
      </c>
      <c r="I22" s="66">
        <f t="shared" si="2"/>
        <v>14</v>
      </c>
      <c r="J22" s="65">
        <f>VLOOKUP($A22,'Return Data'!$B$7:$R$2843,12,0)</f>
        <v>3.964</v>
      </c>
      <c r="K22" s="66">
        <f t="shared" si="3"/>
        <v>15</v>
      </c>
      <c r="L22" s="65">
        <f>VLOOKUP($A22,'Return Data'!$B$7:$R$2843,13,0)</f>
        <v>5.5030999999999999</v>
      </c>
      <c r="M22" s="66">
        <f t="shared" si="4"/>
        <v>15</v>
      </c>
      <c r="N22" s="65">
        <f>VLOOKUP($A22,'Return Data'!$B$7:$R$2843,17,0)</f>
        <v>8.1638000000000002</v>
      </c>
      <c r="O22" s="66">
        <f t="shared" si="5"/>
        <v>11</v>
      </c>
      <c r="P22" s="65"/>
      <c r="Q22" s="66"/>
      <c r="R22" s="65">
        <f>VLOOKUP($A22,'Return Data'!$B$7:$R$2843,16,0)</f>
        <v>9.0327000000000002</v>
      </c>
      <c r="S22" s="67">
        <f t="shared" si="6"/>
        <v>4</v>
      </c>
    </row>
    <row r="23" spans="1:19" x14ac:dyDescent="0.3">
      <c r="A23" s="82" t="s">
        <v>643</v>
      </c>
      <c r="B23" s="64">
        <f>VLOOKUP($A23,'Return Data'!$B$7:$R$2843,3,0)</f>
        <v>44462</v>
      </c>
      <c r="C23" s="65">
        <f>VLOOKUP($A23,'Return Data'!$B$7:$R$2843,4,0)</f>
        <v>32.941800000000001</v>
      </c>
      <c r="D23" s="65">
        <f>VLOOKUP($A23,'Return Data'!$B$7:$R$2843,9,0)</f>
        <v>3.24</v>
      </c>
      <c r="E23" s="66">
        <f t="shared" si="0"/>
        <v>18</v>
      </c>
      <c r="F23" s="65">
        <f>VLOOKUP($A23,'Return Data'!$B$7:$R$2843,10,0)</f>
        <v>5.8441000000000001</v>
      </c>
      <c r="G23" s="66">
        <f t="shared" si="1"/>
        <v>15</v>
      </c>
      <c r="H23" s="65">
        <f>VLOOKUP($A23,'Return Data'!$B$7:$R$2843,11,0)</f>
        <v>6.1444000000000001</v>
      </c>
      <c r="I23" s="66">
        <f t="shared" si="2"/>
        <v>15</v>
      </c>
      <c r="J23" s="65">
        <f>VLOOKUP($A23,'Return Data'!$B$7:$R$2843,12,0)</f>
        <v>4.5232000000000001</v>
      </c>
      <c r="K23" s="66">
        <f t="shared" si="3"/>
        <v>12</v>
      </c>
      <c r="L23" s="65">
        <f>VLOOKUP($A23,'Return Data'!$B$7:$R$2843,13,0)</f>
        <v>5.8752000000000004</v>
      </c>
      <c r="M23" s="66">
        <f t="shared" si="4"/>
        <v>11</v>
      </c>
      <c r="N23" s="65">
        <f>VLOOKUP($A23,'Return Data'!$B$7:$R$2843,17,0)</f>
        <v>8.5980000000000008</v>
      </c>
      <c r="O23" s="66">
        <f t="shared" si="5"/>
        <v>6</v>
      </c>
      <c r="P23" s="65">
        <f>VLOOKUP($A23,'Return Data'!$B$7:$R$2843,14,0)</f>
        <v>9.9316999999999993</v>
      </c>
      <c r="Q23" s="66">
        <f>RANK(P23,P$8:P$26,0)</f>
        <v>2</v>
      </c>
      <c r="R23" s="65">
        <f>VLOOKUP($A23,'Return Data'!$B$7:$R$2843,16,0)</f>
        <v>8.2173999999999996</v>
      </c>
      <c r="S23" s="67">
        <f t="shared" si="6"/>
        <v>14</v>
      </c>
    </row>
    <row r="24" spans="1:19" x14ac:dyDescent="0.3">
      <c r="A24" s="82" t="s">
        <v>644</v>
      </c>
      <c r="B24" s="64">
        <f>VLOOKUP($A24,'Return Data'!$B$7:$R$2843,3,0)</f>
        <v>44462</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-9.7049000000000003</v>
      </c>
      <c r="S24" s="67">
        <f t="shared" si="6"/>
        <v>19</v>
      </c>
    </row>
    <row r="25" spans="1:19" x14ac:dyDescent="0.3">
      <c r="A25" s="82" t="s">
        <v>646</v>
      </c>
      <c r="B25" s="64">
        <f>VLOOKUP($A25,'Return Data'!$B$7:$R$2843,3,0)</f>
        <v>44462</v>
      </c>
      <c r="C25" s="65">
        <f>VLOOKUP($A25,'Return Data'!$B$7:$R$2843,4,0)</f>
        <v>12.4777</v>
      </c>
      <c r="D25" s="65">
        <f>VLOOKUP($A25,'Return Data'!$B$7:$R$2843,9,0)</f>
        <v>4.9748999999999999</v>
      </c>
      <c r="E25" s="66">
        <f t="shared" si="0"/>
        <v>13</v>
      </c>
      <c r="F25" s="65">
        <f>VLOOKUP($A25,'Return Data'!$B$7:$R$2843,10,0)</f>
        <v>6.3085000000000004</v>
      </c>
      <c r="G25" s="66">
        <f t="shared" si="1"/>
        <v>12</v>
      </c>
      <c r="H25" s="65">
        <f>VLOOKUP($A25,'Return Data'!$B$7:$R$2843,11,0)</f>
        <v>6.6767000000000003</v>
      </c>
      <c r="I25" s="66">
        <f t="shared" si="2"/>
        <v>10</v>
      </c>
      <c r="J25" s="65">
        <f>VLOOKUP($A25,'Return Data'!$B$7:$R$2843,12,0)</f>
        <v>3.8738000000000001</v>
      </c>
      <c r="K25" s="66">
        <f t="shared" si="3"/>
        <v>16</v>
      </c>
      <c r="L25" s="65">
        <f>VLOOKUP($A25,'Return Data'!$B$7:$R$2843,13,0)</f>
        <v>5.6752000000000002</v>
      </c>
      <c r="M25" s="66">
        <f t="shared" si="4"/>
        <v>13</v>
      </c>
      <c r="N25" s="65">
        <f>VLOOKUP($A25,'Return Data'!$B$7:$R$2843,17,0)</f>
        <v>8.0542999999999996</v>
      </c>
      <c r="O25" s="66">
        <f>RANK(N25,N$8:N$26,0)</f>
        <v>14</v>
      </c>
      <c r="P25" s="65">
        <f>VLOOKUP($A25,'Return Data'!$B$7:$R$2843,14,0)</f>
        <v>7.0236000000000001</v>
      </c>
      <c r="Q25" s="66">
        <f t="shared" ref="Q25" si="8">RANK(P25,P$8:P$26,0)</f>
        <v>14</v>
      </c>
      <c r="R25" s="65">
        <f>VLOOKUP($A25,'Return Data'!$B$7:$R$2843,16,0)</f>
        <v>6.8643000000000001</v>
      </c>
      <c r="S25" s="67">
        <f t="shared" si="6"/>
        <v>18</v>
      </c>
    </row>
    <row r="26" spans="1:19" x14ac:dyDescent="0.3">
      <c r="A26" s="82" t="s">
        <v>648</v>
      </c>
      <c r="B26" s="64">
        <f>VLOOKUP($A26,'Return Data'!$B$7:$R$2843,3,0)</f>
        <v>44462</v>
      </c>
      <c r="C26" s="65">
        <f>VLOOKUP($A26,'Return Data'!$B$7:$R$2843,4,0)</f>
        <v>13.186999999999999</v>
      </c>
      <c r="D26" s="65">
        <f>VLOOKUP($A26,'Return Data'!$B$7:$R$2843,9,0)</f>
        <v>4.7962999999999996</v>
      </c>
      <c r="E26" s="66">
        <f t="shared" si="0"/>
        <v>14</v>
      </c>
      <c r="F26" s="65">
        <f>VLOOKUP($A26,'Return Data'!$B$7:$R$2843,10,0)</f>
        <v>6.4606000000000003</v>
      </c>
      <c r="G26" s="66">
        <f t="shared" si="1"/>
        <v>10</v>
      </c>
      <c r="H26" s="65">
        <f>VLOOKUP($A26,'Return Data'!$B$7:$R$2843,11,0)</f>
        <v>6.3975</v>
      </c>
      <c r="I26" s="66">
        <f t="shared" si="2"/>
        <v>13</v>
      </c>
      <c r="J26" s="65">
        <f>VLOOKUP($A26,'Return Data'!$B$7:$R$2843,12,0)</f>
        <v>4.3617999999999997</v>
      </c>
      <c r="K26" s="66">
        <f t="shared" si="3"/>
        <v>13</v>
      </c>
      <c r="L26" s="65">
        <f>VLOOKUP($A26,'Return Data'!$B$7:$R$2843,13,0)</f>
        <v>5.8661000000000003</v>
      </c>
      <c r="M26" s="66">
        <f t="shared" si="4"/>
        <v>12</v>
      </c>
      <c r="N26" s="65">
        <f>VLOOKUP($A26,'Return Data'!$B$7:$R$2843,17,0)</f>
        <v>8.7864000000000004</v>
      </c>
      <c r="O26" s="66">
        <f>RANK(N26,N$8:N$26,0)</f>
        <v>5</v>
      </c>
      <c r="P26" s="65"/>
      <c r="Q26" s="66"/>
      <c r="R26" s="65">
        <f>VLOOKUP($A26,'Return Data'!$B$7:$R$2843,16,0)</f>
        <v>9.2446999999999999</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6.2484210526315795</v>
      </c>
      <c r="E28" s="88"/>
      <c r="F28" s="89">
        <f>AVERAGE(F8:F26)</f>
        <v>6.2017052631578942</v>
      </c>
      <c r="G28" s="88"/>
      <c r="H28" s="89">
        <f>AVERAGE(H8:H26)</f>
        <v>6.4173631578947363</v>
      </c>
      <c r="I28" s="88"/>
      <c r="J28" s="89">
        <f>AVERAGE(J8:J26)</f>
        <v>4.45641052631579</v>
      </c>
      <c r="K28" s="88"/>
      <c r="L28" s="89">
        <f>AVERAGE(L8:L26)</f>
        <v>5.7513947368421059</v>
      </c>
      <c r="M28" s="88"/>
      <c r="N28" s="89">
        <f>AVERAGE(N8:N26)</f>
        <v>8.4005722222222232</v>
      </c>
      <c r="O28" s="88"/>
      <c r="P28" s="89">
        <f>AVERAGE(P8:P26)</f>
        <v>8.8640866666666671</v>
      </c>
      <c r="Q28" s="88"/>
      <c r="R28" s="89">
        <f>AVERAGE(R8:R26)</f>
        <v>7.5150421052631575</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7.5118999999999998</v>
      </c>
      <c r="O29" s="88"/>
      <c r="P29" s="89">
        <f>MIN(P8:P26)</f>
        <v>5.6798999999999999</v>
      </c>
      <c r="Q29" s="88"/>
      <c r="R29" s="89">
        <f>MIN(R8:R26)</f>
        <v>-9.7049000000000003</v>
      </c>
      <c r="S29" s="90"/>
    </row>
    <row r="30" spans="1:19" ht="15" thickBot="1" x14ac:dyDescent="0.35">
      <c r="A30" s="91" t="s">
        <v>29</v>
      </c>
      <c r="B30" s="92"/>
      <c r="C30" s="92"/>
      <c r="D30" s="93">
        <f>MAX(D8:D26)</f>
        <v>19.7027</v>
      </c>
      <c r="E30" s="92"/>
      <c r="F30" s="93">
        <f>MAX(F8:F26)</f>
        <v>9.5473999999999997</v>
      </c>
      <c r="G30" s="92"/>
      <c r="H30" s="93">
        <f>MAX(H8:H26)</f>
        <v>9.4979999999999993</v>
      </c>
      <c r="I30" s="92"/>
      <c r="J30" s="93">
        <f>MAX(J8:J26)</f>
        <v>5.8484999999999996</v>
      </c>
      <c r="K30" s="92"/>
      <c r="L30" s="93">
        <f>MAX(L8:L26)</f>
        <v>7.0419999999999998</v>
      </c>
      <c r="M30" s="92"/>
      <c r="N30" s="93">
        <f>MAX(N8:N26)</f>
        <v>9.7119999999999997</v>
      </c>
      <c r="O30" s="92"/>
      <c r="P30" s="93">
        <f>MAX(P8:P26)</f>
        <v>11.278499999999999</v>
      </c>
      <c r="Q30" s="92"/>
      <c r="R30" s="93">
        <f>MAX(R8:R26)</f>
        <v>9.2446999999999999</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44462</v>
      </c>
      <c r="C8" s="65">
        <f>VLOOKUP($A8,'Return Data'!$B$7:$R$2843,4,0)</f>
        <v>88.639600000000002</v>
      </c>
      <c r="D8" s="65">
        <f>VLOOKUP($A8,'Return Data'!$B$7:$R$2843,9,0)</f>
        <v>5.6444000000000001</v>
      </c>
      <c r="E8" s="66">
        <f t="shared" ref="E8:E26" si="0">RANK(D8,D$8:D$26,0)</f>
        <v>8</v>
      </c>
      <c r="F8" s="65">
        <f>VLOOKUP($A8,'Return Data'!$B$7:$R$2843,10,0)</f>
        <v>6.3497000000000003</v>
      </c>
      <c r="G8" s="66">
        <f t="shared" ref="G8:G26" si="1">RANK(F8,F$8:F$26,0)</f>
        <v>7</v>
      </c>
      <c r="H8" s="65">
        <f>VLOOKUP($A8,'Return Data'!$B$7:$R$2843,11,0)</f>
        <v>6.9145000000000003</v>
      </c>
      <c r="I8" s="66">
        <f t="shared" ref="I8:I26" si="2">RANK(H8,H$8:H$26,0)</f>
        <v>5</v>
      </c>
      <c r="J8" s="65">
        <f>VLOOKUP($A8,'Return Data'!$B$7:$R$2843,12,0)</f>
        <v>4.8731999999999998</v>
      </c>
      <c r="K8" s="66">
        <f t="shared" ref="K8:K26" si="3">RANK(J8,J$8:J$26,0)</f>
        <v>5</v>
      </c>
      <c r="L8" s="65">
        <f>VLOOKUP($A8,'Return Data'!$B$7:$R$2843,13,0)</f>
        <v>6.3059000000000003</v>
      </c>
      <c r="M8" s="66">
        <f t="shared" ref="M8:M26" si="4">RANK(L8,L$8:L$26,0)</f>
        <v>3</v>
      </c>
      <c r="N8" s="65">
        <f>VLOOKUP($A8,'Return Data'!$B$7:$R$2843,17,0)</f>
        <v>8.7223000000000006</v>
      </c>
      <c r="O8" s="66">
        <f t="shared" ref="O8:O23" si="5">RANK(N8,N$8:N$26,0)</f>
        <v>2</v>
      </c>
      <c r="P8" s="65">
        <f>VLOOKUP($A8,'Return Data'!$B$7:$R$2843,14,0)</f>
        <v>9.34</v>
      </c>
      <c r="Q8" s="66">
        <f>RANK(P8,P$8:P$26,0)</f>
        <v>4</v>
      </c>
      <c r="R8" s="65">
        <f>VLOOKUP($A8,'Return Data'!$B$7:$R$2843,16,0)</f>
        <v>9.2849000000000004</v>
      </c>
      <c r="S8" s="67">
        <f t="shared" ref="S8:S26" si="6">RANK(R8,R$8:R$26,0)</f>
        <v>1</v>
      </c>
    </row>
    <row r="9" spans="1:19" x14ac:dyDescent="0.3">
      <c r="A9" s="82" t="s">
        <v>614</v>
      </c>
      <c r="B9" s="64">
        <f>VLOOKUP($A9,'Return Data'!$B$7:$R$2843,3,0)</f>
        <v>44462</v>
      </c>
      <c r="C9" s="65">
        <f>VLOOKUP($A9,'Return Data'!$B$7:$R$2843,4,0)</f>
        <v>13.537100000000001</v>
      </c>
      <c r="D9" s="65">
        <f>VLOOKUP($A9,'Return Data'!$B$7:$R$2843,9,0)</f>
        <v>5.6368999999999998</v>
      </c>
      <c r="E9" s="66">
        <f t="shared" si="0"/>
        <v>9</v>
      </c>
      <c r="F9" s="65">
        <f>VLOOKUP($A9,'Return Data'!$B$7:$R$2843,10,0)</f>
        <v>5.5784000000000002</v>
      </c>
      <c r="G9" s="66">
        <f t="shared" si="1"/>
        <v>15</v>
      </c>
      <c r="H9" s="65">
        <f>VLOOKUP($A9,'Return Data'!$B$7:$R$2843,11,0)</f>
        <v>5.9917999999999996</v>
      </c>
      <c r="I9" s="66">
        <f t="shared" si="2"/>
        <v>12</v>
      </c>
      <c r="J9" s="65">
        <f>VLOOKUP($A9,'Return Data'!$B$7:$R$2843,12,0)</f>
        <v>4.3250999999999999</v>
      </c>
      <c r="K9" s="66">
        <f t="shared" si="3"/>
        <v>10</v>
      </c>
      <c r="L9" s="65">
        <f>VLOOKUP($A9,'Return Data'!$B$7:$R$2843,13,0)</f>
        <v>5.6958000000000002</v>
      </c>
      <c r="M9" s="66">
        <f t="shared" si="4"/>
        <v>9</v>
      </c>
      <c r="N9" s="65">
        <f>VLOOKUP($A9,'Return Data'!$B$7:$R$2843,17,0)</f>
        <v>8.5154999999999994</v>
      </c>
      <c r="O9" s="66">
        <f t="shared" si="5"/>
        <v>4</v>
      </c>
      <c r="P9" s="65">
        <f>VLOOKUP($A9,'Return Data'!$B$7:$R$2843,14,0)</f>
        <v>7.84</v>
      </c>
      <c r="Q9" s="66">
        <f>RANK(P9,P$8:P$26,0)</f>
        <v>13</v>
      </c>
      <c r="R9" s="65">
        <f>VLOOKUP($A9,'Return Data'!$B$7:$R$2843,16,0)</f>
        <v>7.4770000000000003</v>
      </c>
      <c r="S9" s="67">
        <f t="shared" si="6"/>
        <v>12</v>
      </c>
    </row>
    <row r="10" spans="1:19" x14ac:dyDescent="0.3">
      <c r="A10" s="82" t="s">
        <v>615</v>
      </c>
      <c r="B10" s="64">
        <f>VLOOKUP($A10,'Return Data'!$B$7:$R$2843,3,0)</f>
        <v>44462</v>
      </c>
      <c r="C10" s="65">
        <f>VLOOKUP($A10,'Return Data'!$B$7:$R$2843,4,0)</f>
        <v>22.138500000000001</v>
      </c>
      <c r="D10" s="65">
        <f>VLOOKUP($A10,'Return Data'!$B$7:$R$2843,9,0)</f>
        <v>2.5424000000000002</v>
      </c>
      <c r="E10" s="66">
        <f t="shared" si="0"/>
        <v>18</v>
      </c>
      <c r="F10" s="65">
        <f>VLOOKUP($A10,'Return Data'!$B$7:$R$2843,10,0)</f>
        <v>4.3371000000000004</v>
      </c>
      <c r="G10" s="66">
        <f t="shared" si="1"/>
        <v>17</v>
      </c>
      <c r="H10" s="65">
        <f>VLOOKUP($A10,'Return Data'!$B$7:$R$2843,11,0)</f>
        <v>4.8936999999999999</v>
      </c>
      <c r="I10" s="66">
        <f t="shared" si="2"/>
        <v>17</v>
      </c>
      <c r="J10" s="65">
        <f>VLOOKUP($A10,'Return Data'!$B$7:$R$2843,12,0)</f>
        <v>2.6141999999999999</v>
      </c>
      <c r="K10" s="66">
        <f t="shared" si="3"/>
        <v>18</v>
      </c>
      <c r="L10" s="65">
        <f>VLOOKUP($A10,'Return Data'!$B$7:$R$2843,13,0)</f>
        <v>4.3403</v>
      </c>
      <c r="M10" s="66">
        <f t="shared" si="4"/>
        <v>17</v>
      </c>
      <c r="N10" s="65">
        <f>VLOOKUP($A10,'Return Data'!$B$7:$R$2843,17,0)</f>
        <v>7.0343999999999998</v>
      </c>
      <c r="O10" s="66">
        <f t="shared" si="5"/>
        <v>18</v>
      </c>
      <c r="P10" s="65">
        <f>VLOOKUP($A10,'Return Data'!$B$7:$R$2843,14,0)</f>
        <v>5.1559999999999997</v>
      </c>
      <c r="Q10" s="66">
        <f>RANK(P10,P$8:P$26,0)</f>
        <v>15</v>
      </c>
      <c r="R10" s="65">
        <f>VLOOKUP($A10,'Return Data'!$B$7:$R$2843,16,0)</f>
        <v>6.3635000000000002</v>
      </c>
      <c r="S10" s="67">
        <f t="shared" si="6"/>
        <v>18</v>
      </c>
    </row>
    <row r="11" spans="1:19" x14ac:dyDescent="0.3">
      <c r="A11" s="82" t="s">
        <v>618</v>
      </c>
      <c r="B11" s="64">
        <f>VLOOKUP($A11,'Return Data'!$B$7:$R$2843,3,0)</f>
        <v>44462</v>
      </c>
      <c r="C11" s="65">
        <f>VLOOKUP($A11,'Return Data'!$B$7:$R$2843,4,0)</f>
        <v>17.774100000000001</v>
      </c>
      <c r="D11" s="65">
        <f>VLOOKUP($A11,'Return Data'!$B$7:$R$2843,9,0)</f>
        <v>4.0281000000000002</v>
      </c>
      <c r="E11" s="66">
        <f t="shared" si="0"/>
        <v>15</v>
      </c>
      <c r="F11" s="65">
        <f>VLOOKUP($A11,'Return Data'!$B$7:$R$2843,10,0)</f>
        <v>5.1920000000000002</v>
      </c>
      <c r="G11" s="66">
        <f t="shared" si="1"/>
        <v>16</v>
      </c>
      <c r="H11" s="65">
        <f>VLOOKUP($A11,'Return Data'!$B$7:$R$2843,11,0)</f>
        <v>5.4550999999999998</v>
      </c>
      <c r="I11" s="66">
        <f t="shared" si="2"/>
        <v>16</v>
      </c>
      <c r="J11" s="65">
        <f>VLOOKUP($A11,'Return Data'!$B$7:$R$2843,12,0)</f>
        <v>3.5747</v>
      </c>
      <c r="K11" s="66">
        <f t="shared" si="3"/>
        <v>16</v>
      </c>
      <c r="L11" s="65">
        <f>VLOOKUP($A11,'Return Data'!$B$7:$R$2843,13,0)</f>
        <v>4.8056999999999999</v>
      </c>
      <c r="M11" s="66">
        <f t="shared" si="4"/>
        <v>16</v>
      </c>
      <c r="N11" s="65">
        <f>VLOOKUP($A11,'Return Data'!$B$7:$R$2843,17,0)</f>
        <v>7.0396000000000001</v>
      </c>
      <c r="O11" s="66">
        <f t="shared" si="5"/>
        <v>17</v>
      </c>
      <c r="P11" s="65">
        <f>VLOOKUP($A11,'Return Data'!$B$7:$R$2843,14,0)</f>
        <v>8.0877999999999997</v>
      </c>
      <c r="Q11" s="66">
        <f>RANK(P11,P$8:P$26,0)</f>
        <v>10</v>
      </c>
      <c r="R11" s="65">
        <f>VLOOKUP($A11,'Return Data'!$B$7:$R$2843,16,0)</f>
        <v>7.8292999999999999</v>
      </c>
      <c r="S11" s="67">
        <f t="shared" si="6"/>
        <v>9</v>
      </c>
    </row>
    <row r="12" spans="1:19" x14ac:dyDescent="0.3">
      <c r="A12" s="82" t="s">
        <v>620</v>
      </c>
      <c r="B12" s="64">
        <f>VLOOKUP($A12,'Return Data'!$B$7:$R$2843,3,0)</f>
        <v>44462</v>
      </c>
      <c r="C12" s="65">
        <f>VLOOKUP($A12,'Return Data'!$B$7:$R$2843,4,0)</f>
        <v>12.954700000000001</v>
      </c>
      <c r="D12" s="65">
        <f>VLOOKUP($A12,'Return Data'!$B$7:$R$2843,9,0)</f>
        <v>3.0891999999999999</v>
      </c>
      <c r="E12" s="66">
        <f t="shared" si="0"/>
        <v>16</v>
      </c>
      <c r="F12" s="65">
        <f>VLOOKUP($A12,'Return Data'!$B$7:$R$2843,10,0)</f>
        <v>3.9123000000000001</v>
      </c>
      <c r="G12" s="66">
        <f t="shared" si="1"/>
        <v>18</v>
      </c>
      <c r="H12" s="65">
        <f>VLOOKUP($A12,'Return Data'!$B$7:$R$2843,11,0)</f>
        <v>4.1154000000000002</v>
      </c>
      <c r="I12" s="66">
        <f t="shared" si="2"/>
        <v>18</v>
      </c>
      <c r="J12" s="65">
        <f>VLOOKUP($A12,'Return Data'!$B$7:$R$2843,12,0)</f>
        <v>3.6055999999999999</v>
      </c>
      <c r="K12" s="66">
        <f t="shared" si="3"/>
        <v>15</v>
      </c>
      <c r="L12" s="65">
        <f>VLOOKUP($A12,'Return Data'!$B$7:$R$2843,13,0)</f>
        <v>4.3085000000000004</v>
      </c>
      <c r="M12" s="66">
        <f t="shared" si="4"/>
        <v>18</v>
      </c>
      <c r="N12" s="65">
        <f>VLOOKUP($A12,'Return Data'!$B$7:$R$2843,17,0)</f>
        <v>7.2381000000000002</v>
      </c>
      <c r="O12" s="66">
        <f t="shared" si="5"/>
        <v>16</v>
      </c>
      <c r="P12" s="65"/>
      <c r="Q12" s="66"/>
      <c r="R12" s="65">
        <f>VLOOKUP($A12,'Return Data'!$B$7:$R$2843,16,0)</f>
        <v>8.8937000000000008</v>
      </c>
      <c r="S12" s="67">
        <f t="shared" si="6"/>
        <v>4</v>
      </c>
    </row>
    <row r="13" spans="1:19" x14ac:dyDescent="0.3">
      <c r="A13" s="82" t="s">
        <v>623</v>
      </c>
      <c r="B13" s="64">
        <f>VLOOKUP($A13,'Return Data'!$B$7:$R$2843,3,0)</f>
        <v>44462</v>
      </c>
      <c r="C13" s="65">
        <f>VLOOKUP($A13,'Return Data'!$B$7:$R$2843,4,0)</f>
        <v>79.241399999999999</v>
      </c>
      <c r="D13" s="65">
        <f>VLOOKUP($A13,'Return Data'!$B$7:$R$2843,9,0)</f>
        <v>5.6719999999999997</v>
      </c>
      <c r="E13" s="66">
        <f t="shared" si="0"/>
        <v>7</v>
      </c>
      <c r="F13" s="65">
        <f>VLOOKUP($A13,'Return Data'!$B$7:$R$2843,10,0)</f>
        <v>5.8173000000000004</v>
      </c>
      <c r="G13" s="66">
        <f t="shared" si="1"/>
        <v>12</v>
      </c>
      <c r="H13" s="65">
        <f>VLOOKUP($A13,'Return Data'!$B$7:$R$2843,11,0)</f>
        <v>5.9020000000000001</v>
      </c>
      <c r="I13" s="66">
        <f t="shared" si="2"/>
        <v>13</v>
      </c>
      <c r="J13" s="65">
        <f>VLOOKUP($A13,'Return Data'!$B$7:$R$2843,12,0)</f>
        <v>4.4703999999999997</v>
      </c>
      <c r="K13" s="66">
        <f t="shared" si="3"/>
        <v>8</v>
      </c>
      <c r="L13" s="65">
        <f>VLOOKUP($A13,'Return Data'!$B$7:$R$2843,13,0)</f>
        <v>6.1600999999999999</v>
      </c>
      <c r="M13" s="66">
        <f t="shared" si="4"/>
        <v>6</v>
      </c>
      <c r="N13" s="65">
        <f>VLOOKUP($A13,'Return Data'!$B$7:$R$2843,17,0)</f>
        <v>7.5791000000000004</v>
      </c>
      <c r="O13" s="66">
        <f t="shared" si="5"/>
        <v>14</v>
      </c>
      <c r="P13" s="65">
        <f>VLOOKUP($A13,'Return Data'!$B$7:$R$2843,14,0)</f>
        <v>8.4349000000000007</v>
      </c>
      <c r="Q13" s="66">
        <f t="shared" ref="Q13:Q21" si="7">RANK(P13,P$8:P$26,0)</f>
        <v>8</v>
      </c>
      <c r="R13" s="65">
        <f>VLOOKUP($A13,'Return Data'!$B$7:$R$2843,16,0)</f>
        <v>8.9034999999999993</v>
      </c>
      <c r="S13" s="67">
        <f t="shared" si="6"/>
        <v>3</v>
      </c>
    </row>
    <row r="14" spans="1:19" x14ac:dyDescent="0.3">
      <c r="A14" s="82" t="s">
        <v>626</v>
      </c>
      <c r="B14" s="64">
        <f>VLOOKUP($A14,'Return Data'!$B$7:$R$2843,3,0)</f>
        <v>44462</v>
      </c>
      <c r="C14" s="65">
        <f>VLOOKUP($A14,'Return Data'!$B$7:$R$2843,4,0)</f>
        <v>25.783100000000001</v>
      </c>
      <c r="D14" s="65">
        <f>VLOOKUP($A14,'Return Data'!$B$7:$R$2843,9,0)</f>
        <v>9.2417999999999996</v>
      </c>
      <c r="E14" s="66">
        <f t="shared" si="0"/>
        <v>3</v>
      </c>
      <c r="F14" s="65">
        <f>VLOOKUP($A14,'Return Data'!$B$7:$R$2843,10,0)</f>
        <v>7.4542999999999999</v>
      </c>
      <c r="G14" s="66">
        <f t="shared" si="1"/>
        <v>2</v>
      </c>
      <c r="H14" s="65">
        <f>VLOOKUP($A14,'Return Data'!$B$7:$R$2843,11,0)</f>
        <v>7.6086</v>
      </c>
      <c r="I14" s="66">
        <f t="shared" si="2"/>
        <v>2</v>
      </c>
      <c r="J14" s="65">
        <f>VLOOKUP($A14,'Return Data'!$B$7:$R$2843,12,0)</f>
        <v>4.8513999999999999</v>
      </c>
      <c r="K14" s="66">
        <f t="shared" si="3"/>
        <v>6</v>
      </c>
      <c r="L14" s="65">
        <f>VLOOKUP($A14,'Return Data'!$B$7:$R$2843,13,0)</f>
        <v>6.3944999999999999</v>
      </c>
      <c r="M14" s="66">
        <f t="shared" si="4"/>
        <v>2</v>
      </c>
      <c r="N14" s="65">
        <f>VLOOKUP($A14,'Return Data'!$B$7:$R$2843,17,0)</f>
        <v>8.6472999999999995</v>
      </c>
      <c r="O14" s="66">
        <f t="shared" si="5"/>
        <v>3</v>
      </c>
      <c r="P14" s="65">
        <f>VLOOKUP($A14,'Return Data'!$B$7:$R$2843,14,0)</f>
        <v>9.5184999999999995</v>
      </c>
      <c r="Q14" s="66">
        <f t="shared" si="7"/>
        <v>3</v>
      </c>
      <c r="R14" s="65">
        <f>VLOOKUP($A14,'Return Data'!$B$7:$R$2843,16,0)</f>
        <v>8.7885000000000009</v>
      </c>
      <c r="S14" s="67">
        <f t="shared" si="6"/>
        <v>5</v>
      </c>
    </row>
    <row r="15" spans="1:19" x14ac:dyDescent="0.3">
      <c r="A15" s="82" t="s">
        <v>628</v>
      </c>
      <c r="B15" s="64">
        <f>VLOOKUP($A15,'Return Data'!$B$7:$R$2843,3,0)</f>
        <v>44462</v>
      </c>
      <c r="C15" s="65">
        <f>VLOOKUP($A15,'Return Data'!$B$7:$R$2843,4,0)</f>
        <v>23.3627</v>
      </c>
      <c r="D15" s="65">
        <f>VLOOKUP($A15,'Return Data'!$B$7:$R$2843,9,0)</f>
        <v>10.1563</v>
      </c>
      <c r="E15" s="66">
        <f t="shared" si="0"/>
        <v>2</v>
      </c>
      <c r="F15" s="65">
        <f>VLOOKUP($A15,'Return Data'!$B$7:$R$2843,10,0)</f>
        <v>6.5598000000000001</v>
      </c>
      <c r="G15" s="66">
        <f t="shared" si="1"/>
        <v>5</v>
      </c>
      <c r="H15" s="65">
        <f>VLOOKUP($A15,'Return Data'!$B$7:$R$2843,11,0)</f>
        <v>6.4553000000000003</v>
      </c>
      <c r="I15" s="66">
        <f t="shared" si="2"/>
        <v>8</v>
      </c>
      <c r="J15" s="65">
        <f>VLOOKUP($A15,'Return Data'!$B$7:$R$2843,12,0)</f>
        <v>4.9198000000000004</v>
      </c>
      <c r="K15" s="66">
        <f t="shared" si="3"/>
        <v>4</v>
      </c>
      <c r="L15" s="65">
        <f>VLOOKUP($A15,'Return Data'!$B$7:$R$2843,13,0)</f>
        <v>6.0105000000000004</v>
      </c>
      <c r="M15" s="66">
        <f t="shared" si="4"/>
        <v>8</v>
      </c>
      <c r="N15" s="65">
        <f>VLOOKUP($A15,'Return Data'!$B$7:$R$2843,17,0)</f>
        <v>8.1910000000000007</v>
      </c>
      <c r="O15" s="66">
        <f t="shared" si="5"/>
        <v>8</v>
      </c>
      <c r="P15" s="65">
        <f>VLOOKUP($A15,'Return Data'!$B$7:$R$2843,14,0)</f>
        <v>8.7736999999999998</v>
      </c>
      <c r="Q15" s="66">
        <f t="shared" si="7"/>
        <v>6</v>
      </c>
      <c r="R15" s="65">
        <f>VLOOKUP($A15,'Return Data'!$B$7:$R$2843,16,0)</f>
        <v>7.2484999999999999</v>
      </c>
      <c r="S15" s="67">
        <f t="shared" si="6"/>
        <v>13</v>
      </c>
    </row>
    <row r="16" spans="1:19" x14ac:dyDescent="0.3">
      <c r="A16" s="82" t="s">
        <v>631</v>
      </c>
      <c r="B16" s="64">
        <f>VLOOKUP($A16,'Return Data'!$B$7:$R$2843,3,0)</f>
        <v>44462</v>
      </c>
      <c r="C16" s="65">
        <f>VLOOKUP($A16,'Return Data'!$B$7:$R$2843,4,0)</f>
        <v>15.5151</v>
      </c>
      <c r="D16" s="65">
        <f>VLOOKUP($A16,'Return Data'!$B$7:$R$2843,9,0)</f>
        <v>4.9840999999999998</v>
      </c>
      <c r="E16" s="66">
        <f t="shared" si="0"/>
        <v>11</v>
      </c>
      <c r="F16" s="65">
        <f>VLOOKUP($A16,'Return Data'!$B$7:$R$2843,10,0)</f>
        <v>6.9417999999999997</v>
      </c>
      <c r="G16" s="66">
        <f t="shared" si="1"/>
        <v>3</v>
      </c>
      <c r="H16" s="65">
        <f>VLOOKUP($A16,'Return Data'!$B$7:$R$2843,11,0)</f>
        <v>6.8681000000000001</v>
      </c>
      <c r="I16" s="66">
        <f t="shared" si="2"/>
        <v>6</v>
      </c>
      <c r="J16" s="65">
        <f>VLOOKUP($A16,'Return Data'!$B$7:$R$2843,12,0)</f>
        <v>4.5479000000000003</v>
      </c>
      <c r="K16" s="66">
        <f t="shared" si="3"/>
        <v>7</v>
      </c>
      <c r="L16" s="65">
        <f>VLOOKUP($A16,'Return Data'!$B$7:$R$2843,13,0)</f>
        <v>6.2984</v>
      </c>
      <c r="M16" s="66">
        <f t="shared" si="4"/>
        <v>4</v>
      </c>
      <c r="N16" s="65">
        <f>VLOOKUP($A16,'Return Data'!$B$7:$R$2843,17,0)</f>
        <v>8.2624999999999993</v>
      </c>
      <c r="O16" s="66">
        <f t="shared" si="5"/>
        <v>7</v>
      </c>
      <c r="P16" s="65">
        <f>VLOOKUP($A16,'Return Data'!$B$7:$R$2843,14,0)</f>
        <v>8.6532999999999998</v>
      </c>
      <c r="Q16" s="66">
        <f t="shared" si="7"/>
        <v>7</v>
      </c>
      <c r="R16" s="65">
        <f>VLOOKUP($A16,'Return Data'!$B$7:$R$2843,16,0)</f>
        <v>8.0084</v>
      </c>
      <c r="S16" s="67">
        <f t="shared" si="6"/>
        <v>8</v>
      </c>
    </row>
    <row r="17" spans="1:19" x14ac:dyDescent="0.3">
      <c r="A17" s="82" t="s">
        <v>632</v>
      </c>
      <c r="B17" s="64">
        <f>VLOOKUP($A17,'Return Data'!$B$7:$R$2843,3,0)</f>
        <v>44462</v>
      </c>
      <c r="C17" s="65">
        <f>VLOOKUP($A17,'Return Data'!$B$7:$R$2843,4,0)</f>
        <v>2550.3501999999999</v>
      </c>
      <c r="D17" s="65">
        <f>VLOOKUP($A17,'Return Data'!$B$7:$R$2843,9,0)</f>
        <v>5.3231000000000002</v>
      </c>
      <c r="E17" s="66">
        <f t="shared" si="0"/>
        <v>10</v>
      </c>
      <c r="F17" s="65">
        <f>VLOOKUP($A17,'Return Data'!$B$7:$R$2843,10,0)</f>
        <v>6.2080000000000002</v>
      </c>
      <c r="G17" s="66">
        <f t="shared" si="1"/>
        <v>8</v>
      </c>
      <c r="H17" s="65">
        <f>VLOOKUP($A17,'Return Data'!$B$7:$R$2843,11,0)</f>
        <v>6.1660000000000004</v>
      </c>
      <c r="I17" s="66">
        <f t="shared" si="2"/>
        <v>10</v>
      </c>
      <c r="J17" s="65">
        <f>VLOOKUP($A17,'Return Data'!$B$7:$R$2843,12,0)</f>
        <v>4.1218000000000004</v>
      </c>
      <c r="K17" s="66">
        <f t="shared" si="3"/>
        <v>12</v>
      </c>
      <c r="L17" s="65">
        <f>VLOOKUP($A17,'Return Data'!$B$7:$R$2843,13,0)</f>
        <v>5.2347999999999999</v>
      </c>
      <c r="M17" s="66">
        <f t="shared" si="4"/>
        <v>14</v>
      </c>
      <c r="N17" s="65">
        <f>VLOOKUP($A17,'Return Data'!$B$7:$R$2843,17,0)</f>
        <v>7.7168999999999999</v>
      </c>
      <c r="O17" s="66">
        <f t="shared" si="5"/>
        <v>11</v>
      </c>
      <c r="P17" s="65">
        <f>VLOOKUP($A17,'Return Data'!$B$7:$R$2843,14,0)</f>
        <v>8.9888999999999992</v>
      </c>
      <c r="Q17" s="66">
        <f t="shared" si="7"/>
        <v>5</v>
      </c>
      <c r="R17" s="65">
        <f>VLOOKUP($A17,'Return Data'!$B$7:$R$2843,16,0)</f>
        <v>6.8385999999999996</v>
      </c>
      <c r="S17" s="67">
        <f t="shared" si="6"/>
        <v>16</v>
      </c>
    </row>
    <row r="18" spans="1:19" x14ac:dyDescent="0.3">
      <c r="A18" s="82" t="s">
        <v>634</v>
      </c>
      <c r="B18" s="64">
        <f>VLOOKUP($A18,'Return Data'!$B$7:$R$2843,3,0)</f>
        <v>44462</v>
      </c>
      <c r="C18" s="65">
        <f>VLOOKUP($A18,'Return Data'!$B$7:$R$2843,4,0)</f>
        <v>2987.4533000000001</v>
      </c>
      <c r="D18" s="65">
        <f>VLOOKUP($A18,'Return Data'!$B$7:$R$2843,9,0)</f>
        <v>6.3681999999999999</v>
      </c>
      <c r="E18" s="66">
        <f t="shared" si="0"/>
        <v>5</v>
      </c>
      <c r="F18" s="65">
        <f>VLOOKUP($A18,'Return Data'!$B$7:$R$2843,10,0)</f>
        <v>6.4980000000000002</v>
      </c>
      <c r="G18" s="66">
        <f t="shared" si="1"/>
        <v>6</v>
      </c>
      <c r="H18" s="65">
        <f>VLOOKUP($A18,'Return Data'!$B$7:$R$2843,11,0)</f>
        <v>6.6548999999999996</v>
      </c>
      <c r="I18" s="66">
        <f t="shared" si="2"/>
        <v>7</v>
      </c>
      <c r="J18" s="65">
        <f>VLOOKUP($A18,'Return Data'!$B$7:$R$2843,12,0)</f>
        <v>4.4036999999999997</v>
      </c>
      <c r="K18" s="66">
        <f t="shared" si="3"/>
        <v>9</v>
      </c>
      <c r="L18" s="65">
        <f>VLOOKUP($A18,'Return Data'!$B$7:$R$2843,13,0)</f>
        <v>5.6256000000000004</v>
      </c>
      <c r="M18" s="66">
        <f t="shared" si="4"/>
        <v>10</v>
      </c>
      <c r="N18" s="65">
        <f>VLOOKUP($A18,'Return Data'!$B$7:$R$2843,17,0)</f>
        <v>7.5170000000000003</v>
      </c>
      <c r="O18" s="66">
        <f t="shared" si="5"/>
        <v>15</v>
      </c>
      <c r="P18" s="65">
        <f>VLOOKUP($A18,'Return Data'!$B$7:$R$2843,14,0)</f>
        <v>8.3373000000000008</v>
      </c>
      <c r="Q18" s="66">
        <f t="shared" si="7"/>
        <v>9</v>
      </c>
      <c r="R18" s="65">
        <f>VLOOKUP($A18,'Return Data'!$B$7:$R$2843,16,0)</f>
        <v>8.1211000000000002</v>
      </c>
      <c r="S18" s="67">
        <f t="shared" si="6"/>
        <v>7</v>
      </c>
    </row>
    <row r="19" spans="1:19" x14ac:dyDescent="0.3">
      <c r="A19" s="82" t="s">
        <v>637</v>
      </c>
      <c r="B19" s="64">
        <f>VLOOKUP($A19,'Return Data'!$B$7:$R$2843,3,0)</f>
        <v>44462</v>
      </c>
      <c r="C19" s="65">
        <f>VLOOKUP($A19,'Return Data'!$B$7:$R$2843,4,0)</f>
        <v>59.125999999999998</v>
      </c>
      <c r="D19" s="65">
        <f>VLOOKUP($A19,'Return Data'!$B$7:$R$2843,9,0)</f>
        <v>19.3566</v>
      </c>
      <c r="E19" s="66">
        <f t="shared" si="0"/>
        <v>1</v>
      </c>
      <c r="F19" s="65">
        <f>VLOOKUP($A19,'Return Data'!$B$7:$R$2843,10,0)</f>
        <v>9.1992999999999991</v>
      </c>
      <c r="G19" s="66">
        <f t="shared" si="1"/>
        <v>1</v>
      </c>
      <c r="H19" s="65">
        <f>VLOOKUP($A19,'Return Data'!$B$7:$R$2843,11,0)</f>
        <v>9.1411999999999995</v>
      </c>
      <c r="I19" s="66">
        <f t="shared" si="2"/>
        <v>1</v>
      </c>
      <c r="J19" s="65">
        <f>VLOOKUP($A19,'Return Data'!$B$7:$R$2843,12,0)</f>
        <v>5.0163000000000002</v>
      </c>
      <c r="K19" s="66">
        <f t="shared" si="3"/>
        <v>2</v>
      </c>
      <c r="L19" s="65">
        <f>VLOOKUP($A19,'Return Data'!$B$7:$R$2843,13,0)</f>
        <v>6.2149000000000001</v>
      </c>
      <c r="M19" s="66">
        <f t="shared" si="4"/>
        <v>5</v>
      </c>
      <c r="N19" s="65">
        <f>VLOOKUP($A19,'Return Data'!$B$7:$R$2843,17,0)</f>
        <v>9.3466000000000005</v>
      </c>
      <c r="O19" s="66">
        <f t="shared" si="5"/>
        <v>1</v>
      </c>
      <c r="P19" s="65">
        <f>VLOOKUP($A19,'Return Data'!$B$7:$R$2843,14,0)</f>
        <v>10.9162</v>
      </c>
      <c r="Q19" s="66">
        <f t="shared" si="7"/>
        <v>1</v>
      </c>
      <c r="R19" s="65">
        <f>VLOOKUP($A19,'Return Data'!$B$7:$R$2843,16,0)</f>
        <v>7.5233999999999996</v>
      </c>
      <c r="S19" s="67">
        <f t="shared" si="6"/>
        <v>11</v>
      </c>
    </row>
    <row r="20" spans="1:19" x14ac:dyDescent="0.3">
      <c r="A20" s="116" t="s">
        <v>1771</v>
      </c>
      <c r="B20" s="64">
        <f>VLOOKUP($A20,'Return Data'!$B$7:$R$2843,3,0)</f>
        <v>44462</v>
      </c>
      <c r="C20" s="65">
        <f>VLOOKUP($A20,'Return Data'!$B$7:$R$2843,4,0)</f>
        <v>46.877800000000001</v>
      </c>
      <c r="D20" s="65">
        <f>VLOOKUP($A20,'Return Data'!$B$7:$R$2843,9,0)</f>
        <v>5.78</v>
      </c>
      <c r="E20" s="66">
        <f t="shared" si="0"/>
        <v>6</v>
      </c>
      <c r="F20" s="65">
        <f>VLOOKUP($A20,'Return Data'!$B$7:$R$2843,10,0)</f>
        <v>6.9066000000000001</v>
      </c>
      <c r="G20" s="66">
        <f t="shared" si="1"/>
        <v>4</v>
      </c>
      <c r="H20" s="65">
        <f>VLOOKUP($A20,'Return Data'!$B$7:$R$2843,11,0)</f>
        <v>7.1043000000000003</v>
      </c>
      <c r="I20" s="66">
        <f t="shared" si="2"/>
        <v>3</v>
      </c>
      <c r="J20" s="65">
        <f>VLOOKUP($A20,'Return Data'!$B$7:$R$2843,12,0)</f>
        <v>5.4314999999999998</v>
      </c>
      <c r="K20" s="66">
        <f t="shared" si="3"/>
        <v>1</v>
      </c>
      <c r="L20" s="65">
        <f>VLOOKUP($A20,'Return Data'!$B$7:$R$2843,13,0)</f>
        <v>6.6151</v>
      </c>
      <c r="M20" s="66">
        <f t="shared" si="4"/>
        <v>1</v>
      </c>
      <c r="N20" s="65">
        <f>VLOOKUP($A20,'Return Data'!$B$7:$R$2843,17,0)</f>
        <v>7.6413000000000002</v>
      </c>
      <c r="O20" s="66">
        <f t="shared" si="5"/>
        <v>12</v>
      </c>
      <c r="P20" s="65">
        <f>VLOOKUP($A20,'Return Data'!$B$7:$R$2843,14,0)</f>
        <v>7.8867000000000003</v>
      </c>
      <c r="Q20" s="66">
        <f t="shared" si="7"/>
        <v>12</v>
      </c>
      <c r="R20" s="65">
        <f>VLOOKUP($A20,'Return Data'!$B$7:$R$2843,16,0)</f>
        <v>7.6199000000000003</v>
      </c>
      <c r="S20" s="67">
        <f t="shared" si="6"/>
        <v>10</v>
      </c>
    </row>
    <row r="21" spans="1:19" x14ac:dyDescent="0.3">
      <c r="A21" s="82" t="s">
        <v>638</v>
      </c>
      <c r="B21" s="64">
        <f>VLOOKUP($A21,'Return Data'!$B$7:$R$2843,3,0)</f>
        <v>44462</v>
      </c>
      <c r="C21" s="65">
        <f>VLOOKUP($A21,'Return Data'!$B$7:$R$2843,4,0)</f>
        <v>34.822299999999998</v>
      </c>
      <c r="D21" s="65">
        <f>VLOOKUP($A21,'Return Data'!$B$7:$R$2843,9,0)</f>
        <v>6.5006000000000004</v>
      </c>
      <c r="E21" s="66">
        <f t="shared" si="0"/>
        <v>4</v>
      </c>
      <c r="F21" s="65">
        <f>VLOOKUP($A21,'Return Data'!$B$7:$R$2843,10,0)</f>
        <v>6.0800999999999998</v>
      </c>
      <c r="G21" s="66">
        <f t="shared" si="1"/>
        <v>10</v>
      </c>
      <c r="H21" s="65">
        <f>VLOOKUP($A21,'Return Data'!$B$7:$R$2843,11,0)</f>
        <v>7.0262000000000002</v>
      </c>
      <c r="I21" s="66">
        <f t="shared" si="2"/>
        <v>4</v>
      </c>
      <c r="J21" s="65">
        <f>VLOOKUP($A21,'Return Data'!$B$7:$R$2843,12,0)</f>
        <v>4.9939999999999998</v>
      </c>
      <c r="K21" s="66">
        <f t="shared" si="3"/>
        <v>3</v>
      </c>
      <c r="L21" s="65">
        <f>VLOOKUP($A21,'Return Data'!$B$7:$R$2843,13,0)</f>
        <v>6.0301</v>
      </c>
      <c r="M21" s="66">
        <f t="shared" si="4"/>
        <v>7</v>
      </c>
      <c r="N21" s="65">
        <f>VLOOKUP($A21,'Return Data'!$B$7:$R$2843,17,0)</f>
        <v>7.7523</v>
      </c>
      <c r="O21" s="66">
        <f t="shared" si="5"/>
        <v>9</v>
      </c>
      <c r="P21" s="65">
        <f>VLOOKUP($A21,'Return Data'!$B$7:$R$2843,14,0)</f>
        <v>7.9055</v>
      </c>
      <c r="Q21" s="66">
        <f t="shared" si="7"/>
        <v>11</v>
      </c>
      <c r="R21" s="65">
        <f>VLOOKUP($A21,'Return Data'!$B$7:$R$2843,16,0)</f>
        <v>6.9147999999999996</v>
      </c>
      <c r="S21" s="67">
        <f t="shared" si="6"/>
        <v>15</v>
      </c>
    </row>
    <row r="22" spans="1:19" x14ac:dyDescent="0.3">
      <c r="A22" s="82" t="s">
        <v>641</v>
      </c>
      <c r="B22" s="64">
        <f>VLOOKUP($A22,'Return Data'!$B$7:$R$2843,3,0)</f>
        <v>44462</v>
      </c>
      <c r="C22" s="65">
        <f>VLOOKUP($A22,'Return Data'!$B$7:$R$2843,4,0)</f>
        <v>12.4054</v>
      </c>
      <c r="D22" s="65">
        <f>VLOOKUP($A22,'Return Data'!$B$7:$R$2843,9,0)</f>
        <v>4.9082999999999997</v>
      </c>
      <c r="E22" s="66">
        <f t="shared" si="0"/>
        <v>12</v>
      </c>
      <c r="F22" s="65">
        <f>VLOOKUP($A22,'Return Data'!$B$7:$R$2843,10,0)</f>
        <v>5.6143000000000001</v>
      </c>
      <c r="G22" s="66">
        <f t="shared" si="1"/>
        <v>13</v>
      </c>
      <c r="H22" s="65">
        <f>VLOOKUP($A22,'Return Data'!$B$7:$R$2843,11,0)</f>
        <v>5.8235999999999999</v>
      </c>
      <c r="I22" s="66">
        <f t="shared" si="2"/>
        <v>15</v>
      </c>
      <c r="J22" s="65">
        <f>VLOOKUP($A22,'Return Data'!$B$7:$R$2843,12,0)</f>
        <v>3.4899</v>
      </c>
      <c r="K22" s="66">
        <f t="shared" si="3"/>
        <v>17</v>
      </c>
      <c r="L22" s="65">
        <f>VLOOKUP($A22,'Return Data'!$B$7:$R$2843,13,0)</f>
        <v>5.0121000000000002</v>
      </c>
      <c r="M22" s="66">
        <f t="shared" si="4"/>
        <v>15</v>
      </c>
      <c r="N22" s="65">
        <f>VLOOKUP($A22,'Return Data'!$B$7:$R$2843,17,0)</f>
        <v>7.6387</v>
      </c>
      <c r="O22" s="66">
        <f t="shared" si="5"/>
        <v>13</v>
      </c>
      <c r="P22" s="65"/>
      <c r="Q22" s="66"/>
      <c r="R22" s="65">
        <f>VLOOKUP($A22,'Return Data'!$B$7:$R$2843,16,0)</f>
        <v>8.4944000000000006</v>
      </c>
      <c r="S22" s="67">
        <f t="shared" si="6"/>
        <v>6</v>
      </c>
    </row>
    <row r="23" spans="1:19" x14ac:dyDescent="0.3">
      <c r="A23" s="82" t="s">
        <v>642</v>
      </c>
      <c r="B23" s="64">
        <f>VLOOKUP($A23,'Return Data'!$B$7:$R$2843,3,0)</f>
        <v>44462</v>
      </c>
      <c r="C23" s="65">
        <f>VLOOKUP($A23,'Return Data'!$B$7:$R$2843,4,0)</f>
        <v>32.135199999999998</v>
      </c>
      <c r="D23" s="65">
        <f>VLOOKUP($A23,'Return Data'!$B$7:$R$2843,9,0)</f>
        <v>2.9864000000000002</v>
      </c>
      <c r="E23" s="66">
        <f t="shared" si="0"/>
        <v>17</v>
      </c>
      <c r="F23" s="65">
        <f>VLOOKUP($A23,'Return Data'!$B$7:$R$2843,10,0)</f>
        <v>5.5862999999999996</v>
      </c>
      <c r="G23" s="66">
        <f t="shared" si="1"/>
        <v>14</v>
      </c>
      <c r="H23" s="65">
        <f>VLOOKUP($A23,'Return Data'!$B$7:$R$2843,11,0)</f>
        <v>5.8792</v>
      </c>
      <c r="I23" s="66">
        <f t="shared" si="2"/>
        <v>14</v>
      </c>
      <c r="J23" s="65">
        <f>VLOOKUP($A23,'Return Data'!$B$7:$R$2843,12,0)</f>
        <v>4.2586000000000004</v>
      </c>
      <c r="K23" s="66">
        <f t="shared" si="3"/>
        <v>11</v>
      </c>
      <c r="L23" s="65">
        <f>VLOOKUP($A23,'Return Data'!$B$7:$R$2843,13,0)</f>
        <v>5.6102999999999996</v>
      </c>
      <c r="M23" s="66">
        <f t="shared" si="4"/>
        <v>11</v>
      </c>
      <c r="N23" s="65">
        <f>VLOOKUP($A23,'Return Data'!$B$7:$R$2843,17,0)</f>
        <v>8.3468999999999998</v>
      </c>
      <c r="O23" s="66">
        <f t="shared" si="5"/>
        <v>6</v>
      </c>
      <c r="P23" s="65">
        <f>VLOOKUP($A23,'Return Data'!$B$7:$R$2843,14,0)</f>
        <v>9.6702999999999992</v>
      </c>
      <c r="Q23" s="66">
        <f>RANK(P23,P$8:P$26,0)</f>
        <v>2</v>
      </c>
      <c r="R23" s="65">
        <f>VLOOKUP($A23,'Return Data'!$B$7:$R$2843,16,0)</f>
        <v>7.2213000000000003</v>
      </c>
      <c r="S23" s="67">
        <f t="shared" si="6"/>
        <v>14</v>
      </c>
    </row>
    <row r="24" spans="1:19" x14ac:dyDescent="0.3">
      <c r="A24" s="82" t="s">
        <v>645</v>
      </c>
      <c r="B24" s="64">
        <f>VLOOKUP($A24,'Return Data'!$B$7:$R$2843,3,0)</f>
        <v>44462</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-9.7049000000000003</v>
      </c>
      <c r="S24" s="67">
        <f t="shared" si="6"/>
        <v>19</v>
      </c>
    </row>
    <row r="25" spans="1:19" x14ac:dyDescent="0.3">
      <c r="A25" s="82" t="s">
        <v>647</v>
      </c>
      <c r="B25" s="64">
        <f>VLOOKUP($A25,'Return Data'!$B$7:$R$2843,3,0)</f>
        <v>44462</v>
      </c>
      <c r="C25" s="65">
        <f>VLOOKUP($A25,'Return Data'!$B$7:$R$2843,4,0)</f>
        <v>12.3443</v>
      </c>
      <c r="D25" s="65">
        <f>VLOOKUP($A25,'Return Data'!$B$7:$R$2843,9,0)</f>
        <v>4.625</v>
      </c>
      <c r="E25" s="66">
        <f t="shared" si="0"/>
        <v>13</v>
      </c>
      <c r="F25" s="65">
        <f>VLOOKUP($A25,'Return Data'!$B$7:$R$2843,10,0)</f>
        <v>5.9435000000000002</v>
      </c>
      <c r="G25" s="66">
        <f t="shared" si="1"/>
        <v>11</v>
      </c>
      <c r="H25" s="65">
        <f>VLOOKUP($A25,'Return Data'!$B$7:$R$2843,11,0)</f>
        <v>6.3140999999999998</v>
      </c>
      <c r="I25" s="66">
        <f t="shared" si="2"/>
        <v>9</v>
      </c>
      <c r="J25" s="65">
        <f>VLOOKUP($A25,'Return Data'!$B$7:$R$2843,12,0)</f>
        <v>3.6076999999999999</v>
      </c>
      <c r="K25" s="66">
        <f t="shared" si="3"/>
        <v>14</v>
      </c>
      <c r="L25" s="65">
        <f>VLOOKUP($A25,'Return Data'!$B$7:$R$2843,13,0)</f>
        <v>5.4050000000000002</v>
      </c>
      <c r="M25" s="66">
        <f t="shared" si="4"/>
        <v>13</v>
      </c>
      <c r="N25" s="65">
        <f>VLOOKUP($A25,'Return Data'!$B$7:$R$2843,17,0)</f>
        <v>7.7279</v>
      </c>
      <c r="O25" s="66">
        <f>RANK(N25,N$8:N$26,0)</f>
        <v>10</v>
      </c>
      <c r="P25" s="65">
        <f>VLOOKUP($A25,'Return Data'!$B$7:$R$2843,14,0)</f>
        <v>6.6920999999999999</v>
      </c>
      <c r="Q25" s="66">
        <f>RANK(P25,P$8:P$26,0)</f>
        <v>14</v>
      </c>
      <c r="R25" s="65">
        <f>VLOOKUP($A25,'Return Data'!$B$7:$R$2843,16,0)</f>
        <v>6.5202999999999998</v>
      </c>
      <c r="S25" s="67">
        <f t="shared" si="6"/>
        <v>17</v>
      </c>
    </row>
    <row r="26" spans="1:19" x14ac:dyDescent="0.3">
      <c r="A26" s="82" t="s">
        <v>649</v>
      </c>
      <c r="B26" s="64">
        <f>VLOOKUP($A26,'Return Data'!$B$7:$R$2843,3,0)</f>
        <v>44462</v>
      </c>
      <c r="C26" s="65">
        <f>VLOOKUP($A26,'Return Data'!$B$7:$R$2843,4,0)</f>
        <v>13.059100000000001</v>
      </c>
      <c r="D26" s="65">
        <f>VLOOKUP($A26,'Return Data'!$B$7:$R$2843,9,0)</f>
        <v>4.4527000000000001</v>
      </c>
      <c r="E26" s="66">
        <f t="shared" si="0"/>
        <v>14</v>
      </c>
      <c r="F26" s="65">
        <f>VLOOKUP($A26,'Return Data'!$B$7:$R$2843,10,0)</f>
        <v>6.0922000000000001</v>
      </c>
      <c r="G26" s="66">
        <f t="shared" si="1"/>
        <v>9</v>
      </c>
      <c r="H26" s="65">
        <f>VLOOKUP($A26,'Return Data'!$B$7:$R$2843,11,0)</f>
        <v>6.0613000000000001</v>
      </c>
      <c r="I26" s="66">
        <f t="shared" si="2"/>
        <v>11</v>
      </c>
      <c r="J26" s="65">
        <f>VLOOKUP($A26,'Return Data'!$B$7:$R$2843,12,0)</f>
        <v>4.0411000000000001</v>
      </c>
      <c r="K26" s="66">
        <f t="shared" si="3"/>
        <v>13</v>
      </c>
      <c r="L26" s="65">
        <f>VLOOKUP($A26,'Return Data'!$B$7:$R$2843,13,0)</f>
        <v>5.5450999999999997</v>
      </c>
      <c r="M26" s="66">
        <f t="shared" si="4"/>
        <v>12</v>
      </c>
      <c r="N26" s="65">
        <f>VLOOKUP($A26,'Return Data'!$B$7:$R$2843,17,0)</f>
        <v>8.4786999999999999</v>
      </c>
      <c r="O26" s="66">
        <f>RANK(N26,N$8:N$26,0)</f>
        <v>5</v>
      </c>
      <c r="P26" s="65"/>
      <c r="Q26" s="66"/>
      <c r="R26" s="65">
        <f>VLOOKUP($A26,'Return Data'!$B$7:$R$2843,16,0)</f>
        <v>8.9048999999999996</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5.8576894736842116</v>
      </c>
      <c r="E28" s="88"/>
      <c r="F28" s="89">
        <f>AVERAGE(F8:F26)</f>
        <v>5.8037368421052635</v>
      </c>
      <c r="G28" s="88"/>
      <c r="H28" s="89">
        <f>AVERAGE(H8:H26)</f>
        <v>6.0197526315789469</v>
      </c>
      <c r="I28" s="88"/>
      <c r="J28" s="89">
        <f>AVERAGE(J8:J26)</f>
        <v>4.060363157894737</v>
      </c>
      <c r="K28" s="88"/>
      <c r="L28" s="89">
        <f>AVERAGE(L8:L26)</f>
        <v>5.3480368421052642</v>
      </c>
      <c r="M28" s="88"/>
      <c r="N28" s="89">
        <f>AVERAGE(N8:N26)</f>
        <v>7.9664500000000009</v>
      </c>
      <c r="O28" s="88"/>
      <c r="P28" s="89">
        <f>AVERAGE(P8:P26)</f>
        <v>8.4134133333333327</v>
      </c>
      <c r="Q28" s="88"/>
      <c r="R28" s="89">
        <f>AVERAGE(R8:R26)</f>
        <v>6.9079526315789481</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7.0343999999999998</v>
      </c>
      <c r="O29" s="88"/>
      <c r="P29" s="89">
        <f>MIN(P8:P26)</f>
        <v>5.1559999999999997</v>
      </c>
      <c r="Q29" s="88"/>
      <c r="R29" s="89">
        <f>MIN(R8:R26)</f>
        <v>-9.7049000000000003</v>
      </c>
      <c r="S29" s="90"/>
    </row>
    <row r="30" spans="1:19" ht="15" thickBot="1" x14ac:dyDescent="0.35">
      <c r="A30" s="91" t="s">
        <v>29</v>
      </c>
      <c r="B30" s="92"/>
      <c r="C30" s="92"/>
      <c r="D30" s="93">
        <f>MAX(D8:D26)</f>
        <v>19.3566</v>
      </c>
      <c r="E30" s="92"/>
      <c r="F30" s="93">
        <f>MAX(F8:F26)</f>
        <v>9.1992999999999991</v>
      </c>
      <c r="G30" s="92"/>
      <c r="H30" s="93">
        <f>MAX(H8:H26)</f>
        <v>9.1411999999999995</v>
      </c>
      <c r="I30" s="92"/>
      <c r="J30" s="93">
        <f>MAX(J8:J26)</f>
        <v>5.4314999999999998</v>
      </c>
      <c r="K30" s="92"/>
      <c r="L30" s="93">
        <f>MAX(L8:L26)</f>
        <v>6.6151</v>
      </c>
      <c r="M30" s="92"/>
      <c r="N30" s="93">
        <f>MAX(N8:N26)</f>
        <v>9.3466000000000005</v>
      </c>
      <c r="O30" s="92"/>
      <c r="P30" s="93">
        <f>MAX(P8:P26)</f>
        <v>10.9162</v>
      </c>
      <c r="Q30" s="92"/>
      <c r="R30" s="93">
        <f>MAX(R8:R26)</f>
        <v>9.2849000000000004</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44462</v>
      </c>
      <c r="C8" s="65">
        <f>VLOOKUP($A8,'Return Data'!$B$7:$R$2843,4,0)</f>
        <v>347.32</v>
      </c>
      <c r="D8" s="65">
        <f>VLOOKUP($A8,'Return Data'!$B$7:$R$2843,10,0)</f>
        <v>14.9077</v>
      </c>
      <c r="E8" s="66">
        <f t="shared" ref="E8:E36" si="0">RANK(D8,D$8:D$36,0)</f>
        <v>6</v>
      </c>
      <c r="F8" s="65">
        <f>VLOOKUP($A8,'Return Data'!$B$7:$R$2843,11,0)</f>
        <v>22.723600000000001</v>
      </c>
      <c r="G8" s="66">
        <f t="shared" ref="G8:G36" si="1">RANK(F8,F$8:F$36,0)</f>
        <v>5</v>
      </c>
      <c r="H8" s="65">
        <f>VLOOKUP($A8,'Return Data'!$B$7:$R$2843,12,0)</f>
        <v>34.417000000000002</v>
      </c>
      <c r="I8" s="66">
        <f t="shared" ref="I8:I36" si="2">RANK(H8,H$8:H$36,0)</f>
        <v>6</v>
      </c>
      <c r="J8" s="65">
        <f>VLOOKUP($A8,'Return Data'!$B$7:$R$2843,13,0)</f>
        <v>64.458500000000001</v>
      </c>
      <c r="K8" s="66">
        <f t="shared" ref="K8:K36" si="3">RANK(J8,J$8:J$36,0)</f>
        <v>6</v>
      </c>
      <c r="L8" s="65">
        <f>VLOOKUP($A8,'Return Data'!$B$7:$R$2843,17,0)</f>
        <v>24.3612</v>
      </c>
      <c r="M8" s="66">
        <f t="shared" ref="M8:M36" si="4">RANK(L8,L$8:L$36,0)</f>
        <v>10</v>
      </c>
      <c r="N8" s="65">
        <f>VLOOKUP($A8,'Return Data'!$B$7:$R$2843,14,0)</f>
        <v>16.6797</v>
      </c>
      <c r="O8" s="66">
        <f t="shared" ref="O8:O26" si="5">RANK(N8,N$8:N$36,0)</f>
        <v>16</v>
      </c>
      <c r="P8" s="65">
        <f>VLOOKUP($A8,'Return Data'!$B$7:$R$2843,15,0)</f>
        <v>13.444900000000001</v>
      </c>
      <c r="Q8" s="66">
        <f t="shared" ref="Q8:Q26" si="6">RANK(P8,P$8:P$36,0)</f>
        <v>16</v>
      </c>
      <c r="R8" s="65">
        <f>VLOOKUP($A8,'Return Data'!$B$7:$R$2843,16,0)</f>
        <v>20.435199999999998</v>
      </c>
      <c r="S8" s="67">
        <f t="shared" ref="S8:S36" si="7">RANK(R8,R$8:R$36,0)</f>
        <v>1</v>
      </c>
    </row>
    <row r="9" spans="1:20" x14ac:dyDescent="0.3">
      <c r="A9" s="63" t="s">
        <v>951</v>
      </c>
      <c r="B9" s="64">
        <f>VLOOKUP($A9,'Return Data'!$B$7:$R$2843,3,0)</f>
        <v>44462</v>
      </c>
      <c r="C9" s="65">
        <f>VLOOKUP($A9,'Return Data'!$B$7:$R$2843,4,0)</f>
        <v>47.86</v>
      </c>
      <c r="D9" s="65">
        <f>VLOOKUP($A9,'Return Data'!$B$7:$R$2843,10,0)</f>
        <v>14.91</v>
      </c>
      <c r="E9" s="66">
        <f t="shared" si="0"/>
        <v>5</v>
      </c>
      <c r="F9" s="65">
        <f>VLOOKUP($A9,'Return Data'!$B$7:$R$2843,11,0)</f>
        <v>22.686499999999999</v>
      </c>
      <c r="G9" s="66">
        <f t="shared" si="1"/>
        <v>6</v>
      </c>
      <c r="H9" s="65">
        <f>VLOOKUP($A9,'Return Data'!$B$7:$R$2843,12,0)</f>
        <v>28.0364</v>
      </c>
      <c r="I9" s="66">
        <f t="shared" si="2"/>
        <v>25</v>
      </c>
      <c r="J9" s="65">
        <f>VLOOKUP($A9,'Return Data'!$B$7:$R$2843,13,0)</f>
        <v>57.745600000000003</v>
      </c>
      <c r="K9" s="66">
        <f t="shared" si="3"/>
        <v>19</v>
      </c>
      <c r="L9" s="65">
        <f>VLOOKUP($A9,'Return Data'!$B$7:$R$2843,17,0)</f>
        <v>23.698799999999999</v>
      </c>
      <c r="M9" s="66">
        <f t="shared" si="4"/>
        <v>14</v>
      </c>
      <c r="N9" s="65">
        <f>VLOOKUP($A9,'Return Data'!$B$7:$R$2843,14,0)</f>
        <v>20.7378</v>
      </c>
      <c r="O9" s="66">
        <f t="shared" si="5"/>
        <v>2</v>
      </c>
      <c r="P9" s="65">
        <f>VLOOKUP($A9,'Return Data'!$B$7:$R$2843,15,0)</f>
        <v>18.181999999999999</v>
      </c>
      <c r="Q9" s="66">
        <f t="shared" si="6"/>
        <v>1</v>
      </c>
      <c r="R9" s="65">
        <f>VLOOKUP($A9,'Return Data'!$B$7:$R$2843,16,0)</f>
        <v>14.2883</v>
      </c>
      <c r="S9" s="67">
        <f t="shared" si="7"/>
        <v>15</v>
      </c>
    </row>
    <row r="10" spans="1:20" x14ac:dyDescent="0.3">
      <c r="A10" s="63" t="s">
        <v>952</v>
      </c>
      <c r="B10" s="64">
        <f>VLOOKUP($A10,'Return Data'!$B$7:$R$2843,3,0)</f>
        <v>44462</v>
      </c>
      <c r="C10" s="65">
        <f>VLOOKUP($A10,'Return Data'!$B$7:$R$2843,4,0)</f>
        <v>22.57</v>
      </c>
      <c r="D10" s="65">
        <f>VLOOKUP($A10,'Return Data'!$B$7:$R$2843,10,0)</f>
        <v>14.685</v>
      </c>
      <c r="E10" s="66">
        <f t="shared" si="0"/>
        <v>7</v>
      </c>
      <c r="F10" s="65">
        <f>VLOOKUP($A10,'Return Data'!$B$7:$R$2843,11,0)</f>
        <v>20.181000000000001</v>
      </c>
      <c r="G10" s="66">
        <f t="shared" si="1"/>
        <v>21</v>
      </c>
      <c r="H10" s="65">
        <f>VLOOKUP($A10,'Return Data'!$B$7:$R$2843,12,0)</f>
        <v>31.2209</v>
      </c>
      <c r="I10" s="66">
        <f t="shared" si="2"/>
        <v>16</v>
      </c>
      <c r="J10" s="65">
        <f>VLOOKUP($A10,'Return Data'!$B$7:$R$2843,13,0)</f>
        <v>59.618099999999998</v>
      </c>
      <c r="K10" s="66">
        <f t="shared" si="3"/>
        <v>14</v>
      </c>
      <c r="L10" s="65">
        <f>VLOOKUP($A10,'Return Data'!$B$7:$R$2843,17,0)</f>
        <v>23.455300000000001</v>
      </c>
      <c r="M10" s="66">
        <f t="shared" si="4"/>
        <v>15</v>
      </c>
      <c r="N10" s="65">
        <f>VLOOKUP($A10,'Return Data'!$B$7:$R$2843,14,0)</f>
        <v>17.653600000000001</v>
      </c>
      <c r="O10" s="66">
        <f t="shared" si="5"/>
        <v>11</v>
      </c>
      <c r="P10" s="65">
        <f>VLOOKUP($A10,'Return Data'!$B$7:$R$2843,15,0)</f>
        <v>13.1036</v>
      </c>
      <c r="Q10" s="66">
        <f t="shared" si="6"/>
        <v>21</v>
      </c>
      <c r="R10" s="65">
        <f>VLOOKUP($A10,'Return Data'!$B$7:$R$2843,16,0)</f>
        <v>7.4950999999999999</v>
      </c>
      <c r="S10" s="67">
        <f t="shared" si="7"/>
        <v>29</v>
      </c>
    </row>
    <row r="11" spans="1:20" x14ac:dyDescent="0.3">
      <c r="A11" s="63" t="s">
        <v>954</v>
      </c>
      <c r="B11" s="64">
        <f>VLOOKUP($A11,'Return Data'!$B$7:$R$2843,3,0)</f>
        <v>44462</v>
      </c>
      <c r="C11" s="65">
        <f>VLOOKUP($A11,'Return Data'!$B$7:$R$2843,4,0)</f>
        <v>142.16</v>
      </c>
      <c r="D11" s="65">
        <f>VLOOKUP($A11,'Return Data'!$B$7:$R$2843,10,0)</f>
        <v>13.3291</v>
      </c>
      <c r="E11" s="66">
        <f t="shared" si="0"/>
        <v>18</v>
      </c>
      <c r="F11" s="65">
        <f>VLOOKUP($A11,'Return Data'!$B$7:$R$2843,11,0)</f>
        <v>19.411999999999999</v>
      </c>
      <c r="G11" s="66">
        <f t="shared" si="1"/>
        <v>23</v>
      </c>
      <c r="H11" s="65">
        <f>VLOOKUP($A11,'Return Data'!$B$7:$R$2843,12,0)</f>
        <v>28.3612</v>
      </c>
      <c r="I11" s="66">
        <f t="shared" si="2"/>
        <v>24</v>
      </c>
      <c r="J11" s="65">
        <f>VLOOKUP($A11,'Return Data'!$B$7:$R$2843,13,0)</f>
        <v>54.908999999999999</v>
      </c>
      <c r="K11" s="66">
        <f t="shared" si="3"/>
        <v>25</v>
      </c>
      <c r="L11" s="65">
        <f>VLOOKUP($A11,'Return Data'!$B$7:$R$2843,17,0)</f>
        <v>22.851099999999999</v>
      </c>
      <c r="M11" s="66">
        <f t="shared" si="4"/>
        <v>18</v>
      </c>
      <c r="N11" s="65">
        <f>VLOOKUP($A11,'Return Data'!$B$7:$R$2843,14,0)</f>
        <v>19.688600000000001</v>
      </c>
      <c r="O11" s="66">
        <f t="shared" si="5"/>
        <v>4</v>
      </c>
      <c r="P11" s="65">
        <f>VLOOKUP($A11,'Return Data'!$B$7:$R$2843,15,0)</f>
        <v>14.575799999999999</v>
      </c>
      <c r="Q11" s="66">
        <f t="shared" si="6"/>
        <v>8</v>
      </c>
      <c r="R11" s="65">
        <f>VLOOKUP($A11,'Return Data'!$B$7:$R$2843,16,0)</f>
        <v>16.8871</v>
      </c>
      <c r="S11" s="67">
        <f t="shared" si="7"/>
        <v>10</v>
      </c>
    </row>
    <row r="12" spans="1:20" x14ac:dyDescent="0.3">
      <c r="A12" s="63" t="s">
        <v>957</v>
      </c>
      <c r="B12" s="64">
        <f>VLOOKUP($A12,'Return Data'!$B$7:$R$2843,3,0)</f>
        <v>44462</v>
      </c>
      <c r="C12" s="65">
        <f>VLOOKUP($A12,'Return Data'!$B$7:$R$2843,4,0)</f>
        <v>42.61</v>
      </c>
      <c r="D12" s="65">
        <f>VLOOKUP($A12,'Return Data'!$B$7:$R$2843,10,0)</f>
        <v>13.2341</v>
      </c>
      <c r="E12" s="66">
        <f t="shared" si="0"/>
        <v>19</v>
      </c>
      <c r="F12" s="65">
        <f>VLOOKUP($A12,'Return Data'!$B$7:$R$2843,11,0)</f>
        <v>20.8109</v>
      </c>
      <c r="G12" s="66">
        <f t="shared" si="1"/>
        <v>15</v>
      </c>
      <c r="H12" s="65">
        <f>VLOOKUP($A12,'Return Data'!$B$7:$R$2843,12,0)</f>
        <v>31.067399999999999</v>
      </c>
      <c r="I12" s="66">
        <f t="shared" si="2"/>
        <v>17</v>
      </c>
      <c r="J12" s="65">
        <f>VLOOKUP($A12,'Return Data'!$B$7:$R$2843,13,0)</f>
        <v>58.107599999999998</v>
      </c>
      <c r="K12" s="66">
        <f t="shared" si="3"/>
        <v>18</v>
      </c>
      <c r="L12" s="65">
        <f>VLOOKUP($A12,'Return Data'!$B$7:$R$2843,17,0)</f>
        <v>28.643000000000001</v>
      </c>
      <c r="M12" s="66">
        <f t="shared" si="4"/>
        <v>1</v>
      </c>
      <c r="N12" s="65">
        <f>VLOOKUP($A12,'Return Data'!$B$7:$R$2843,14,0)</f>
        <v>21.480499999999999</v>
      </c>
      <c r="O12" s="66">
        <f t="shared" si="5"/>
        <v>1</v>
      </c>
      <c r="P12" s="65">
        <f>VLOOKUP($A12,'Return Data'!$B$7:$R$2843,15,0)</f>
        <v>17.201499999999999</v>
      </c>
      <c r="Q12" s="66">
        <f t="shared" si="6"/>
        <v>2</v>
      </c>
      <c r="R12" s="65">
        <f>VLOOKUP($A12,'Return Data'!$B$7:$R$2843,16,0)</f>
        <v>13.947699999999999</v>
      </c>
      <c r="S12" s="67">
        <f t="shared" si="7"/>
        <v>17</v>
      </c>
    </row>
    <row r="13" spans="1:20" x14ac:dyDescent="0.3">
      <c r="A13" s="63" t="s">
        <v>959</v>
      </c>
      <c r="B13" s="64">
        <f>VLOOKUP($A13,'Return Data'!$B$7:$R$2843,3,0)</f>
        <v>44462</v>
      </c>
      <c r="C13" s="65">
        <f>VLOOKUP($A13,'Return Data'!$B$7:$R$2843,4,0)</f>
        <v>304.24200000000002</v>
      </c>
      <c r="D13" s="65">
        <f>VLOOKUP($A13,'Return Data'!$B$7:$R$2843,10,0)</f>
        <v>11.836</v>
      </c>
      <c r="E13" s="66">
        <f t="shared" si="0"/>
        <v>24</v>
      </c>
      <c r="F13" s="65">
        <f>VLOOKUP($A13,'Return Data'!$B$7:$R$2843,11,0)</f>
        <v>20.248100000000001</v>
      </c>
      <c r="G13" s="66">
        <f t="shared" si="1"/>
        <v>20</v>
      </c>
      <c r="H13" s="65">
        <f>VLOOKUP($A13,'Return Data'!$B$7:$R$2843,12,0)</f>
        <v>28.734500000000001</v>
      </c>
      <c r="I13" s="66">
        <f t="shared" si="2"/>
        <v>23</v>
      </c>
      <c r="J13" s="65">
        <f>VLOOKUP($A13,'Return Data'!$B$7:$R$2843,13,0)</f>
        <v>55.612200000000001</v>
      </c>
      <c r="K13" s="66">
        <f t="shared" si="3"/>
        <v>22</v>
      </c>
      <c r="L13" s="65">
        <f>VLOOKUP($A13,'Return Data'!$B$7:$R$2843,17,0)</f>
        <v>19.228000000000002</v>
      </c>
      <c r="M13" s="66">
        <f t="shared" si="4"/>
        <v>26</v>
      </c>
      <c r="N13" s="65">
        <f>VLOOKUP($A13,'Return Data'!$B$7:$R$2843,14,0)</f>
        <v>15.138</v>
      </c>
      <c r="O13" s="66">
        <f t="shared" si="5"/>
        <v>23</v>
      </c>
      <c r="P13" s="65">
        <f>VLOOKUP($A13,'Return Data'!$B$7:$R$2843,15,0)</f>
        <v>11.3444</v>
      </c>
      <c r="Q13" s="66">
        <f t="shared" si="6"/>
        <v>26</v>
      </c>
      <c r="R13" s="65">
        <f>VLOOKUP($A13,'Return Data'!$B$7:$R$2843,16,0)</f>
        <v>20.210699999999999</v>
      </c>
      <c r="S13" s="67">
        <f t="shared" si="7"/>
        <v>5</v>
      </c>
    </row>
    <row r="14" spans="1:20" x14ac:dyDescent="0.3">
      <c r="A14" s="63" t="s">
        <v>960</v>
      </c>
      <c r="B14" s="64">
        <f>VLOOKUP($A14,'Return Data'!$B$7:$R$2843,3,0)</f>
        <v>44462</v>
      </c>
      <c r="C14" s="65">
        <f>VLOOKUP($A14,'Return Data'!$B$7:$R$2843,4,0)</f>
        <v>56.06</v>
      </c>
      <c r="D14" s="65">
        <f>VLOOKUP($A14,'Return Data'!$B$7:$R$2843,10,0)</f>
        <v>14.291499999999999</v>
      </c>
      <c r="E14" s="66">
        <f t="shared" si="0"/>
        <v>11</v>
      </c>
      <c r="F14" s="65">
        <f>VLOOKUP($A14,'Return Data'!$B$7:$R$2843,11,0)</f>
        <v>21.210799999999999</v>
      </c>
      <c r="G14" s="66">
        <f t="shared" si="1"/>
        <v>12</v>
      </c>
      <c r="H14" s="65">
        <f>VLOOKUP($A14,'Return Data'!$B$7:$R$2843,12,0)</f>
        <v>30.1904</v>
      </c>
      <c r="I14" s="66">
        <f t="shared" si="2"/>
        <v>19</v>
      </c>
      <c r="J14" s="65">
        <f>VLOOKUP($A14,'Return Data'!$B$7:$R$2843,13,0)</f>
        <v>57.471899999999998</v>
      </c>
      <c r="K14" s="66">
        <f t="shared" si="3"/>
        <v>20</v>
      </c>
      <c r="L14" s="65">
        <f>VLOOKUP($A14,'Return Data'!$B$7:$R$2843,17,0)</f>
        <v>24.081499999999998</v>
      </c>
      <c r="M14" s="66">
        <f t="shared" si="4"/>
        <v>11</v>
      </c>
      <c r="N14" s="65">
        <f>VLOOKUP($A14,'Return Data'!$B$7:$R$2843,14,0)</f>
        <v>16.919</v>
      </c>
      <c r="O14" s="66">
        <f t="shared" si="5"/>
        <v>14</v>
      </c>
      <c r="P14" s="65">
        <f>VLOOKUP($A14,'Return Data'!$B$7:$R$2843,15,0)</f>
        <v>15.042199999999999</v>
      </c>
      <c r="Q14" s="66">
        <f t="shared" si="6"/>
        <v>5</v>
      </c>
      <c r="R14" s="65">
        <f>VLOOKUP($A14,'Return Data'!$B$7:$R$2843,16,0)</f>
        <v>14.9749</v>
      </c>
      <c r="S14" s="67">
        <f t="shared" si="7"/>
        <v>14</v>
      </c>
    </row>
    <row r="15" spans="1:20" x14ac:dyDescent="0.3">
      <c r="A15" s="63" t="s">
        <v>962</v>
      </c>
      <c r="B15" s="64">
        <f>VLOOKUP($A15,'Return Data'!$B$7:$R$2843,3,0)</f>
        <v>44462</v>
      </c>
      <c r="C15" s="65">
        <f>VLOOKUP($A15,'Return Data'!$B$7:$R$2843,4,0)</f>
        <v>1714.71374117647</v>
      </c>
      <c r="D15" s="65">
        <f>VLOOKUP($A15,'Return Data'!$B$7:$R$2843,10,0)</f>
        <v>10.2646</v>
      </c>
      <c r="E15" s="66">
        <f t="shared" si="0"/>
        <v>29</v>
      </c>
      <c r="F15" s="65">
        <f>VLOOKUP($A15,'Return Data'!$B$7:$R$2843,11,0)</f>
        <v>18.2485</v>
      </c>
      <c r="G15" s="66">
        <f t="shared" si="1"/>
        <v>26</v>
      </c>
      <c r="H15" s="65">
        <f>VLOOKUP($A15,'Return Data'!$B$7:$R$2843,12,0)</f>
        <v>37.660800000000002</v>
      </c>
      <c r="I15" s="66">
        <f t="shared" si="2"/>
        <v>3</v>
      </c>
      <c r="J15" s="65">
        <f>VLOOKUP($A15,'Return Data'!$B$7:$R$2843,13,0)</f>
        <v>73.883600000000001</v>
      </c>
      <c r="K15" s="66">
        <f t="shared" si="3"/>
        <v>1</v>
      </c>
      <c r="L15" s="65">
        <f>VLOOKUP($A15,'Return Data'!$B$7:$R$2843,17,0)</f>
        <v>25.863700000000001</v>
      </c>
      <c r="M15" s="66">
        <f t="shared" si="4"/>
        <v>5</v>
      </c>
      <c r="N15" s="65">
        <f>VLOOKUP($A15,'Return Data'!$B$7:$R$2843,14,0)</f>
        <v>15.5863</v>
      </c>
      <c r="O15" s="66">
        <f t="shared" si="5"/>
        <v>22</v>
      </c>
      <c r="P15" s="65">
        <f>VLOOKUP($A15,'Return Data'!$B$7:$R$2843,15,0)</f>
        <v>12.7296</v>
      </c>
      <c r="Q15" s="66">
        <f t="shared" si="6"/>
        <v>23</v>
      </c>
      <c r="R15" s="65">
        <f>VLOOKUP($A15,'Return Data'!$B$7:$R$2843,16,0)</f>
        <v>20.303899999999999</v>
      </c>
      <c r="S15" s="67">
        <f t="shared" si="7"/>
        <v>3</v>
      </c>
    </row>
    <row r="16" spans="1:20" x14ac:dyDescent="0.3">
      <c r="A16" s="63" t="s">
        <v>964</v>
      </c>
      <c r="B16" s="64">
        <f>VLOOKUP($A16,'Return Data'!$B$7:$R$2843,3,0)</f>
        <v>44462</v>
      </c>
      <c r="C16" s="65">
        <f>VLOOKUP($A16,'Return Data'!$B$7:$R$2843,4,0)</f>
        <v>845.47776989558804</v>
      </c>
      <c r="D16" s="65">
        <f>VLOOKUP($A16,'Return Data'!$B$7:$R$2843,10,0)</f>
        <v>10.776999999999999</v>
      </c>
      <c r="E16" s="66">
        <f t="shared" si="0"/>
        <v>27</v>
      </c>
      <c r="F16" s="65">
        <f>VLOOKUP($A16,'Return Data'!$B$7:$R$2843,11,0)</f>
        <v>18.2454</v>
      </c>
      <c r="G16" s="66">
        <f t="shared" si="1"/>
        <v>27</v>
      </c>
      <c r="H16" s="65">
        <f>VLOOKUP($A16,'Return Data'!$B$7:$R$2843,12,0)</f>
        <v>33.596400000000003</v>
      </c>
      <c r="I16" s="66">
        <f t="shared" si="2"/>
        <v>10</v>
      </c>
      <c r="J16" s="65">
        <f>VLOOKUP($A16,'Return Data'!$B$7:$R$2843,13,0)</f>
        <v>63.873800000000003</v>
      </c>
      <c r="K16" s="66">
        <f t="shared" si="3"/>
        <v>8</v>
      </c>
      <c r="L16" s="65">
        <f>VLOOKUP($A16,'Return Data'!$B$7:$R$2843,17,0)</f>
        <v>19.153099999999998</v>
      </c>
      <c r="M16" s="66">
        <f t="shared" si="4"/>
        <v>27</v>
      </c>
      <c r="N16" s="65">
        <f>VLOOKUP($A16,'Return Data'!$B$7:$R$2843,14,0)</f>
        <v>13.8301</v>
      </c>
      <c r="O16" s="66">
        <f t="shared" si="5"/>
        <v>26</v>
      </c>
      <c r="P16" s="65">
        <f>VLOOKUP($A16,'Return Data'!$B$7:$R$2843,15,0)</f>
        <v>13.031000000000001</v>
      </c>
      <c r="Q16" s="66">
        <f t="shared" si="6"/>
        <v>22</v>
      </c>
      <c r="R16" s="65">
        <f>VLOOKUP($A16,'Return Data'!$B$7:$R$2843,16,0)</f>
        <v>19.361699999999999</v>
      </c>
      <c r="S16" s="67">
        <f t="shared" si="7"/>
        <v>8</v>
      </c>
    </row>
    <row r="17" spans="1:19" x14ac:dyDescent="0.3">
      <c r="A17" s="63" t="s">
        <v>966</v>
      </c>
      <c r="B17" s="64">
        <f>VLOOKUP($A17,'Return Data'!$B$7:$R$2843,3,0)</f>
        <v>44462</v>
      </c>
      <c r="C17" s="65">
        <f>VLOOKUP($A17,'Return Data'!$B$7:$R$2843,4,0)</f>
        <v>322.96820000000002</v>
      </c>
      <c r="D17" s="65">
        <f>VLOOKUP($A17,'Return Data'!$B$7:$R$2843,10,0)</f>
        <v>12.1349</v>
      </c>
      <c r="E17" s="66">
        <f t="shared" si="0"/>
        <v>22</v>
      </c>
      <c r="F17" s="65">
        <f>VLOOKUP($A17,'Return Data'!$B$7:$R$2843,11,0)</f>
        <v>17.683800000000002</v>
      </c>
      <c r="G17" s="66">
        <f t="shared" si="1"/>
        <v>28</v>
      </c>
      <c r="H17" s="65">
        <f>VLOOKUP($A17,'Return Data'!$B$7:$R$2843,12,0)</f>
        <v>27.040900000000001</v>
      </c>
      <c r="I17" s="66">
        <f t="shared" si="2"/>
        <v>26</v>
      </c>
      <c r="J17" s="65">
        <f>VLOOKUP($A17,'Return Data'!$B$7:$R$2843,13,0)</f>
        <v>56.537999999999997</v>
      </c>
      <c r="K17" s="66">
        <f t="shared" si="3"/>
        <v>21</v>
      </c>
      <c r="L17" s="65">
        <f>VLOOKUP($A17,'Return Data'!$B$7:$R$2843,17,0)</f>
        <v>22.600999999999999</v>
      </c>
      <c r="M17" s="66">
        <f t="shared" si="4"/>
        <v>19</v>
      </c>
      <c r="N17" s="65">
        <f>VLOOKUP($A17,'Return Data'!$B$7:$R$2843,14,0)</f>
        <v>16.2194</v>
      </c>
      <c r="O17" s="66">
        <f t="shared" si="5"/>
        <v>19</v>
      </c>
      <c r="P17" s="65">
        <f>VLOOKUP($A17,'Return Data'!$B$7:$R$2843,15,0)</f>
        <v>13.993600000000001</v>
      </c>
      <c r="Q17" s="66">
        <f t="shared" si="6"/>
        <v>12</v>
      </c>
      <c r="R17" s="65">
        <f>VLOOKUP($A17,'Return Data'!$B$7:$R$2843,16,0)</f>
        <v>20.302399999999999</v>
      </c>
      <c r="S17" s="67">
        <f t="shared" si="7"/>
        <v>4</v>
      </c>
    </row>
    <row r="18" spans="1:19" x14ac:dyDescent="0.3">
      <c r="A18" s="63" t="s">
        <v>968</v>
      </c>
      <c r="B18" s="64">
        <f>VLOOKUP($A18,'Return Data'!$B$7:$R$2843,3,0)</f>
        <v>44462</v>
      </c>
      <c r="C18" s="65">
        <f>VLOOKUP($A18,'Return Data'!$B$7:$R$2843,4,0)</f>
        <v>65.430000000000007</v>
      </c>
      <c r="D18" s="65">
        <f>VLOOKUP($A18,'Return Data'!$B$7:$R$2843,10,0)</f>
        <v>13.8309</v>
      </c>
      <c r="E18" s="66">
        <f t="shared" si="0"/>
        <v>14</v>
      </c>
      <c r="F18" s="65">
        <f>VLOOKUP($A18,'Return Data'!$B$7:$R$2843,11,0)</f>
        <v>20.6083</v>
      </c>
      <c r="G18" s="66">
        <f t="shared" si="1"/>
        <v>18</v>
      </c>
      <c r="H18" s="65">
        <f>VLOOKUP($A18,'Return Data'!$B$7:$R$2843,12,0)</f>
        <v>33.285800000000002</v>
      </c>
      <c r="I18" s="66">
        <f t="shared" si="2"/>
        <v>11</v>
      </c>
      <c r="J18" s="65">
        <f>VLOOKUP($A18,'Return Data'!$B$7:$R$2843,13,0)</f>
        <v>61.835299999999997</v>
      </c>
      <c r="K18" s="66">
        <f t="shared" si="3"/>
        <v>11</v>
      </c>
      <c r="L18" s="65">
        <f>VLOOKUP($A18,'Return Data'!$B$7:$R$2843,17,0)</f>
        <v>23.939299999999999</v>
      </c>
      <c r="M18" s="66">
        <f t="shared" si="4"/>
        <v>12</v>
      </c>
      <c r="N18" s="65">
        <f>VLOOKUP($A18,'Return Data'!$B$7:$R$2843,14,0)</f>
        <v>16.172899999999998</v>
      </c>
      <c r="O18" s="66">
        <f t="shared" si="5"/>
        <v>20</v>
      </c>
      <c r="P18" s="65">
        <f>VLOOKUP($A18,'Return Data'!$B$7:$R$2843,15,0)</f>
        <v>14.8086</v>
      </c>
      <c r="Q18" s="66">
        <f t="shared" si="6"/>
        <v>7</v>
      </c>
      <c r="R18" s="65">
        <f>VLOOKUP($A18,'Return Data'!$B$7:$R$2843,16,0)</f>
        <v>15.1142</v>
      </c>
      <c r="S18" s="67">
        <f t="shared" si="7"/>
        <v>13</v>
      </c>
    </row>
    <row r="19" spans="1:19" x14ac:dyDescent="0.3">
      <c r="A19" s="63" t="s">
        <v>970</v>
      </c>
      <c r="B19" s="64">
        <f>VLOOKUP($A19,'Return Data'!$B$7:$R$2843,3,0)</f>
        <v>44462</v>
      </c>
      <c r="C19" s="65">
        <f>VLOOKUP($A19,'Return Data'!$B$7:$R$2843,4,0)</f>
        <v>40.090000000000003</v>
      </c>
      <c r="D19" s="65">
        <f>VLOOKUP($A19,'Return Data'!$B$7:$R$2843,10,0)</f>
        <v>15.3337</v>
      </c>
      <c r="E19" s="66">
        <f t="shared" si="0"/>
        <v>2</v>
      </c>
      <c r="F19" s="65">
        <f>VLOOKUP($A19,'Return Data'!$B$7:$R$2843,11,0)</f>
        <v>25.634599999999999</v>
      </c>
      <c r="G19" s="66">
        <f t="shared" si="1"/>
        <v>2</v>
      </c>
      <c r="H19" s="65">
        <f>VLOOKUP($A19,'Return Data'!$B$7:$R$2843,12,0)</f>
        <v>36.546300000000002</v>
      </c>
      <c r="I19" s="66">
        <f t="shared" si="2"/>
        <v>4</v>
      </c>
      <c r="J19" s="65">
        <f>VLOOKUP($A19,'Return Data'!$B$7:$R$2843,13,0)</f>
        <v>65.115300000000005</v>
      </c>
      <c r="K19" s="66">
        <f t="shared" si="3"/>
        <v>4</v>
      </c>
      <c r="L19" s="65">
        <f>VLOOKUP($A19,'Return Data'!$B$7:$R$2843,17,0)</f>
        <v>26.947900000000001</v>
      </c>
      <c r="M19" s="66">
        <f t="shared" si="4"/>
        <v>2</v>
      </c>
      <c r="N19" s="65">
        <f>VLOOKUP($A19,'Return Data'!$B$7:$R$2843,14,0)</f>
        <v>20.303699999999999</v>
      </c>
      <c r="O19" s="66">
        <f t="shared" si="5"/>
        <v>3</v>
      </c>
      <c r="P19" s="65">
        <f>VLOOKUP($A19,'Return Data'!$B$7:$R$2843,15,0)</f>
        <v>13.6249</v>
      </c>
      <c r="Q19" s="66">
        <f t="shared" si="6"/>
        <v>15</v>
      </c>
      <c r="R19" s="65">
        <f>VLOOKUP($A19,'Return Data'!$B$7:$R$2843,16,0)</f>
        <v>15.983599999999999</v>
      </c>
      <c r="S19" s="67">
        <f t="shared" si="7"/>
        <v>12</v>
      </c>
    </row>
    <row r="20" spans="1:19" x14ac:dyDescent="0.3">
      <c r="A20" s="63" t="s">
        <v>973</v>
      </c>
      <c r="B20" s="64">
        <f>VLOOKUP($A20,'Return Data'!$B$7:$R$2843,3,0)</f>
        <v>44462</v>
      </c>
      <c r="C20" s="65">
        <f>VLOOKUP($A20,'Return Data'!$B$7:$R$2843,4,0)</f>
        <v>50.59</v>
      </c>
      <c r="D20" s="65">
        <f>VLOOKUP($A20,'Return Data'!$B$7:$R$2843,10,0)</f>
        <v>14.6646</v>
      </c>
      <c r="E20" s="66">
        <f t="shared" si="0"/>
        <v>8</v>
      </c>
      <c r="F20" s="65">
        <f>VLOOKUP($A20,'Return Data'!$B$7:$R$2843,11,0)</f>
        <v>20.970800000000001</v>
      </c>
      <c r="G20" s="66">
        <f t="shared" si="1"/>
        <v>14</v>
      </c>
      <c r="H20" s="65">
        <f>VLOOKUP($A20,'Return Data'!$B$7:$R$2843,12,0)</f>
        <v>30.118300000000001</v>
      </c>
      <c r="I20" s="66">
        <f t="shared" si="2"/>
        <v>20</v>
      </c>
      <c r="J20" s="65">
        <f>VLOOKUP($A20,'Return Data'!$B$7:$R$2843,13,0)</f>
        <v>52.150399999999998</v>
      </c>
      <c r="K20" s="66">
        <f t="shared" si="3"/>
        <v>26</v>
      </c>
      <c r="L20" s="65">
        <f>VLOOKUP($A20,'Return Data'!$B$7:$R$2843,17,0)</f>
        <v>23.873200000000001</v>
      </c>
      <c r="M20" s="66">
        <f t="shared" si="4"/>
        <v>13</v>
      </c>
      <c r="N20" s="65">
        <f>VLOOKUP($A20,'Return Data'!$B$7:$R$2843,14,0)</f>
        <v>16.288900000000002</v>
      </c>
      <c r="O20" s="66">
        <f t="shared" si="5"/>
        <v>18</v>
      </c>
      <c r="P20" s="65">
        <f>VLOOKUP($A20,'Return Data'!$B$7:$R$2843,15,0)</f>
        <v>14.4413</v>
      </c>
      <c r="Q20" s="66">
        <f t="shared" si="6"/>
        <v>9</v>
      </c>
      <c r="R20" s="65">
        <f>VLOOKUP($A20,'Return Data'!$B$7:$R$2843,16,0)</f>
        <v>11.176500000000001</v>
      </c>
      <c r="S20" s="67">
        <f t="shared" si="7"/>
        <v>24</v>
      </c>
    </row>
    <row r="21" spans="1:19" x14ac:dyDescent="0.3">
      <c r="A21" s="63" t="s">
        <v>974</v>
      </c>
      <c r="B21" s="64">
        <f>VLOOKUP($A21,'Return Data'!$B$7:$R$2843,3,0)</f>
        <v>44462</v>
      </c>
      <c r="C21" s="65">
        <f>VLOOKUP($A21,'Return Data'!$B$7:$R$2843,4,0)</f>
        <v>29.3</v>
      </c>
      <c r="D21" s="65">
        <f>VLOOKUP($A21,'Return Data'!$B$7:$R$2843,10,0)</f>
        <v>12.131600000000001</v>
      </c>
      <c r="E21" s="66">
        <f t="shared" si="0"/>
        <v>23</v>
      </c>
      <c r="F21" s="65">
        <f>VLOOKUP($A21,'Return Data'!$B$7:$R$2843,11,0)</f>
        <v>17.153099999999998</v>
      </c>
      <c r="G21" s="66">
        <f t="shared" si="1"/>
        <v>29</v>
      </c>
      <c r="H21" s="65">
        <f>VLOOKUP($A21,'Return Data'!$B$7:$R$2843,12,0)</f>
        <v>22.287099999999999</v>
      </c>
      <c r="I21" s="66">
        <f t="shared" si="2"/>
        <v>29</v>
      </c>
      <c r="J21" s="65">
        <f>VLOOKUP($A21,'Return Data'!$B$7:$R$2843,13,0)</f>
        <v>49.185299999999998</v>
      </c>
      <c r="K21" s="66">
        <f t="shared" si="3"/>
        <v>27</v>
      </c>
      <c r="L21" s="65">
        <f>VLOOKUP($A21,'Return Data'!$B$7:$R$2843,17,0)</f>
        <v>16.822500000000002</v>
      </c>
      <c r="M21" s="66">
        <f t="shared" si="4"/>
        <v>29</v>
      </c>
      <c r="N21" s="65">
        <f>VLOOKUP($A21,'Return Data'!$B$7:$R$2843,14,0)</f>
        <v>12.679600000000001</v>
      </c>
      <c r="O21" s="66">
        <f t="shared" si="5"/>
        <v>27</v>
      </c>
      <c r="P21" s="65">
        <f>VLOOKUP($A21,'Return Data'!$B$7:$R$2843,15,0)</f>
        <v>11.92</v>
      </c>
      <c r="Q21" s="66">
        <f t="shared" si="6"/>
        <v>24</v>
      </c>
      <c r="R21" s="65">
        <f>VLOOKUP($A21,'Return Data'!$B$7:$R$2843,16,0)</f>
        <v>11.8169</v>
      </c>
      <c r="S21" s="67">
        <f t="shared" si="7"/>
        <v>23</v>
      </c>
    </row>
    <row r="22" spans="1:19" x14ac:dyDescent="0.3">
      <c r="A22" s="63" t="s">
        <v>976</v>
      </c>
      <c r="B22" s="64">
        <f>VLOOKUP($A22,'Return Data'!$B$7:$R$2843,3,0)</f>
        <v>44462</v>
      </c>
      <c r="C22" s="65">
        <f>VLOOKUP($A22,'Return Data'!$B$7:$R$2843,4,0)</f>
        <v>45.26</v>
      </c>
      <c r="D22" s="65">
        <f>VLOOKUP($A22,'Return Data'!$B$7:$R$2843,10,0)</f>
        <v>17.772600000000001</v>
      </c>
      <c r="E22" s="66">
        <f t="shared" si="0"/>
        <v>1</v>
      </c>
      <c r="F22" s="65">
        <f>VLOOKUP($A22,'Return Data'!$B$7:$R$2843,11,0)</f>
        <v>26.885300000000001</v>
      </c>
      <c r="G22" s="66">
        <f t="shared" si="1"/>
        <v>1</v>
      </c>
      <c r="H22" s="65">
        <f>VLOOKUP($A22,'Return Data'!$B$7:$R$2843,12,0)</f>
        <v>36.530900000000003</v>
      </c>
      <c r="I22" s="66">
        <f t="shared" si="2"/>
        <v>5</v>
      </c>
      <c r="J22" s="65">
        <f>VLOOKUP($A22,'Return Data'!$B$7:$R$2843,13,0)</f>
        <v>58.362499999999997</v>
      </c>
      <c r="K22" s="66">
        <f t="shared" si="3"/>
        <v>16</v>
      </c>
      <c r="L22" s="65">
        <f>VLOOKUP($A22,'Return Data'!$B$7:$R$2843,17,0)</f>
        <v>25.7806</v>
      </c>
      <c r="M22" s="66">
        <f t="shared" si="4"/>
        <v>6</v>
      </c>
      <c r="N22" s="65">
        <f>VLOOKUP($A22,'Return Data'!$B$7:$R$2843,14,0)</f>
        <v>17.8141</v>
      </c>
      <c r="O22" s="66">
        <f t="shared" si="5"/>
        <v>10</v>
      </c>
      <c r="P22" s="65">
        <f>VLOOKUP($A22,'Return Data'!$B$7:$R$2843,15,0)</f>
        <v>14.3308</v>
      </c>
      <c r="Q22" s="66">
        <f t="shared" si="6"/>
        <v>10</v>
      </c>
      <c r="R22" s="65">
        <f>VLOOKUP($A22,'Return Data'!$B$7:$R$2843,16,0)</f>
        <v>13.291499999999999</v>
      </c>
      <c r="S22" s="67">
        <f t="shared" si="7"/>
        <v>19</v>
      </c>
    </row>
    <row r="23" spans="1:19" x14ac:dyDescent="0.3">
      <c r="A23" s="63" t="s">
        <v>978</v>
      </c>
      <c r="B23" s="64">
        <f>VLOOKUP($A23,'Return Data'!$B$7:$R$2843,3,0)</f>
        <v>44462</v>
      </c>
      <c r="C23" s="65">
        <f>VLOOKUP($A23,'Return Data'!$B$7:$R$2843,4,0)</f>
        <v>98.561099999999996</v>
      </c>
      <c r="D23" s="65">
        <f>VLOOKUP($A23,'Return Data'!$B$7:$R$2843,10,0)</f>
        <v>12.572699999999999</v>
      </c>
      <c r="E23" s="66">
        <f t="shared" si="0"/>
        <v>21</v>
      </c>
      <c r="F23" s="65">
        <f>VLOOKUP($A23,'Return Data'!$B$7:$R$2843,11,0)</f>
        <v>18.2942</v>
      </c>
      <c r="G23" s="66">
        <f t="shared" si="1"/>
        <v>25</v>
      </c>
      <c r="H23" s="65">
        <f>VLOOKUP($A23,'Return Data'!$B$7:$R$2843,12,0)</f>
        <v>24.729900000000001</v>
      </c>
      <c r="I23" s="66">
        <f t="shared" si="2"/>
        <v>28</v>
      </c>
      <c r="J23" s="65">
        <f>VLOOKUP($A23,'Return Data'!$B$7:$R$2843,13,0)</f>
        <v>42.6297</v>
      </c>
      <c r="K23" s="66">
        <f t="shared" si="3"/>
        <v>29</v>
      </c>
      <c r="L23" s="65">
        <f>VLOOKUP($A23,'Return Data'!$B$7:$R$2843,17,0)</f>
        <v>21.4072</v>
      </c>
      <c r="M23" s="66">
        <f t="shared" si="4"/>
        <v>24</v>
      </c>
      <c r="N23" s="65">
        <f>VLOOKUP($A23,'Return Data'!$B$7:$R$2843,14,0)</f>
        <v>14.4422</v>
      </c>
      <c r="O23" s="66">
        <f t="shared" si="5"/>
        <v>25</v>
      </c>
      <c r="P23" s="65">
        <f>VLOOKUP($A23,'Return Data'!$B$7:$R$2843,15,0)</f>
        <v>11.613200000000001</v>
      </c>
      <c r="Q23" s="66">
        <f t="shared" si="6"/>
        <v>25</v>
      </c>
      <c r="R23" s="65">
        <f>VLOOKUP($A23,'Return Data'!$B$7:$R$2843,16,0)</f>
        <v>9.0184999999999995</v>
      </c>
      <c r="S23" s="67">
        <f t="shared" si="7"/>
        <v>28</v>
      </c>
    </row>
    <row r="24" spans="1:19" x14ac:dyDescent="0.3">
      <c r="A24" s="63" t="s">
        <v>1909</v>
      </c>
      <c r="B24" s="64">
        <f>VLOOKUP($A24,'Return Data'!$B$7:$R$2843,3,0)</f>
        <v>44462</v>
      </c>
      <c r="C24" s="65">
        <f>VLOOKUP($A24,'Return Data'!$B$7:$R$2843,4,0)</f>
        <v>384.16399999999999</v>
      </c>
      <c r="D24" s="65">
        <f>VLOOKUP($A24,'Return Data'!$B$7:$R$2843,10,0)</f>
        <v>13.554500000000001</v>
      </c>
      <c r="E24" s="66">
        <f t="shared" si="0"/>
        <v>16</v>
      </c>
      <c r="F24" s="65">
        <f>VLOOKUP($A24,'Return Data'!$B$7:$R$2843,11,0)</f>
        <v>21.502400000000002</v>
      </c>
      <c r="G24" s="66">
        <f t="shared" si="1"/>
        <v>10</v>
      </c>
      <c r="H24" s="65">
        <f>VLOOKUP($A24,'Return Data'!$B$7:$R$2843,12,0)</f>
        <v>34.1008</v>
      </c>
      <c r="I24" s="66">
        <f t="shared" si="2"/>
        <v>7</v>
      </c>
      <c r="J24" s="65">
        <f>VLOOKUP($A24,'Return Data'!$B$7:$R$2843,13,0)</f>
        <v>60.975200000000001</v>
      </c>
      <c r="K24" s="66">
        <f t="shared" si="3"/>
        <v>12</v>
      </c>
      <c r="L24" s="65">
        <f>VLOOKUP($A24,'Return Data'!$B$7:$R$2843,17,0)</f>
        <v>26.799399999999999</v>
      </c>
      <c r="M24" s="66">
        <f t="shared" si="4"/>
        <v>3</v>
      </c>
      <c r="N24" s="65">
        <f>VLOOKUP($A24,'Return Data'!$B$7:$R$2843,14,0)</f>
        <v>19.082699999999999</v>
      </c>
      <c r="O24" s="66">
        <f t="shared" si="5"/>
        <v>5</v>
      </c>
      <c r="P24" s="65">
        <f>VLOOKUP($A24,'Return Data'!$B$7:$R$2843,15,0)</f>
        <v>15.0199</v>
      </c>
      <c r="Q24" s="66">
        <f t="shared" si="6"/>
        <v>6</v>
      </c>
      <c r="R24" s="65">
        <f>VLOOKUP($A24,'Return Data'!$B$7:$R$2843,16,0)</f>
        <v>20.410900000000002</v>
      </c>
      <c r="S24" s="67">
        <f t="shared" si="7"/>
        <v>2</v>
      </c>
    </row>
    <row r="25" spans="1:19" x14ac:dyDescent="0.3">
      <c r="A25" s="63" t="s">
        <v>981</v>
      </c>
      <c r="B25" s="64">
        <f>VLOOKUP($A25,'Return Data'!$B$7:$R$2843,3,0)</f>
        <v>44462</v>
      </c>
      <c r="C25" s="65">
        <f>VLOOKUP($A25,'Return Data'!$B$7:$R$2843,4,0)</f>
        <v>41.634</v>
      </c>
      <c r="D25" s="65">
        <f>VLOOKUP($A25,'Return Data'!$B$7:$R$2843,10,0)</f>
        <v>13.422499999999999</v>
      </c>
      <c r="E25" s="66">
        <f t="shared" si="0"/>
        <v>17</v>
      </c>
      <c r="F25" s="65">
        <f>VLOOKUP($A25,'Return Data'!$B$7:$R$2843,11,0)</f>
        <v>20.758800000000001</v>
      </c>
      <c r="G25" s="66">
        <f t="shared" si="1"/>
        <v>16</v>
      </c>
      <c r="H25" s="65">
        <f>VLOOKUP($A25,'Return Data'!$B$7:$R$2843,12,0)</f>
        <v>30.669799999999999</v>
      </c>
      <c r="I25" s="66">
        <f t="shared" si="2"/>
        <v>18</v>
      </c>
      <c r="J25" s="65">
        <f>VLOOKUP($A25,'Return Data'!$B$7:$R$2843,13,0)</f>
        <v>55.6004</v>
      </c>
      <c r="K25" s="66">
        <f t="shared" si="3"/>
        <v>23</v>
      </c>
      <c r="L25" s="65">
        <f>VLOOKUP($A25,'Return Data'!$B$7:$R$2843,17,0)</f>
        <v>22.229600000000001</v>
      </c>
      <c r="M25" s="66">
        <f t="shared" si="4"/>
        <v>22</v>
      </c>
      <c r="N25" s="65">
        <f>VLOOKUP($A25,'Return Data'!$B$7:$R$2843,14,0)</f>
        <v>16.918500000000002</v>
      </c>
      <c r="O25" s="66">
        <f t="shared" si="5"/>
        <v>15</v>
      </c>
      <c r="P25" s="65">
        <f>VLOOKUP($A25,'Return Data'!$B$7:$R$2843,15,0)</f>
        <v>13.2666</v>
      </c>
      <c r="Q25" s="66">
        <f t="shared" si="6"/>
        <v>18</v>
      </c>
      <c r="R25" s="65">
        <f>VLOOKUP($A25,'Return Data'!$B$7:$R$2843,16,0)</f>
        <v>10.7829</v>
      </c>
      <c r="S25" s="67">
        <f t="shared" si="7"/>
        <v>26</v>
      </c>
    </row>
    <row r="26" spans="1:19" x14ac:dyDescent="0.3">
      <c r="A26" s="63" t="s">
        <v>982</v>
      </c>
      <c r="B26" s="64">
        <f>VLOOKUP($A26,'Return Data'!$B$7:$R$2843,3,0)</f>
        <v>44462</v>
      </c>
      <c r="C26" s="65">
        <f>VLOOKUP($A26,'Return Data'!$B$7:$R$2843,4,0)</f>
        <v>46.688057068536502</v>
      </c>
      <c r="D26" s="65">
        <f>VLOOKUP($A26,'Return Data'!$B$7:$R$2843,10,0)</f>
        <v>15.212899999999999</v>
      </c>
      <c r="E26" s="66">
        <f t="shared" si="0"/>
        <v>4</v>
      </c>
      <c r="F26" s="65">
        <f>VLOOKUP($A26,'Return Data'!$B$7:$R$2843,11,0)</f>
        <v>23.2547</v>
      </c>
      <c r="G26" s="66">
        <f t="shared" si="1"/>
        <v>4</v>
      </c>
      <c r="H26" s="65">
        <f>VLOOKUP($A26,'Return Data'!$B$7:$R$2843,12,0)</f>
        <v>29.053000000000001</v>
      </c>
      <c r="I26" s="66">
        <f t="shared" si="2"/>
        <v>22</v>
      </c>
      <c r="J26" s="65">
        <f>VLOOKUP($A26,'Return Data'!$B$7:$R$2843,13,0)</f>
        <v>60.2059</v>
      </c>
      <c r="K26" s="66">
        <f t="shared" si="3"/>
        <v>13</v>
      </c>
      <c r="L26" s="65">
        <f>VLOOKUP($A26,'Return Data'!$B$7:$R$2843,17,0)</f>
        <v>22.448499999999999</v>
      </c>
      <c r="M26" s="66">
        <f t="shared" si="4"/>
        <v>21</v>
      </c>
      <c r="N26" s="65">
        <f>VLOOKUP($A26,'Return Data'!$B$7:$R$2843,14,0)</f>
        <v>18.516400000000001</v>
      </c>
      <c r="O26" s="66">
        <f t="shared" si="5"/>
        <v>7</v>
      </c>
      <c r="P26" s="65">
        <f>VLOOKUP($A26,'Return Data'!$B$7:$R$2843,15,0)</f>
        <v>13.815799999999999</v>
      </c>
      <c r="Q26" s="66">
        <f t="shared" si="6"/>
        <v>13</v>
      </c>
      <c r="R26" s="65">
        <f>VLOOKUP($A26,'Return Data'!$B$7:$R$2843,16,0)</f>
        <v>10.815300000000001</v>
      </c>
      <c r="S26" s="67">
        <f t="shared" si="7"/>
        <v>25</v>
      </c>
    </row>
    <row r="27" spans="1:19" x14ac:dyDescent="0.3">
      <c r="A27" s="63" t="s">
        <v>985</v>
      </c>
      <c r="B27" s="64">
        <f>VLOOKUP($A27,'Return Data'!$B$7:$R$2843,3,0)</f>
        <v>44462</v>
      </c>
      <c r="C27" s="65">
        <f>VLOOKUP($A27,'Return Data'!$B$7:$R$2843,4,0)</f>
        <v>15.77</v>
      </c>
      <c r="D27" s="65">
        <f>VLOOKUP($A27,'Return Data'!$B$7:$R$2843,10,0)</f>
        <v>11.3606</v>
      </c>
      <c r="E27" s="66">
        <f t="shared" si="0"/>
        <v>25</v>
      </c>
      <c r="F27" s="65">
        <f>VLOOKUP($A27,'Return Data'!$B$7:$R$2843,11,0)</f>
        <v>20.4267</v>
      </c>
      <c r="G27" s="66">
        <f t="shared" si="1"/>
        <v>19</v>
      </c>
      <c r="H27" s="65">
        <f>VLOOKUP($A27,'Return Data'!$B$7:$R$2843,12,0)</f>
        <v>33.679200000000002</v>
      </c>
      <c r="I27" s="66">
        <f t="shared" si="2"/>
        <v>8</v>
      </c>
      <c r="J27" s="65">
        <f>VLOOKUP($A27,'Return Data'!$B$7:$R$2843,13,0)</f>
        <v>64.193899999999999</v>
      </c>
      <c r="K27" s="66">
        <f t="shared" si="3"/>
        <v>7</v>
      </c>
      <c r="L27" s="65">
        <f>VLOOKUP($A27,'Return Data'!$B$7:$R$2843,17,0)</f>
        <v>22.879799999999999</v>
      </c>
      <c r="M27" s="66">
        <f t="shared" si="4"/>
        <v>17</v>
      </c>
      <c r="N27" s="65"/>
      <c r="O27" s="66"/>
      <c r="P27" s="65"/>
      <c r="Q27" s="66"/>
      <c r="R27" s="65">
        <f>VLOOKUP($A27,'Return Data'!$B$7:$R$2843,16,0)</f>
        <v>19.738099999999999</v>
      </c>
      <c r="S27" s="67">
        <f t="shared" si="7"/>
        <v>7</v>
      </c>
    </row>
    <row r="28" spans="1:19" x14ac:dyDescent="0.3">
      <c r="A28" s="63" t="s">
        <v>987</v>
      </c>
      <c r="B28" s="64">
        <f>VLOOKUP($A28,'Return Data'!$B$7:$R$2843,3,0)</f>
        <v>44462</v>
      </c>
      <c r="C28" s="65">
        <f>VLOOKUP($A28,'Return Data'!$B$7:$R$2843,4,0)</f>
        <v>80.215999999999994</v>
      </c>
      <c r="D28" s="65">
        <f>VLOOKUP($A28,'Return Data'!$B$7:$R$2843,10,0)</f>
        <v>13.712199999999999</v>
      </c>
      <c r="E28" s="66">
        <f t="shared" si="0"/>
        <v>15</v>
      </c>
      <c r="F28" s="65">
        <f>VLOOKUP($A28,'Return Data'!$B$7:$R$2843,11,0)</f>
        <v>21.4529</v>
      </c>
      <c r="G28" s="66">
        <f t="shared" si="1"/>
        <v>11</v>
      </c>
      <c r="H28" s="65">
        <f>VLOOKUP($A28,'Return Data'!$B$7:$R$2843,12,0)</f>
        <v>32.951000000000001</v>
      </c>
      <c r="I28" s="66">
        <f t="shared" si="2"/>
        <v>14</v>
      </c>
      <c r="J28" s="65">
        <f>VLOOKUP($A28,'Return Data'!$B$7:$R$2843,13,0)</f>
        <v>58.223199999999999</v>
      </c>
      <c r="K28" s="66">
        <f t="shared" si="3"/>
        <v>17</v>
      </c>
      <c r="L28" s="65">
        <f>VLOOKUP($A28,'Return Data'!$B$7:$R$2843,17,0)</f>
        <v>24.532900000000001</v>
      </c>
      <c r="M28" s="66">
        <f t="shared" si="4"/>
        <v>8</v>
      </c>
      <c r="N28" s="65">
        <f>VLOOKUP($A28,'Return Data'!$B$7:$R$2843,14,0)</f>
        <v>17.9876</v>
      </c>
      <c r="O28" s="66">
        <f t="shared" ref="O28:O36" si="8">RANK(N28,N$8:N$36,0)</f>
        <v>9</v>
      </c>
      <c r="P28" s="65">
        <f>VLOOKUP($A28,'Return Data'!$B$7:$R$2843,15,0)</f>
        <v>16.594100000000001</v>
      </c>
      <c r="Q28" s="66">
        <f t="shared" ref="Q28:Q36" si="9">RANK(P28,P$8:P$36,0)</f>
        <v>3</v>
      </c>
      <c r="R28" s="65">
        <f>VLOOKUP($A28,'Return Data'!$B$7:$R$2843,16,0)</f>
        <v>16.703600000000002</v>
      </c>
      <c r="S28" s="67">
        <f t="shared" si="7"/>
        <v>11</v>
      </c>
    </row>
    <row r="29" spans="1:19" x14ac:dyDescent="0.3">
      <c r="A29" s="63" t="s">
        <v>2019</v>
      </c>
      <c r="B29" s="64">
        <f>VLOOKUP($A29,'Return Data'!$B$7:$R$2843,3,0)</f>
        <v>44462</v>
      </c>
      <c r="C29" s="65">
        <f>VLOOKUP($A29,'Return Data'!$B$7:$R$2843,4,0)</f>
        <v>34.921799999999998</v>
      </c>
      <c r="D29" s="65">
        <f>VLOOKUP($A29,'Return Data'!$B$7:$R$2843,10,0)</f>
        <v>12.6913</v>
      </c>
      <c r="E29" s="66">
        <f t="shared" si="0"/>
        <v>20</v>
      </c>
      <c r="F29" s="65">
        <f>VLOOKUP($A29,'Return Data'!$B$7:$R$2843,11,0)</f>
        <v>21.044799999999999</v>
      </c>
      <c r="G29" s="66">
        <f t="shared" si="1"/>
        <v>13</v>
      </c>
      <c r="H29" s="65">
        <f>VLOOKUP($A29,'Return Data'!$B$7:$R$2843,12,0)</f>
        <v>31.740600000000001</v>
      </c>
      <c r="I29" s="66">
        <f t="shared" si="2"/>
        <v>15</v>
      </c>
      <c r="J29" s="65">
        <f>VLOOKUP($A29,'Return Data'!$B$7:$R$2843,13,0)</f>
        <v>59.0152</v>
      </c>
      <c r="K29" s="66">
        <f t="shared" si="3"/>
        <v>15</v>
      </c>
      <c r="L29" s="65">
        <f>VLOOKUP($A29,'Return Data'!$B$7:$R$2843,17,0)</f>
        <v>22.151399999999999</v>
      </c>
      <c r="M29" s="66">
        <f t="shared" si="4"/>
        <v>23</v>
      </c>
      <c r="N29" s="65">
        <f>VLOOKUP($A29,'Return Data'!$B$7:$R$2843,14,0)</f>
        <v>15.8718</v>
      </c>
      <c r="O29" s="66">
        <f t="shared" si="8"/>
        <v>21</v>
      </c>
      <c r="P29" s="65">
        <f>VLOOKUP($A29,'Return Data'!$B$7:$R$2843,15,0)</f>
        <v>13.229900000000001</v>
      </c>
      <c r="Q29" s="66">
        <f t="shared" si="9"/>
        <v>20</v>
      </c>
      <c r="R29" s="65">
        <f>VLOOKUP($A29,'Return Data'!$B$7:$R$2843,16,0)</f>
        <v>13.3286</v>
      </c>
      <c r="S29" s="67">
        <f t="shared" si="7"/>
        <v>18</v>
      </c>
    </row>
    <row r="30" spans="1:19" x14ac:dyDescent="0.3">
      <c r="A30" s="63" t="s">
        <v>988</v>
      </c>
      <c r="B30" s="64">
        <f>VLOOKUP($A30,'Return Data'!$B$7:$R$2843,3,0)</f>
        <v>44462</v>
      </c>
      <c r="C30" s="65">
        <f>VLOOKUP($A30,'Return Data'!$B$7:$R$2843,4,0)</f>
        <v>50.561999999999998</v>
      </c>
      <c r="D30" s="65">
        <f>VLOOKUP($A30,'Return Data'!$B$7:$R$2843,10,0)</f>
        <v>15.285399999999999</v>
      </c>
      <c r="E30" s="66">
        <f t="shared" si="0"/>
        <v>3</v>
      </c>
      <c r="F30" s="65">
        <f>VLOOKUP($A30,'Return Data'!$B$7:$R$2843,11,0)</f>
        <v>23.7227</v>
      </c>
      <c r="G30" s="66">
        <f t="shared" si="1"/>
        <v>3</v>
      </c>
      <c r="H30" s="65">
        <f>VLOOKUP($A30,'Return Data'!$B$7:$R$2843,12,0)</f>
        <v>38.462299999999999</v>
      </c>
      <c r="I30" s="66">
        <f t="shared" si="2"/>
        <v>1</v>
      </c>
      <c r="J30" s="65">
        <f>VLOOKUP($A30,'Return Data'!$B$7:$R$2843,13,0)</f>
        <v>70.914000000000001</v>
      </c>
      <c r="K30" s="66">
        <f t="shared" si="3"/>
        <v>2</v>
      </c>
      <c r="L30" s="65">
        <f>VLOOKUP($A30,'Return Data'!$B$7:$R$2843,17,0)</f>
        <v>21.124500000000001</v>
      </c>
      <c r="M30" s="66">
        <f t="shared" si="4"/>
        <v>25</v>
      </c>
      <c r="N30" s="65">
        <f>VLOOKUP($A30,'Return Data'!$B$7:$R$2843,14,0)</f>
        <v>14.508699999999999</v>
      </c>
      <c r="O30" s="66">
        <f t="shared" si="8"/>
        <v>24</v>
      </c>
      <c r="P30" s="65">
        <f>VLOOKUP($A30,'Return Data'!$B$7:$R$2843,15,0)</f>
        <v>14.171799999999999</v>
      </c>
      <c r="Q30" s="66">
        <f t="shared" si="9"/>
        <v>11</v>
      </c>
      <c r="R30" s="65">
        <f>VLOOKUP($A30,'Return Data'!$B$7:$R$2843,16,0)</f>
        <v>12.146599999999999</v>
      </c>
      <c r="S30" s="67">
        <f t="shared" si="7"/>
        <v>22</v>
      </c>
    </row>
    <row r="31" spans="1:19" x14ac:dyDescent="0.3">
      <c r="A31" s="63" t="s">
        <v>990</v>
      </c>
      <c r="B31" s="64">
        <f>VLOOKUP($A31,'Return Data'!$B$7:$R$2843,3,0)</f>
        <v>44462</v>
      </c>
      <c r="C31" s="65">
        <f>VLOOKUP($A31,'Return Data'!$B$7:$R$2843,4,0)</f>
        <v>257.14999999999998</v>
      </c>
      <c r="D31" s="65">
        <f>VLOOKUP($A31,'Return Data'!$B$7:$R$2843,10,0)</f>
        <v>11.2818</v>
      </c>
      <c r="E31" s="66">
        <f t="shared" si="0"/>
        <v>26</v>
      </c>
      <c r="F31" s="65">
        <f>VLOOKUP($A31,'Return Data'!$B$7:$R$2843,11,0)</f>
        <v>20.7334</v>
      </c>
      <c r="G31" s="66">
        <f t="shared" si="1"/>
        <v>17</v>
      </c>
      <c r="H31" s="65">
        <f>VLOOKUP($A31,'Return Data'!$B$7:$R$2843,12,0)</f>
        <v>30.077400000000001</v>
      </c>
      <c r="I31" s="66">
        <f t="shared" si="2"/>
        <v>21</v>
      </c>
      <c r="J31" s="65">
        <f>VLOOKUP($A31,'Return Data'!$B$7:$R$2843,13,0)</f>
        <v>55.3401</v>
      </c>
      <c r="K31" s="66">
        <f t="shared" si="3"/>
        <v>24</v>
      </c>
      <c r="L31" s="65">
        <f>VLOOKUP($A31,'Return Data'!$B$7:$R$2843,17,0)</f>
        <v>22.929600000000001</v>
      </c>
      <c r="M31" s="66">
        <f t="shared" si="4"/>
        <v>16</v>
      </c>
      <c r="N31" s="65">
        <f>VLOOKUP($A31,'Return Data'!$B$7:$R$2843,14,0)</f>
        <v>16.545100000000001</v>
      </c>
      <c r="O31" s="66">
        <f t="shared" si="8"/>
        <v>17</v>
      </c>
      <c r="P31" s="65">
        <f>VLOOKUP($A31,'Return Data'!$B$7:$R$2843,15,0)</f>
        <v>13.2582</v>
      </c>
      <c r="Q31" s="66">
        <f t="shared" si="9"/>
        <v>19</v>
      </c>
      <c r="R31" s="65">
        <f>VLOOKUP($A31,'Return Data'!$B$7:$R$2843,16,0)</f>
        <v>19.006699999999999</v>
      </c>
      <c r="S31" s="67">
        <f t="shared" si="7"/>
        <v>9</v>
      </c>
    </row>
    <row r="32" spans="1:19" x14ac:dyDescent="0.3">
      <c r="A32" s="63" t="s">
        <v>993</v>
      </c>
      <c r="B32" s="64">
        <f>VLOOKUP($A32,'Return Data'!$B$7:$R$2843,3,0)</f>
        <v>44462</v>
      </c>
      <c r="C32" s="65">
        <f>VLOOKUP($A32,'Return Data'!$B$7:$R$2843,4,0)</f>
        <v>62.395899999999997</v>
      </c>
      <c r="D32" s="65">
        <f>VLOOKUP($A32,'Return Data'!$B$7:$R$2843,10,0)</f>
        <v>14.1471</v>
      </c>
      <c r="E32" s="66">
        <f t="shared" si="0"/>
        <v>12</v>
      </c>
      <c r="F32" s="65">
        <f>VLOOKUP($A32,'Return Data'!$B$7:$R$2843,11,0)</f>
        <v>19.4194</v>
      </c>
      <c r="G32" s="66">
        <f t="shared" si="1"/>
        <v>22</v>
      </c>
      <c r="H32" s="65">
        <f>VLOOKUP($A32,'Return Data'!$B$7:$R$2843,12,0)</f>
        <v>33.074300000000001</v>
      </c>
      <c r="I32" s="66">
        <f t="shared" si="2"/>
        <v>12</v>
      </c>
      <c r="J32" s="65">
        <f>VLOOKUP($A32,'Return Data'!$B$7:$R$2843,13,0)</f>
        <v>65.026200000000003</v>
      </c>
      <c r="K32" s="66">
        <f t="shared" si="3"/>
        <v>5</v>
      </c>
      <c r="L32" s="65">
        <f>VLOOKUP($A32,'Return Data'!$B$7:$R$2843,17,0)</f>
        <v>24.450800000000001</v>
      </c>
      <c r="M32" s="66">
        <f t="shared" si="4"/>
        <v>9</v>
      </c>
      <c r="N32" s="65">
        <f>VLOOKUP($A32,'Return Data'!$B$7:$R$2843,14,0)</f>
        <v>18.1159</v>
      </c>
      <c r="O32" s="66">
        <f t="shared" si="8"/>
        <v>8</v>
      </c>
      <c r="P32" s="65">
        <f>VLOOKUP($A32,'Return Data'!$B$7:$R$2843,15,0)</f>
        <v>13.802199999999999</v>
      </c>
      <c r="Q32" s="66">
        <f t="shared" si="9"/>
        <v>14</v>
      </c>
      <c r="R32" s="65">
        <f>VLOOKUP($A32,'Return Data'!$B$7:$R$2843,16,0)</f>
        <v>12.3817</v>
      </c>
      <c r="S32" s="67">
        <f t="shared" si="7"/>
        <v>21</v>
      </c>
    </row>
    <row r="33" spans="1:19" x14ac:dyDescent="0.3">
      <c r="A33" s="63" t="s">
        <v>994</v>
      </c>
      <c r="B33" s="64">
        <f>VLOOKUP($A33,'Return Data'!$B$7:$R$2843,3,0)</f>
        <v>44462</v>
      </c>
      <c r="C33" s="65">
        <f>VLOOKUP($A33,'Return Data'!$B$7:$R$2843,4,0)</f>
        <v>737.49118826484198</v>
      </c>
      <c r="D33" s="65">
        <f>VLOOKUP($A33,'Return Data'!$B$7:$R$2843,10,0)</f>
        <v>13.850300000000001</v>
      </c>
      <c r="E33" s="66">
        <f t="shared" si="0"/>
        <v>13</v>
      </c>
      <c r="F33" s="65">
        <f>VLOOKUP($A33,'Return Data'!$B$7:$R$2843,11,0)</f>
        <v>22.214400000000001</v>
      </c>
      <c r="G33" s="66">
        <f t="shared" si="1"/>
        <v>9</v>
      </c>
      <c r="H33" s="65">
        <f>VLOOKUP($A33,'Return Data'!$B$7:$R$2843,12,0)</f>
        <v>38.281399999999998</v>
      </c>
      <c r="I33" s="66">
        <f t="shared" si="2"/>
        <v>2</v>
      </c>
      <c r="J33" s="65">
        <f>VLOOKUP($A33,'Return Data'!$B$7:$R$2843,13,0)</f>
        <v>65.713399999999993</v>
      </c>
      <c r="K33" s="66">
        <f t="shared" si="3"/>
        <v>3</v>
      </c>
      <c r="L33" s="65">
        <f>VLOOKUP($A33,'Return Data'!$B$7:$R$2843,17,0)</f>
        <v>22.576699999999999</v>
      </c>
      <c r="M33" s="66">
        <f t="shared" si="4"/>
        <v>20</v>
      </c>
      <c r="N33" s="65">
        <f>VLOOKUP($A33,'Return Data'!$B$7:$R$2843,14,0)</f>
        <v>17.2181</v>
      </c>
      <c r="O33" s="66">
        <f t="shared" si="8"/>
        <v>13</v>
      </c>
      <c r="P33" s="65">
        <f>VLOOKUP($A33,'Return Data'!$B$7:$R$2843,15,0)</f>
        <v>13.2974</v>
      </c>
      <c r="Q33" s="66">
        <f t="shared" si="9"/>
        <v>17</v>
      </c>
      <c r="R33" s="65">
        <f>VLOOKUP($A33,'Return Data'!$B$7:$R$2843,16,0)</f>
        <v>20.178799999999999</v>
      </c>
      <c r="S33" s="67">
        <f t="shared" si="7"/>
        <v>6</v>
      </c>
    </row>
    <row r="34" spans="1:19" x14ac:dyDescent="0.3">
      <c r="A34" s="63" t="s">
        <v>997</v>
      </c>
      <c r="B34" s="64">
        <f>VLOOKUP($A34,'Return Data'!$B$7:$R$2843,3,0)</f>
        <v>44462</v>
      </c>
      <c r="C34" s="65">
        <f>VLOOKUP($A34,'Return Data'!$B$7:$R$2843,4,0)</f>
        <v>139.786666666667</v>
      </c>
      <c r="D34" s="65">
        <f>VLOOKUP($A34,'Return Data'!$B$7:$R$2843,10,0)</f>
        <v>10.6374</v>
      </c>
      <c r="E34" s="66">
        <f t="shared" si="0"/>
        <v>28</v>
      </c>
      <c r="F34" s="65">
        <f>VLOOKUP($A34,'Return Data'!$B$7:$R$2843,11,0)</f>
        <v>18.960599999999999</v>
      </c>
      <c r="G34" s="66">
        <f t="shared" si="1"/>
        <v>24</v>
      </c>
      <c r="H34" s="65">
        <f>VLOOKUP($A34,'Return Data'!$B$7:$R$2843,12,0)</f>
        <v>25.617100000000001</v>
      </c>
      <c r="I34" s="66">
        <f t="shared" si="2"/>
        <v>27</v>
      </c>
      <c r="J34" s="65">
        <f>VLOOKUP($A34,'Return Data'!$B$7:$R$2843,13,0)</f>
        <v>48.856999999999999</v>
      </c>
      <c r="K34" s="66">
        <f t="shared" si="3"/>
        <v>28</v>
      </c>
      <c r="L34" s="65">
        <f>VLOOKUP($A34,'Return Data'!$B$7:$R$2843,17,0)</f>
        <v>18.330400000000001</v>
      </c>
      <c r="M34" s="66">
        <f t="shared" si="4"/>
        <v>28</v>
      </c>
      <c r="N34" s="65">
        <f>VLOOKUP($A34,'Return Data'!$B$7:$R$2843,14,0)</f>
        <v>12.2224</v>
      </c>
      <c r="O34" s="66">
        <f t="shared" si="8"/>
        <v>28</v>
      </c>
      <c r="P34" s="65">
        <f>VLOOKUP($A34,'Return Data'!$B$7:$R$2843,15,0)</f>
        <v>9.6753</v>
      </c>
      <c r="Q34" s="66">
        <f t="shared" si="9"/>
        <v>27</v>
      </c>
      <c r="R34" s="65">
        <f>VLOOKUP($A34,'Return Data'!$B$7:$R$2843,16,0)</f>
        <v>10.429399999999999</v>
      </c>
      <c r="S34" s="67">
        <f t="shared" si="7"/>
        <v>27</v>
      </c>
    </row>
    <row r="35" spans="1:19" x14ac:dyDescent="0.3">
      <c r="A35" s="63" t="s">
        <v>999</v>
      </c>
      <c r="B35" s="64">
        <f>VLOOKUP($A35,'Return Data'!$B$7:$R$2843,3,0)</f>
        <v>44462</v>
      </c>
      <c r="C35" s="65">
        <f>VLOOKUP($A35,'Return Data'!$B$7:$R$2843,4,0)</f>
        <v>16.920000000000002</v>
      </c>
      <c r="D35" s="65">
        <f>VLOOKUP($A35,'Return Data'!$B$7:$R$2843,10,0)</f>
        <v>14.6341</v>
      </c>
      <c r="E35" s="66">
        <f t="shared" si="0"/>
        <v>9</v>
      </c>
      <c r="F35" s="65">
        <f>VLOOKUP($A35,'Return Data'!$B$7:$R$2843,11,0)</f>
        <v>22.608699999999999</v>
      </c>
      <c r="G35" s="66">
        <f t="shared" si="1"/>
        <v>8</v>
      </c>
      <c r="H35" s="65">
        <f>VLOOKUP($A35,'Return Data'!$B$7:$R$2843,12,0)</f>
        <v>33.018900000000002</v>
      </c>
      <c r="I35" s="66">
        <f t="shared" si="2"/>
        <v>13</v>
      </c>
      <c r="J35" s="65">
        <f>VLOOKUP($A35,'Return Data'!$B$7:$R$2843,13,0)</f>
        <v>61.913899999999998</v>
      </c>
      <c r="K35" s="66">
        <f t="shared" si="3"/>
        <v>10</v>
      </c>
      <c r="L35" s="65">
        <f>VLOOKUP($A35,'Return Data'!$B$7:$R$2843,17,0)</f>
        <v>24.667899999999999</v>
      </c>
      <c r="M35" s="66">
        <f t="shared" si="4"/>
        <v>7</v>
      </c>
      <c r="N35" s="65">
        <f>VLOOKUP($A35,'Return Data'!$B$7:$R$2843,14,0)</f>
        <v>17.224699999999999</v>
      </c>
      <c r="O35" s="66">
        <f t="shared" si="8"/>
        <v>12</v>
      </c>
      <c r="P35" s="65">
        <f>VLOOKUP($A35,'Return Data'!$B$7:$R$2843,15,0)</f>
        <v>0</v>
      </c>
      <c r="Q35" s="66">
        <f t="shared" si="9"/>
        <v>28</v>
      </c>
      <c r="R35" s="65">
        <f>VLOOKUP($A35,'Return Data'!$B$7:$R$2843,16,0)</f>
        <v>12.7806</v>
      </c>
      <c r="S35" s="67">
        <f t="shared" si="7"/>
        <v>20</v>
      </c>
    </row>
    <row r="36" spans="1:19" x14ac:dyDescent="0.3">
      <c r="A36" s="63" t="s">
        <v>1916</v>
      </c>
      <c r="B36" s="64">
        <f>VLOOKUP($A36,'Return Data'!$B$7:$R$2843,3,0)</f>
        <v>44462</v>
      </c>
      <c r="C36" s="65">
        <f>VLOOKUP($A36,'Return Data'!$B$7:$R$2843,4,0)</f>
        <v>198.6848</v>
      </c>
      <c r="D36" s="65">
        <f>VLOOKUP($A36,'Return Data'!$B$7:$R$2843,10,0)</f>
        <v>14.459199999999999</v>
      </c>
      <c r="E36" s="66">
        <f t="shared" si="0"/>
        <v>10</v>
      </c>
      <c r="F36" s="65">
        <f>VLOOKUP($A36,'Return Data'!$B$7:$R$2843,11,0)</f>
        <v>22.663900000000002</v>
      </c>
      <c r="G36" s="66">
        <f t="shared" si="1"/>
        <v>7</v>
      </c>
      <c r="H36" s="65">
        <f>VLOOKUP($A36,'Return Data'!$B$7:$R$2843,12,0)</f>
        <v>33.633800000000001</v>
      </c>
      <c r="I36" s="66">
        <f t="shared" si="2"/>
        <v>9</v>
      </c>
      <c r="J36" s="65">
        <f>VLOOKUP($A36,'Return Data'!$B$7:$R$2843,13,0)</f>
        <v>63.532800000000002</v>
      </c>
      <c r="K36" s="66">
        <f t="shared" si="3"/>
        <v>9</v>
      </c>
      <c r="L36" s="65">
        <f>VLOOKUP($A36,'Return Data'!$B$7:$R$2843,17,0)</f>
        <v>26.7517</v>
      </c>
      <c r="M36" s="66">
        <f t="shared" si="4"/>
        <v>4</v>
      </c>
      <c r="N36" s="65">
        <f>VLOOKUP($A36,'Return Data'!$B$7:$R$2843,14,0)</f>
        <v>18.525400000000001</v>
      </c>
      <c r="O36" s="66">
        <f t="shared" si="8"/>
        <v>6</v>
      </c>
      <c r="P36" s="65">
        <f>VLOOKUP($A36,'Return Data'!$B$7:$R$2843,15,0)</f>
        <v>15.260899999999999</v>
      </c>
      <c r="Q36" s="66">
        <f t="shared" si="9"/>
        <v>4</v>
      </c>
      <c r="R36" s="65">
        <f>VLOOKUP($A36,'Return Data'!$B$7:$R$2843,16,0)</f>
        <v>14.2645</v>
      </c>
      <c r="S36" s="67">
        <f t="shared" si="7"/>
        <v>16</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13.480182758620689</v>
      </c>
      <c r="E38" s="74"/>
      <c r="F38" s="75">
        <f>AVERAGE(F8:F36)</f>
        <v>21.02621724137931</v>
      </c>
      <c r="G38" s="74"/>
      <c r="H38" s="75">
        <f>AVERAGE(H8:H36)</f>
        <v>31.661510344827587</v>
      </c>
      <c r="I38" s="74"/>
      <c r="J38" s="75">
        <f>AVERAGE(J8:J36)</f>
        <v>59.34510344827585</v>
      </c>
      <c r="K38" s="74"/>
      <c r="L38" s="75">
        <f>AVERAGE(L8:L36)</f>
        <v>23.261400000000002</v>
      </c>
      <c r="M38" s="74"/>
      <c r="N38" s="75">
        <f>AVERAGE(N8:N36)</f>
        <v>16.941846428571427</v>
      </c>
      <c r="O38" s="74"/>
      <c r="P38" s="75">
        <f>AVERAGE(P8:P36)</f>
        <v>13.384982142857144</v>
      </c>
      <c r="Q38" s="74"/>
      <c r="R38" s="75">
        <f>AVERAGE(R8:R36)</f>
        <v>15.088824137931034</v>
      </c>
      <c r="S38" s="76"/>
    </row>
    <row r="39" spans="1:19" x14ac:dyDescent="0.3">
      <c r="A39" s="73" t="s">
        <v>28</v>
      </c>
      <c r="B39" s="74"/>
      <c r="C39" s="74"/>
      <c r="D39" s="75">
        <f>MIN(D8:D36)</f>
        <v>10.2646</v>
      </c>
      <c r="E39" s="74"/>
      <c r="F39" s="75">
        <f>MIN(F8:F36)</f>
        <v>17.153099999999998</v>
      </c>
      <c r="G39" s="74"/>
      <c r="H39" s="75">
        <f>MIN(H8:H36)</f>
        <v>22.287099999999999</v>
      </c>
      <c r="I39" s="74"/>
      <c r="J39" s="75">
        <f>MIN(J8:J36)</f>
        <v>42.6297</v>
      </c>
      <c r="K39" s="74"/>
      <c r="L39" s="75">
        <f>MIN(L8:L36)</f>
        <v>16.822500000000002</v>
      </c>
      <c r="M39" s="74"/>
      <c r="N39" s="75">
        <f>MIN(N8:N36)</f>
        <v>12.2224</v>
      </c>
      <c r="O39" s="74"/>
      <c r="P39" s="75">
        <f>MIN(P8:P36)</f>
        <v>0</v>
      </c>
      <c r="Q39" s="74"/>
      <c r="R39" s="75">
        <f>MIN(R8:R36)</f>
        <v>7.4950999999999999</v>
      </c>
      <c r="S39" s="76"/>
    </row>
    <row r="40" spans="1:19" ht="15" thickBot="1" x14ac:dyDescent="0.35">
      <c r="A40" s="77" t="s">
        <v>29</v>
      </c>
      <c r="B40" s="78"/>
      <c r="C40" s="78"/>
      <c r="D40" s="79">
        <f>MAX(D8:D36)</f>
        <v>17.772600000000001</v>
      </c>
      <c r="E40" s="78"/>
      <c r="F40" s="79">
        <f>MAX(F8:F36)</f>
        <v>26.885300000000001</v>
      </c>
      <c r="G40" s="78"/>
      <c r="H40" s="79">
        <f>MAX(H8:H36)</f>
        <v>38.462299999999999</v>
      </c>
      <c r="I40" s="78"/>
      <c r="J40" s="79">
        <f>MAX(J8:J36)</f>
        <v>73.883600000000001</v>
      </c>
      <c r="K40" s="78"/>
      <c r="L40" s="79">
        <f>MAX(L8:L36)</f>
        <v>28.643000000000001</v>
      </c>
      <c r="M40" s="78"/>
      <c r="N40" s="79">
        <f>MAX(N8:N36)</f>
        <v>21.480499999999999</v>
      </c>
      <c r="O40" s="78"/>
      <c r="P40" s="79">
        <f>MAX(P8:P36)</f>
        <v>18.181999999999999</v>
      </c>
      <c r="Q40" s="78"/>
      <c r="R40" s="79">
        <f>MAX(R8:R36)</f>
        <v>20.435199999999998</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44462</v>
      </c>
      <c r="C8" s="65">
        <f>VLOOKUP($A8,'Return Data'!$B$7:$R$2843,4,0)</f>
        <v>37.4482</v>
      </c>
      <c r="D8" s="65">
        <f>VLOOKUP($A8,'Return Data'!$B$7:$R$2843,9,0)</f>
        <v>10.6183</v>
      </c>
      <c r="E8" s="66">
        <f t="shared" ref="E8:E35" si="0">RANK(D8,D$8:D$35,0)</f>
        <v>16</v>
      </c>
      <c r="F8" s="65">
        <f>VLOOKUP($A8,'Return Data'!$B$7:$R$2843,10,0)</f>
        <v>7.7069999999999999</v>
      </c>
      <c r="G8" s="66">
        <f t="shared" ref="G8:G35" si="1">RANK(F8,F$8:F$35,0)</f>
        <v>11</v>
      </c>
      <c r="H8" s="65">
        <f>VLOOKUP($A8,'Return Data'!$B$7:$R$2843,11,0)</f>
        <v>8.2537000000000003</v>
      </c>
      <c r="I8" s="66">
        <f t="shared" ref="I8:I35" si="2">RANK(H8,H$8:H$35,0)</f>
        <v>8</v>
      </c>
      <c r="J8" s="65">
        <f>VLOOKUP($A8,'Return Data'!$B$7:$R$2843,12,0)</f>
        <v>6.5545999999999998</v>
      </c>
      <c r="K8" s="66">
        <f t="shared" ref="K8:K33" si="3">RANK(J8,J$8:J$35,0)</f>
        <v>5</v>
      </c>
      <c r="L8" s="65">
        <f>VLOOKUP($A8,'Return Data'!$B$7:$R$2843,13,0)</f>
        <v>7.3182999999999998</v>
      </c>
      <c r="M8" s="66">
        <f>RANK(L8,L$8:L$35,0)</f>
        <v>7</v>
      </c>
      <c r="N8" s="65">
        <f>VLOOKUP($A8,'Return Data'!$B$7:$R$2843,17,0)</f>
        <v>4.3730000000000002</v>
      </c>
      <c r="O8" s="66">
        <f>RANK(N8,N$8:N$35,0)</f>
        <v>24</v>
      </c>
      <c r="P8" s="65">
        <f>VLOOKUP($A8,'Return Data'!$B$7:$R$2843,14,0)</f>
        <v>6.335</v>
      </c>
      <c r="Q8" s="66">
        <f>RANK(P8,P$8:P$35,0)</f>
        <v>21</v>
      </c>
      <c r="R8" s="65">
        <f>VLOOKUP($A8,'Return Data'!$B$7:$R$2843,16,0)</f>
        <v>7.8028000000000004</v>
      </c>
      <c r="S8" s="67">
        <f t="shared" ref="S8:S35" si="4">RANK(R8,R$8:R$35,0)</f>
        <v>18</v>
      </c>
    </row>
    <row r="9" spans="1:19" x14ac:dyDescent="0.3">
      <c r="A9" s="82" t="s">
        <v>54</v>
      </c>
      <c r="B9" s="64">
        <f>VLOOKUP($A9,'Return Data'!$B$7:$R$2843,3,0)</f>
        <v>44462</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-13.8878</v>
      </c>
      <c r="S9" s="67">
        <f t="shared" si="4"/>
        <v>27</v>
      </c>
    </row>
    <row r="10" spans="1:19" x14ac:dyDescent="0.3">
      <c r="A10" s="82" t="s">
        <v>55</v>
      </c>
      <c r="B10" s="64">
        <f>VLOOKUP($A10,'Return Data'!$B$7:$R$2843,3,0)</f>
        <v>44462</v>
      </c>
      <c r="C10" s="65">
        <f>VLOOKUP($A10,'Return Data'!$B$7:$R$2843,4,0)</f>
        <v>25.8718</v>
      </c>
      <c r="D10" s="65">
        <f>VLOOKUP($A10,'Return Data'!$B$7:$R$2843,9,0)</f>
        <v>21.549299999999999</v>
      </c>
      <c r="E10" s="66">
        <f t="shared" si="0"/>
        <v>3</v>
      </c>
      <c r="F10" s="65">
        <f>VLOOKUP($A10,'Return Data'!$B$7:$R$2843,10,0)</f>
        <v>8.2047000000000008</v>
      </c>
      <c r="G10" s="66">
        <f t="shared" si="1"/>
        <v>9</v>
      </c>
      <c r="H10" s="65">
        <f>VLOOKUP($A10,'Return Data'!$B$7:$R$2843,11,0)</f>
        <v>9.7774999999999999</v>
      </c>
      <c r="I10" s="66">
        <f t="shared" si="2"/>
        <v>6</v>
      </c>
      <c r="J10" s="65">
        <f>VLOOKUP($A10,'Return Data'!$B$7:$R$2843,12,0)</f>
        <v>5.5930999999999997</v>
      </c>
      <c r="K10" s="66">
        <f t="shared" si="3"/>
        <v>7</v>
      </c>
      <c r="L10" s="65">
        <f>VLOOKUP($A10,'Return Data'!$B$7:$R$2843,13,0)</f>
        <v>6.8209</v>
      </c>
      <c r="M10" s="66">
        <f t="shared" ref="M10:M33" si="5">RANK(L10,L$8:L$35,0)</f>
        <v>10</v>
      </c>
      <c r="N10" s="65">
        <f>VLOOKUP($A10,'Return Data'!$B$7:$R$2843,17,0)</f>
        <v>9.7081999999999997</v>
      </c>
      <c r="O10" s="66">
        <f t="shared" ref="O10:O21" si="6">RANK(N10,N$8:N$35,0)</f>
        <v>3</v>
      </c>
      <c r="P10" s="65">
        <f>VLOOKUP($A10,'Return Data'!$B$7:$R$2843,14,0)</f>
        <v>10.8439</v>
      </c>
      <c r="Q10" s="66">
        <f t="shared" ref="Q10:Q21" si="7">RANK(P10,P$8:P$35,0)</f>
        <v>2</v>
      </c>
      <c r="R10" s="65">
        <f>VLOOKUP($A10,'Return Data'!$B$7:$R$2843,16,0)</f>
        <v>9.5637000000000008</v>
      </c>
      <c r="S10" s="67">
        <f t="shared" si="4"/>
        <v>3</v>
      </c>
    </row>
    <row r="11" spans="1:19" x14ac:dyDescent="0.3">
      <c r="A11" s="82" t="s">
        <v>56</v>
      </c>
      <c r="B11" s="64">
        <f>VLOOKUP($A11,'Return Data'!$B$7:$R$2843,3,0)</f>
        <v>44462</v>
      </c>
      <c r="C11" s="65">
        <f>VLOOKUP($A11,'Return Data'!$B$7:$R$2843,4,0)</f>
        <v>19.9575</v>
      </c>
      <c r="D11" s="65">
        <f>VLOOKUP($A11,'Return Data'!$B$7:$R$2843,9,0)</f>
        <v>10.968400000000001</v>
      </c>
      <c r="E11" s="66">
        <f t="shared" si="0"/>
        <v>14</v>
      </c>
      <c r="F11" s="65">
        <f>VLOOKUP($A11,'Return Data'!$B$7:$R$2843,10,0)</f>
        <v>8.5266999999999999</v>
      </c>
      <c r="G11" s="66">
        <f t="shared" si="1"/>
        <v>8</v>
      </c>
      <c r="H11" s="65">
        <f>VLOOKUP($A11,'Return Data'!$B$7:$R$2843,11,0)</f>
        <v>7.4093999999999998</v>
      </c>
      <c r="I11" s="66">
        <f t="shared" si="2"/>
        <v>17</v>
      </c>
      <c r="J11" s="65">
        <f>VLOOKUP($A11,'Return Data'!$B$7:$R$2843,12,0)</f>
        <v>3.5743</v>
      </c>
      <c r="K11" s="66">
        <f t="shared" si="3"/>
        <v>19</v>
      </c>
      <c r="L11" s="65">
        <f>VLOOKUP($A11,'Return Data'!$B$7:$R$2843,13,0)</f>
        <v>8.2370000000000001</v>
      </c>
      <c r="M11" s="66">
        <f t="shared" si="5"/>
        <v>4</v>
      </c>
      <c r="N11" s="65">
        <f>VLOOKUP($A11,'Return Data'!$B$7:$R$2843,17,0)</f>
        <v>7.6680999999999999</v>
      </c>
      <c r="O11" s="66">
        <f t="shared" si="6"/>
        <v>16</v>
      </c>
      <c r="P11" s="65">
        <f>VLOOKUP($A11,'Return Data'!$B$7:$R$2843,14,0)</f>
        <v>5.1414</v>
      </c>
      <c r="Q11" s="66">
        <f t="shared" si="7"/>
        <v>23</v>
      </c>
      <c r="R11" s="65">
        <f>VLOOKUP($A11,'Return Data'!$B$7:$R$2843,16,0)</f>
        <v>7.5968999999999998</v>
      </c>
      <c r="S11" s="67">
        <f t="shared" si="4"/>
        <v>22</v>
      </c>
    </row>
    <row r="12" spans="1:19" x14ac:dyDescent="0.3">
      <c r="A12" s="82" t="s">
        <v>57</v>
      </c>
      <c r="B12" s="64">
        <f>VLOOKUP($A12,'Return Data'!$B$7:$R$2843,3,0)</f>
        <v>44462</v>
      </c>
      <c r="C12" s="65">
        <f>VLOOKUP($A12,'Return Data'!$B$7:$R$2843,4,0)</f>
        <v>39.335700000000003</v>
      </c>
      <c r="D12" s="65">
        <f>VLOOKUP($A12,'Return Data'!$B$7:$R$2843,9,0)</f>
        <v>15.751899999999999</v>
      </c>
      <c r="E12" s="66">
        <f t="shared" si="0"/>
        <v>6</v>
      </c>
      <c r="F12" s="65">
        <f>VLOOKUP($A12,'Return Data'!$B$7:$R$2843,10,0)</f>
        <v>6.1401000000000003</v>
      </c>
      <c r="G12" s="66">
        <f t="shared" si="1"/>
        <v>24</v>
      </c>
      <c r="H12" s="65">
        <f>VLOOKUP($A12,'Return Data'!$B$7:$R$2843,11,0)</f>
        <v>6.0420999999999996</v>
      </c>
      <c r="I12" s="66">
        <f t="shared" si="2"/>
        <v>23</v>
      </c>
      <c r="J12" s="65">
        <f>VLOOKUP($A12,'Return Data'!$B$7:$R$2843,12,0)</f>
        <v>3.2054999999999998</v>
      </c>
      <c r="K12" s="66">
        <f t="shared" si="3"/>
        <v>23</v>
      </c>
      <c r="L12" s="65">
        <f>VLOOKUP($A12,'Return Data'!$B$7:$R$2843,13,0)</f>
        <v>4.7946</v>
      </c>
      <c r="M12" s="66">
        <f t="shared" si="5"/>
        <v>22</v>
      </c>
      <c r="N12" s="65">
        <f>VLOOKUP($A12,'Return Data'!$B$7:$R$2843,17,0)</f>
        <v>7.2705000000000002</v>
      </c>
      <c r="O12" s="66">
        <f t="shared" si="6"/>
        <v>18</v>
      </c>
      <c r="P12" s="65">
        <f>VLOOKUP($A12,'Return Data'!$B$7:$R$2843,14,0)</f>
        <v>8.3314000000000004</v>
      </c>
      <c r="Q12" s="66">
        <f t="shared" si="7"/>
        <v>18</v>
      </c>
      <c r="R12" s="65">
        <f>VLOOKUP($A12,'Return Data'!$B$7:$R$2843,16,0)</f>
        <v>8.5690000000000008</v>
      </c>
      <c r="S12" s="67">
        <f t="shared" si="4"/>
        <v>10</v>
      </c>
    </row>
    <row r="13" spans="1:19" x14ac:dyDescent="0.3">
      <c r="A13" s="82" t="s">
        <v>58</v>
      </c>
      <c r="B13" s="64">
        <f>VLOOKUP($A13,'Return Data'!$B$7:$R$2843,3,0)</f>
        <v>44462</v>
      </c>
      <c r="C13" s="65">
        <f>VLOOKUP($A13,'Return Data'!$B$7:$R$2843,4,0)</f>
        <v>25.710799999999999</v>
      </c>
      <c r="D13" s="65">
        <f>VLOOKUP($A13,'Return Data'!$B$7:$R$2843,9,0)</f>
        <v>9.1424000000000003</v>
      </c>
      <c r="E13" s="66">
        <f t="shared" si="0"/>
        <v>21</v>
      </c>
      <c r="F13" s="65">
        <f>VLOOKUP($A13,'Return Data'!$B$7:$R$2843,10,0)</f>
        <v>5.7785000000000002</v>
      </c>
      <c r="G13" s="66">
        <f t="shared" si="1"/>
        <v>25</v>
      </c>
      <c r="H13" s="65">
        <f>VLOOKUP($A13,'Return Data'!$B$7:$R$2843,11,0)</f>
        <v>4.6897000000000002</v>
      </c>
      <c r="I13" s="66">
        <f t="shared" si="2"/>
        <v>26</v>
      </c>
      <c r="J13" s="65">
        <f>VLOOKUP($A13,'Return Data'!$B$7:$R$2843,12,0)</f>
        <v>2.7320000000000002</v>
      </c>
      <c r="K13" s="66">
        <f t="shared" si="3"/>
        <v>24</v>
      </c>
      <c r="L13" s="65">
        <f>VLOOKUP($A13,'Return Data'!$B$7:$R$2843,13,0)</f>
        <v>4.2214</v>
      </c>
      <c r="M13" s="66">
        <f t="shared" si="5"/>
        <v>25</v>
      </c>
      <c r="N13" s="65">
        <f>VLOOKUP($A13,'Return Data'!$B$7:$R$2843,17,0)</f>
        <v>6.8601999999999999</v>
      </c>
      <c r="O13" s="66">
        <f t="shared" si="6"/>
        <v>21</v>
      </c>
      <c r="P13" s="65">
        <f>VLOOKUP($A13,'Return Data'!$B$7:$R$2843,14,0)</f>
        <v>8.3486999999999991</v>
      </c>
      <c r="Q13" s="66">
        <f t="shared" si="7"/>
        <v>17</v>
      </c>
      <c r="R13" s="65">
        <f>VLOOKUP($A13,'Return Data'!$B$7:$R$2843,16,0)</f>
        <v>8.5459999999999994</v>
      </c>
      <c r="S13" s="67">
        <f t="shared" si="4"/>
        <v>13</v>
      </c>
    </row>
    <row r="14" spans="1:19" x14ac:dyDescent="0.3">
      <c r="A14" s="82" t="s">
        <v>59</v>
      </c>
      <c r="B14" s="64">
        <f>VLOOKUP($A14,'Return Data'!$B$7:$R$2843,3,0)</f>
        <v>44462</v>
      </c>
      <c r="C14" s="65">
        <f>VLOOKUP($A14,'Return Data'!$B$7:$R$2843,4,0)</f>
        <v>2800.6062999999999</v>
      </c>
      <c r="D14" s="65">
        <f>VLOOKUP($A14,'Return Data'!$B$7:$R$2843,9,0)</f>
        <v>15.6341</v>
      </c>
      <c r="E14" s="66">
        <f t="shared" si="0"/>
        <v>7</v>
      </c>
      <c r="F14" s="65">
        <f>VLOOKUP($A14,'Return Data'!$B$7:$R$2843,10,0)</f>
        <v>9.6329999999999991</v>
      </c>
      <c r="G14" s="66">
        <f t="shared" si="1"/>
        <v>4</v>
      </c>
      <c r="H14" s="65">
        <f>VLOOKUP($A14,'Return Data'!$B$7:$R$2843,11,0)</f>
        <v>8.1021000000000001</v>
      </c>
      <c r="I14" s="66">
        <f t="shared" si="2"/>
        <v>11</v>
      </c>
      <c r="J14" s="65">
        <f>VLOOKUP($A14,'Return Data'!$B$7:$R$2843,12,0)</f>
        <v>4.1367000000000003</v>
      </c>
      <c r="K14" s="66">
        <f t="shared" si="3"/>
        <v>14</v>
      </c>
      <c r="L14" s="65">
        <f>VLOOKUP($A14,'Return Data'!$B$7:$R$2843,13,0)</f>
        <v>5.7678000000000003</v>
      </c>
      <c r="M14" s="66">
        <f t="shared" si="5"/>
        <v>15</v>
      </c>
      <c r="N14" s="65">
        <f>VLOOKUP($A14,'Return Data'!$B$7:$R$2843,17,0)</f>
        <v>9.0524000000000004</v>
      </c>
      <c r="O14" s="66">
        <f t="shared" si="6"/>
        <v>5</v>
      </c>
      <c r="P14" s="65">
        <f>VLOOKUP($A14,'Return Data'!$B$7:$R$2843,14,0)</f>
        <v>10.5931</v>
      </c>
      <c r="Q14" s="66">
        <f t="shared" si="7"/>
        <v>4</v>
      </c>
      <c r="R14" s="65">
        <f>VLOOKUP($A14,'Return Data'!$B$7:$R$2843,16,0)</f>
        <v>8.8630999999999993</v>
      </c>
      <c r="S14" s="67">
        <f t="shared" si="4"/>
        <v>7</v>
      </c>
    </row>
    <row r="15" spans="1:19" x14ac:dyDescent="0.3">
      <c r="A15" s="82" t="s">
        <v>61</v>
      </c>
      <c r="B15" s="64">
        <f>VLOOKUP($A15,'Return Data'!$B$7:$R$2843,3,0)</f>
        <v>44462</v>
      </c>
      <c r="C15" s="65">
        <f>VLOOKUP($A15,'Return Data'!$B$7:$R$2843,4,0)</f>
        <v>78.8673</v>
      </c>
      <c r="D15" s="65">
        <f>VLOOKUP($A15,'Return Data'!$B$7:$R$2843,9,0)</f>
        <v>25.600300000000001</v>
      </c>
      <c r="E15" s="66">
        <f t="shared" si="0"/>
        <v>2</v>
      </c>
      <c r="F15" s="65">
        <f>VLOOKUP($A15,'Return Data'!$B$7:$R$2843,10,0)</f>
        <v>4.2279</v>
      </c>
      <c r="G15" s="66">
        <f t="shared" si="1"/>
        <v>26</v>
      </c>
      <c r="H15" s="65">
        <f>VLOOKUP($A15,'Return Data'!$B$7:$R$2843,11,0)</f>
        <v>9.9762000000000004</v>
      </c>
      <c r="I15" s="66">
        <f t="shared" si="2"/>
        <v>5</v>
      </c>
      <c r="J15" s="65">
        <f>VLOOKUP($A15,'Return Data'!$B$7:$R$2843,12,0)</f>
        <v>12.3218</v>
      </c>
      <c r="K15" s="66">
        <f t="shared" si="3"/>
        <v>1</v>
      </c>
      <c r="L15" s="65">
        <f>VLOOKUP($A15,'Return Data'!$B$7:$R$2843,13,0)</f>
        <v>14.0436</v>
      </c>
      <c r="M15" s="66">
        <f t="shared" si="5"/>
        <v>1</v>
      </c>
      <c r="N15" s="65">
        <f>VLOOKUP($A15,'Return Data'!$B$7:$R$2843,17,0)</f>
        <v>4.5716000000000001</v>
      </c>
      <c r="O15" s="66">
        <f t="shared" si="6"/>
        <v>23</v>
      </c>
      <c r="P15" s="65">
        <f>VLOOKUP($A15,'Return Data'!$B$7:$R$2843,14,0)</f>
        <v>6.2830000000000004</v>
      </c>
      <c r="Q15" s="66">
        <f t="shared" si="7"/>
        <v>22</v>
      </c>
      <c r="R15" s="65">
        <f>VLOOKUP($A15,'Return Data'!$B$7:$R$2843,16,0)</f>
        <v>8.4065999999999992</v>
      </c>
      <c r="S15" s="67">
        <f t="shared" si="4"/>
        <v>15</v>
      </c>
    </row>
    <row r="16" spans="1:19" x14ac:dyDescent="0.3">
      <c r="A16" s="82" t="s">
        <v>62</v>
      </c>
      <c r="B16" s="64">
        <f>VLOOKUP($A16,'Return Data'!$B$7:$R$2843,3,0)</f>
        <v>44462</v>
      </c>
      <c r="C16" s="65">
        <f>VLOOKUP($A16,'Return Data'!$B$7:$R$2843,4,0)</f>
        <v>78.075800000000001</v>
      </c>
      <c r="D16" s="65">
        <f>VLOOKUP($A16,'Return Data'!$B$7:$R$2843,9,0)</f>
        <v>10.3172</v>
      </c>
      <c r="E16" s="66">
        <f t="shared" si="0"/>
        <v>17</v>
      </c>
      <c r="F16" s="65">
        <f>VLOOKUP($A16,'Return Data'!$B$7:$R$2843,10,0)</f>
        <v>28.985499999999998</v>
      </c>
      <c r="G16" s="66">
        <f t="shared" si="1"/>
        <v>1</v>
      </c>
      <c r="H16" s="65">
        <f>VLOOKUP($A16,'Return Data'!$B$7:$R$2843,11,0)</f>
        <v>17.190799999999999</v>
      </c>
      <c r="I16" s="66">
        <f t="shared" si="2"/>
        <v>1</v>
      </c>
      <c r="J16" s="65">
        <f>VLOOKUP($A16,'Return Data'!$B$7:$R$2843,12,0)</f>
        <v>11.0175</v>
      </c>
      <c r="K16" s="66">
        <f t="shared" si="3"/>
        <v>2</v>
      </c>
      <c r="L16" s="65">
        <f>VLOOKUP($A16,'Return Data'!$B$7:$R$2843,13,0)</f>
        <v>10.841900000000001</v>
      </c>
      <c r="M16" s="66">
        <f t="shared" si="5"/>
        <v>2</v>
      </c>
      <c r="N16" s="65">
        <f>VLOOKUP($A16,'Return Data'!$B$7:$R$2843,17,0)</f>
        <v>10.249599999999999</v>
      </c>
      <c r="O16" s="66">
        <f t="shared" si="6"/>
        <v>1</v>
      </c>
      <c r="P16" s="65">
        <f>VLOOKUP($A16,'Return Data'!$B$7:$R$2843,14,0)</f>
        <v>8.3779000000000003</v>
      </c>
      <c r="Q16" s="66">
        <f t="shared" si="7"/>
        <v>16</v>
      </c>
      <c r="R16" s="65">
        <f>VLOOKUP($A16,'Return Data'!$B$7:$R$2843,16,0)</f>
        <v>8.4434000000000005</v>
      </c>
      <c r="S16" s="67">
        <f t="shared" si="4"/>
        <v>14</v>
      </c>
    </row>
    <row r="17" spans="1:19" x14ac:dyDescent="0.3">
      <c r="A17" s="82" t="s">
        <v>63</v>
      </c>
      <c r="B17" s="64">
        <f>VLOOKUP($A17,'Return Data'!$B$7:$R$2843,3,0)</f>
        <v>44462</v>
      </c>
      <c r="C17" s="65">
        <f>VLOOKUP($A17,'Return Data'!$B$7:$R$2843,4,0)</f>
        <v>30.8782</v>
      </c>
      <c r="D17" s="65">
        <f>VLOOKUP($A17,'Return Data'!$B$7:$R$2843,9,0)</f>
        <v>14.0101</v>
      </c>
      <c r="E17" s="66">
        <f t="shared" si="0"/>
        <v>9</v>
      </c>
      <c r="F17" s="65">
        <f>VLOOKUP($A17,'Return Data'!$B$7:$R$2843,10,0)</f>
        <v>7.3986999999999998</v>
      </c>
      <c r="G17" s="66">
        <f t="shared" si="1"/>
        <v>15</v>
      </c>
      <c r="H17" s="65">
        <f>VLOOKUP($A17,'Return Data'!$B$7:$R$2843,11,0)</f>
        <v>6.8935000000000004</v>
      </c>
      <c r="I17" s="66">
        <f t="shared" si="2"/>
        <v>18</v>
      </c>
      <c r="J17" s="65">
        <f>VLOOKUP($A17,'Return Data'!$B$7:$R$2843,12,0)</f>
        <v>3.4171999999999998</v>
      </c>
      <c r="K17" s="66">
        <f t="shared" si="3"/>
        <v>21</v>
      </c>
      <c r="L17" s="65">
        <f>VLOOKUP($A17,'Return Data'!$B$7:$R$2843,13,0)</f>
        <v>5.2272999999999996</v>
      </c>
      <c r="M17" s="66">
        <f t="shared" si="5"/>
        <v>19</v>
      </c>
      <c r="N17" s="65">
        <f>VLOOKUP($A17,'Return Data'!$B$7:$R$2843,17,0)</f>
        <v>6.8993000000000002</v>
      </c>
      <c r="O17" s="66">
        <f t="shared" si="6"/>
        <v>20</v>
      </c>
      <c r="P17" s="65">
        <f>VLOOKUP($A17,'Return Data'!$B$7:$R$2843,14,0)</f>
        <v>9.0824999999999996</v>
      </c>
      <c r="Q17" s="66">
        <f t="shared" si="7"/>
        <v>12</v>
      </c>
      <c r="R17" s="65">
        <f>VLOOKUP($A17,'Return Data'!$B$7:$R$2843,16,0)</f>
        <v>7.7663000000000002</v>
      </c>
      <c r="S17" s="67">
        <f t="shared" si="4"/>
        <v>20</v>
      </c>
    </row>
    <row r="18" spans="1:19" x14ac:dyDescent="0.3">
      <c r="A18" s="82" t="s">
        <v>64</v>
      </c>
      <c r="B18" s="64">
        <f>VLOOKUP($A18,'Return Data'!$B$7:$R$2843,3,0)</f>
        <v>44462</v>
      </c>
      <c r="C18" s="65">
        <f>VLOOKUP($A18,'Return Data'!$B$7:$R$2843,4,0)</f>
        <v>30.383299999999998</v>
      </c>
      <c r="D18" s="65">
        <f>VLOOKUP($A18,'Return Data'!$B$7:$R$2843,9,0)</f>
        <v>12.8019</v>
      </c>
      <c r="E18" s="66">
        <f t="shared" si="0"/>
        <v>12</v>
      </c>
      <c r="F18" s="65">
        <f>VLOOKUP($A18,'Return Data'!$B$7:$R$2843,10,0)</f>
        <v>7.7398999999999996</v>
      </c>
      <c r="G18" s="66">
        <f t="shared" si="1"/>
        <v>10</v>
      </c>
      <c r="H18" s="65">
        <f>VLOOKUP($A18,'Return Data'!$B$7:$R$2843,11,0)</f>
        <v>8.1030999999999995</v>
      </c>
      <c r="I18" s="66">
        <f t="shared" si="2"/>
        <v>10</v>
      </c>
      <c r="J18" s="65">
        <f>VLOOKUP($A18,'Return Data'!$B$7:$R$2843,12,0)</f>
        <v>6.2941000000000003</v>
      </c>
      <c r="K18" s="66">
        <f t="shared" si="3"/>
        <v>6</v>
      </c>
      <c r="L18" s="65">
        <f>VLOOKUP($A18,'Return Data'!$B$7:$R$2843,13,0)</f>
        <v>7.6067</v>
      </c>
      <c r="M18" s="66">
        <f t="shared" si="5"/>
        <v>6</v>
      </c>
      <c r="N18" s="65">
        <f>VLOOKUP($A18,'Return Data'!$B$7:$R$2843,17,0)</f>
        <v>10.138999999999999</v>
      </c>
      <c r="O18" s="66">
        <f t="shared" si="6"/>
        <v>2</v>
      </c>
      <c r="P18" s="65">
        <f>VLOOKUP($A18,'Return Data'!$B$7:$R$2843,14,0)</f>
        <v>10.314500000000001</v>
      </c>
      <c r="Q18" s="66">
        <f t="shared" si="7"/>
        <v>5</v>
      </c>
      <c r="R18" s="65">
        <f>VLOOKUP($A18,'Return Data'!$B$7:$R$2843,16,0)</f>
        <v>10.683199999999999</v>
      </c>
      <c r="S18" s="67">
        <f t="shared" si="4"/>
        <v>1</v>
      </c>
    </row>
    <row r="19" spans="1:19" x14ac:dyDescent="0.3">
      <c r="A19" s="82" t="s">
        <v>65</v>
      </c>
      <c r="B19" s="64">
        <f>VLOOKUP($A19,'Return Data'!$B$7:$R$2843,3,0)</f>
        <v>44462</v>
      </c>
      <c r="C19" s="65">
        <f>VLOOKUP($A19,'Return Data'!$B$7:$R$2843,4,0)</f>
        <v>19.046800000000001</v>
      </c>
      <c r="D19" s="65">
        <f>VLOOKUP($A19,'Return Data'!$B$7:$R$2843,9,0)</f>
        <v>9.7420000000000009</v>
      </c>
      <c r="E19" s="66">
        <f t="shared" si="0"/>
        <v>19</v>
      </c>
      <c r="F19" s="65">
        <f>VLOOKUP($A19,'Return Data'!$B$7:$R$2843,10,0)</f>
        <v>6.9669999999999996</v>
      </c>
      <c r="G19" s="66">
        <f t="shared" si="1"/>
        <v>19</v>
      </c>
      <c r="H19" s="65">
        <f>VLOOKUP($A19,'Return Data'!$B$7:$R$2843,11,0)</f>
        <v>7.6067</v>
      </c>
      <c r="I19" s="66">
        <f t="shared" si="2"/>
        <v>15</v>
      </c>
      <c r="J19" s="65">
        <f>VLOOKUP($A19,'Return Data'!$B$7:$R$2843,12,0)</f>
        <v>5.5400999999999998</v>
      </c>
      <c r="K19" s="66">
        <f t="shared" si="3"/>
        <v>8</v>
      </c>
      <c r="L19" s="65">
        <f>VLOOKUP($A19,'Return Data'!$B$7:$R$2843,13,0)</f>
        <v>6.6456</v>
      </c>
      <c r="M19" s="66">
        <f t="shared" si="5"/>
        <v>12</v>
      </c>
      <c r="N19" s="65">
        <f>VLOOKUP($A19,'Return Data'!$B$7:$R$2843,17,0)</f>
        <v>8.7436000000000007</v>
      </c>
      <c r="O19" s="66">
        <f t="shared" si="6"/>
        <v>7</v>
      </c>
      <c r="P19" s="65">
        <f>VLOOKUP($A19,'Return Data'!$B$7:$R$2843,14,0)</f>
        <v>8.4130000000000003</v>
      </c>
      <c r="Q19" s="66">
        <f t="shared" si="7"/>
        <v>15</v>
      </c>
      <c r="R19" s="65">
        <f>VLOOKUP($A19,'Return Data'!$B$7:$R$2843,16,0)</f>
        <v>6.6676000000000002</v>
      </c>
      <c r="S19" s="67">
        <f t="shared" si="4"/>
        <v>25</v>
      </c>
    </row>
    <row r="20" spans="1:19" x14ac:dyDescent="0.3">
      <c r="A20" s="82" t="s">
        <v>66</v>
      </c>
      <c r="B20" s="64">
        <f>VLOOKUP($A20,'Return Data'!$B$7:$R$2843,3,0)</f>
        <v>44462</v>
      </c>
      <c r="C20" s="65">
        <f>VLOOKUP($A20,'Return Data'!$B$7:$R$2843,4,0)</f>
        <v>29.8902</v>
      </c>
      <c r="D20" s="65">
        <f>VLOOKUP($A20,'Return Data'!$B$7:$R$2843,9,0)</f>
        <v>9.8707999999999991</v>
      </c>
      <c r="E20" s="66">
        <f t="shared" si="0"/>
        <v>18</v>
      </c>
      <c r="F20" s="65">
        <f>VLOOKUP($A20,'Return Data'!$B$7:$R$2843,10,0)</f>
        <v>7.36</v>
      </c>
      <c r="G20" s="66">
        <f t="shared" si="1"/>
        <v>17</v>
      </c>
      <c r="H20" s="65">
        <f>VLOOKUP($A20,'Return Data'!$B$7:$R$2843,11,0)</f>
        <v>7.6571999999999996</v>
      </c>
      <c r="I20" s="66">
        <f t="shared" si="2"/>
        <v>14</v>
      </c>
      <c r="J20" s="65">
        <f>VLOOKUP($A20,'Return Data'!$B$7:$R$2843,12,0)</f>
        <v>3.3517000000000001</v>
      </c>
      <c r="K20" s="66">
        <f t="shared" si="3"/>
        <v>22</v>
      </c>
      <c r="L20" s="65">
        <f>VLOOKUP($A20,'Return Data'!$B$7:$R$2843,13,0)</f>
        <v>5.5769000000000002</v>
      </c>
      <c r="M20" s="66">
        <f t="shared" si="5"/>
        <v>16</v>
      </c>
      <c r="N20" s="65">
        <f>VLOOKUP($A20,'Return Data'!$B$7:$R$2843,17,0)</f>
        <v>9.0358000000000001</v>
      </c>
      <c r="O20" s="66">
        <f t="shared" si="6"/>
        <v>6</v>
      </c>
      <c r="P20" s="65">
        <f>VLOOKUP($A20,'Return Data'!$B$7:$R$2843,14,0)</f>
        <v>11.0207</v>
      </c>
      <c r="Q20" s="66">
        <f t="shared" si="7"/>
        <v>1</v>
      </c>
      <c r="R20" s="65">
        <f>VLOOKUP($A20,'Return Data'!$B$7:$R$2843,16,0)</f>
        <v>9.3877000000000006</v>
      </c>
      <c r="S20" s="67">
        <f t="shared" si="4"/>
        <v>4</v>
      </c>
    </row>
    <row r="21" spans="1:19" x14ac:dyDescent="0.3">
      <c r="A21" s="82" t="s">
        <v>67</v>
      </c>
      <c r="B21" s="64">
        <f>VLOOKUP($A21,'Return Data'!$B$7:$R$2843,3,0)</f>
        <v>44462</v>
      </c>
      <c r="C21" s="65">
        <f>VLOOKUP($A21,'Return Data'!$B$7:$R$2843,4,0)</f>
        <v>18.3889</v>
      </c>
      <c r="D21" s="65">
        <f>VLOOKUP($A21,'Return Data'!$B$7:$R$2843,9,0)</f>
        <v>8.2660999999999998</v>
      </c>
      <c r="E21" s="66">
        <f t="shared" si="0"/>
        <v>23</v>
      </c>
      <c r="F21" s="65">
        <f>VLOOKUP($A21,'Return Data'!$B$7:$R$2843,10,0)</f>
        <v>9.1219000000000001</v>
      </c>
      <c r="G21" s="66">
        <f t="shared" si="1"/>
        <v>6</v>
      </c>
      <c r="H21" s="65">
        <f>VLOOKUP($A21,'Return Data'!$B$7:$R$2843,11,0)</f>
        <v>10.035600000000001</v>
      </c>
      <c r="I21" s="66">
        <f t="shared" si="2"/>
        <v>4</v>
      </c>
      <c r="J21" s="65">
        <f>VLOOKUP($A21,'Return Data'!$B$7:$R$2843,12,0)</f>
        <v>6.8632</v>
      </c>
      <c r="K21" s="66">
        <f t="shared" si="3"/>
        <v>4</v>
      </c>
      <c r="L21" s="65">
        <f>VLOOKUP($A21,'Return Data'!$B$7:$R$2843,13,0)</f>
        <v>8.1845999999999997</v>
      </c>
      <c r="M21" s="66">
        <f t="shared" si="5"/>
        <v>5</v>
      </c>
      <c r="N21" s="65">
        <f>VLOOKUP($A21,'Return Data'!$B$7:$R$2843,17,0)</f>
        <v>8.0829000000000004</v>
      </c>
      <c r="O21" s="66">
        <f t="shared" si="6"/>
        <v>10</v>
      </c>
      <c r="P21" s="65">
        <f>VLOOKUP($A21,'Return Data'!$B$7:$R$2843,14,0)</f>
        <v>8.2776999999999994</v>
      </c>
      <c r="Q21" s="66">
        <f t="shared" si="7"/>
        <v>19</v>
      </c>
      <c r="R21" s="65">
        <f>VLOOKUP($A21,'Return Data'!$B$7:$R$2843,16,0)</f>
        <v>7.6585999999999999</v>
      </c>
      <c r="S21" s="67">
        <f t="shared" si="4"/>
        <v>21</v>
      </c>
    </row>
    <row r="22" spans="1:19" x14ac:dyDescent="0.3">
      <c r="A22" s="82" t="s">
        <v>68</v>
      </c>
      <c r="B22" s="64">
        <f>VLOOKUP($A22,'Return Data'!$B$7:$R$2843,3,0)</f>
        <v>44462</v>
      </c>
      <c r="C22" s="65">
        <f>VLOOKUP($A22,'Return Data'!$B$7:$R$2843,4,0)</f>
        <v>1234.1206</v>
      </c>
      <c r="D22" s="65">
        <f>VLOOKUP($A22,'Return Data'!$B$7:$R$2843,9,0)</f>
        <v>6.7157999999999998</v>
      </c>
      <c r="E22" s="66">
        <f t="shared" si="0"/>
        <v>24</v>
      </c>
      <c r="F22" s="65">
        <f>VLOOKUP($A22,'Return Data'!$B$7:$R$2843,10,0)</f>
        <v>7.4226999999999999</v>
      </c>
      <c r="G22" s="66">
        <f t="shared" si="1"/>
        <v>14</v>
      </c>
      <c r="H22" s="65">
        <f>VLOOKUP($A22,'Return Data'!$B$7:$R$2843,11,0)</f>
        <v>6.6083999999999996</v>
      </c>
      <c r="I22" s="66">
        <f t="shared" si="2"/>
        <v>19</v>
      </c>
      <c r="J22" s="65">
        <f>VLOOKUP($A22,'Return Data'!$B$7:$R$2843,12,0)</f>
        <v>4.6722000000000001</v>
      </c>
      <c r="K22" s="66">
        <f t="shared" si="3"/>
        <v>12</v>
      </c>
      <c r="L22" s="65">
        <f>VLOOKUP($A22,'Return Data'!$B$7:$R$2843,13,0)</f>
        <v>6.9114000000000004</v>
      </c>
      <c r="M22" s="66">
        <f t="shared" si="5"/>
        <v>8</v>
      </c>
      <c r="N22" s="65"/>
      <c r="O22" s="66"/>
      <c r="P22" s="65"/>
      <c r="Q22" s="66"/>
      <c r="R22" s="65">
        <f>VLOOKUP($A22,'Return Data'!$B$7:$R$2843,16,0)</f>
        <v>7.7864000000000004</v>
      </c>
      <c r="S22" s="67">
        <f t="shared" si="4"/>
        <v>19</v>
      </c>
    </row>
    <row r="23" spans="1:19" x14ac:dyDescent="0.3">
      <c r="A23" s="82" t="s">
        <v>69</v>
      </c>
      <c r="B23" s="64">
        <f>VLOOKUP($A23,'Return Data'!$B$7:$R$2843,3,0)</f>
        <v>44462</v>
      </c>
      <c r="C23" s="65">
        <f>VLOOKUP($A23,'Return Data'!$B$7:$R$2843,4,0)</f>
        <v>34.750799999999998</v>
      </c>
      <c r="D23" s="65">
        <f>VLOOKUP($A23,'Return Data'!$B$7:$R$2843,9,0)</f>
        <v>6.5894000000000004</v>
      </c>
      <c r="E23" s="66">
        <f t="shared" si="0"/>
        <v>25</v>
      </c>
      <c r="F23" s="65">
        <f>VLOOKUP($A23,'Return Data'!$B$7:$R$2843,10,0)</f>
        <v>6.3613</v>
      </c>
      <c r="G23" s="66">
        <f t="shared" si="1"/>
        <v>22</v>
      </c>
      <c r="H23" s="65">
        <f>VLOOKUP($A23,'Return Data'!$B$7:$R$2843,11,0)</f>
        <v>6.1180000000000003</v>
      </c>
      <c r="I23" s="66">
        <f t="shared" si="2"/>
        <v>22</v>
      </c>
      <c r="J23" s="65">
        <f>VLOOKUP($A23,'Return Data'!$B$7:$R$2843,12,0)</f>
        <v>3.9026000000000001</v>
      </c>
      <c r="K23" s="66">
        <f t="shared" si="3"/>
        <v>17</v>
      </c>
      <c r="L23" s="65">
        <f>VLOOKUP($A23,'Return Data'!$B$7:$R$2843,13,0)</f>
        <v>5.1738</v>
      </c>
      <c r="M23" s="66">
        <f t="shared" si="5"/>
        <v>20</v>
      </c>
      <c r="N23" s="65">
        <f>VLOOKUP($A23,'Return Data'!$B$7:$R$2843,17,0)</f>
        <v>6.3258999999999999</v>
      </c>
      <c r="O23" s="66">
        <f t="shared" ref="O23:O33" si="8">RANK(N23,N$8:N$35,0)</f>
        <v>22</v>
      </c>
      <c r="P23" s="65">
        <f>VLOOKUP($A23,'Return Data'!$B$7:$R$2843,14,0)</f>
        <v>6.7060000000000004</v>
      </c>
      <c r="Q23" s="66">
        <f t="shared" ref="Q23:Q33" si="9">RANK(P23,P$8:P$35,0)</f>
        <v>20</v>
      </c>
      <c r="R23" s="65">
        <f>VLOOKUP($A23,'Return Data'!$B$7:$R$2843,16,0)</f>
        <v>8.0753000000000004</v>
      </c>
      <c r="S23" s="67">
        <f t="shared" si="4"/>
        <v>17</v>
      </c>
    </row>
    <row r="24" spans="1:19" x14ac:dyDescent="0.3">
      <c r="A24" s="82" t="s">
        <v>70</v>
      </c>
      <c r="B24" s="64">
        <f>VLOOKUP($A24,'Return Data'!$B$7:$R$2843,3,0)</f>
        <v>44462</v>
      </c>
      <c r="C24" s="65">
        <f>VLOOKUP($A24,'Return Data'!$B$7:$R$2843,4,0)</f>
        <v>31.747900000000001</v>
      </c>
      <c r="D24" s="65">
        <f>VLOOKUP($A24,'Return Data'!$B$7:$R$2843,9,0)</f>
        <v>15.61</v>
      </c>
      <c r="E24" s="66">
        <f t="shared" si="0"/>
        <v>8</v>
      </c>
      <c r="F24" s="65">
        <f>VLOOKUP($A24,'Return Data'!$B$7:$R$2843,10,0)</f>
        <v>9.1814</v>
      </c>
      <c r="G24" s="66">
        <f t="shared" si="1"/>
        <v>5</v>
      </c>
      <c r="H24" s="65">
        <f>VLOOKUP($A24,'Return Data'!$B$7:$R$2843,11,0)</f>
        <v>8.8923000000000005</v>
      </c>
      <c r="I24" s="66">
        <f t="shared" si="2"/>
        <v>7</v>
      </c>
      <c r="J24" s="65">
        <f>VLOOKUP($A24,'Return Data'!$B$7:$R$2843,12,0)</f>
        <v>4.7878999999999996</v>
      </c>
      <c r="K24" s="66">
        <f t="shared" si="3"/>
        <v>11</v>
      </c>
      <c r="L24" s="65">
        <f>VLOOKUP($A24,'Return Data'!$B$7:$R$2843,13,0)</f>
        <v>6.7907000000000002</v>
      </c>
      <c r="M24" s="66">
        <f t="shared" si="5"/>
        <v>11</v>
      </c>
      <c r="N24" s="65">
        <f>VLOOKUP($A24,'Return Data'!$B$7:$R$2843,17,0)</f>
        <v>9.1603999999999992</v>
      </c>
      <c r="O24" s="66">
        <f t="shared" si="8"/>
        <v>4</v>
      </c>
      <c r="P24" s="65">
        <f>VLOOKUP($A24,'Return Data'!$B$7:$R$2843,14,0)</f>
        <v>10.6067</v>
      </c>
      <c r="Q24" s="66">
        <f t="shared" si="9"/>
        <v>3</v>
      </c>
      <c r="R24" s="65">
        <f>VLOOKUP($A24,'Return Data'!$B$7:$R$2843,16,0)</f>
        <v>9.6576000000000004</v>
      </c>
      <c r="S24" s="67">
        <f t="shared" si="4"/>
        <v>2</v>
      </c>
    </row>
    <row r="25" spans="1:19" x14ac:dyDescent="0.3">
      <c r="A25" s="82" t="s">
        <v>71</v>
      </c>
      <c r="B25" s="64">
        <f>VLOOKUP($A25,'Return Data'!$B$7:$R$2843,3,0)</f>
        <v>44462</v>
      </c>
      <c r="C25" s="65">
        <f>VLOOKUP($A25,'Return Data'!$B$7:$R$2843,4,0)</f>
        <v>25.2971</v>
      </c>
      <c r="D25" s="65">
        <f>VLOOKUP($A25,'Return Data'!$B$7:$R$2843,9,0)</f>
        <v>9.7140000000000004</v>
      </c>
      <c r="E25" s="66">
        <f t="shared" si="0"/>
        <v>20</v>
      </c>
      <c r="F25" s="65">
        <f>VLOOKUP($A25,'Return Data'!$B$7:$R$2843,10,0)</f>
        <v>7.3868999999999998</v>
      </c>
      <c r="G25" s="66">
        <f t="shared" si="1"/>
        <v>16</v>
      </c>
      <c r="H25" s="65">
        <f>VLOOKUP($A25,'Return Data'!$B$7:$R$2843,11,0)</f>
        <v>6.3954000000000004</v>
      </c>
      <c r="I25" s="66">
        <f t="shared" si="2"/>
        <v>20</v>
      </c>
      <c r="J25" s="65">
        <f>VLOOKUP($A25,'Return Data'!$B$7:$R$2843,12,0)</f>
        <v>2.6848999999999998</v>
      </c>
      <c r="K25" s="66">
        <f t="shared" si="3"/>
        <v>25</v>
      </c>
      <c r="L25" s="65">
        <f>VLOOKUP($A25,'Return Data'!$B$7:$R$2843,13,0)</f>
        <v>4.6090999999999998</v>
      </c>
      <c r="M25" s="66">
        <f t="shared" si="5"/>
        <v>24</v>
      </c>
      <c r="N25" s="65">
        <f>VLOOKUP($A25,'Return Data'!$B$7:$R$2843,17,0)</f>
        <v>7.5548999999999999</v>
      </c>
      <c r="O25" s="66">
        <f t="shared" si="8"/>
        <v>17</v>
      </c>
      <c r="P25" s="65">
        <f>VLOOKUP($A25,'Return Data'!$B$7:$R$2843,14,0)</f>
        <v>9.1722000000000001</v>
      </c>
      <c r="Q25" s="66">
        <f t="shared" si="9"/>
        <v>11</v>
      </c>
      <c r="R25" s="65">
        <f>VLOOKUP($A25,'Return Data'!$B$7:$R$2843,16,0)</f>
        <v>8.8468</v>
      </c>
      <c r="S25" s="67">
        <f t="shared" si="4"/>
        <v>8</v>
      </c>
    </row>
    <row r="26" spans="1:19" x14ac:dyDescent="0.3">
      <c r="A26" s="82" t="s">
        <v>72</v>
      </c>
      <c r="B26" s="64">
        <f>VLOOKUP($A26,'Return Data'!$B$7:$R$2843,3,0)</f>
        <v>44462</v>
      </c>
      <c r="C26" s="65">
        <f>VLOOKUP($A26,'Return Data'!$B$7:$R$2843,4,0)</f>
        <v>14.223599999999999</v>
      </c>
      <c r="D26" s="65">
        <f>VLOOKUP($A26,'Return Data'!$B$7:$R$2843,9,0)</f>
        <v>8.2946000000000009</v>
      </c>
      <c r="E26" s="66">
        <f t="shared" si="0"/>
        <v>22</v>
      </c>
      <c r="F26" s="65">
        <f>VLOOKUP($A26,'Return Data'!$B$7:$R$2843,10,0)</f>
        <v>6.1608999999999998</v>
      </c>
      <c r="G26" s="66">
        <f t="shared" si="1"/>
        <v>23</v>
      </c>
      <c r="H26" s="65">
        <f>VLOOKUP($A26,'Return Data'!$B$7:$R$2843,11,0)</f>
        <v>6.0149999999999997</v>
      </c>
      <c r="I26" s="66">
        <f t="shared" si="2"/>
        <v>24</v>
      </c>
      <c r="J26" s="65">
        <f>VLOOKUP($A26,'Return Data'!$B$7:$R$2843,12,0)</f>
        <v>3.9984999999999999</v>
      </c>
      <c r="K26" s="66">
        <f t="shared" si="3"/>
        <v>16</v>
      </c>
      <c r="L26" s="65">
        <f>VLOOKUP($A26,'Return Data'!$B$7:$R$2843,13,0)</f>
        <v>4.7253999999999996</v>
      </c>
      <c r="M26" s="66">
        <f t="shared" si="5"/>
        <v>23</v>
      </c>
      <c r="N26" s="65">
        <f>VLOOKUP($A26,'Return Data'!$B$7:$R$2843,17,0)</f>
        <v>7.9494999999999996</v>
      </c>
      <c r="O26" s="66">
        <f t="shared" si="8"/>
        <v>12</v>
      </c>
      <c r="P26" s="65">
        <f>VLOOKUP($A26,'Return Data'!$B$7:$R$2843,14,0)</f>
        <v>10.188800000000001</v>
      </c>
      <c r="Q26" s="66">
        <f t="shared" si="9"/>
        <v>7</v>
      </c>
      <c r="R26" s="65">
        <f>VLOOKUP($A26,'Return Data'!$B$7:$R$2843,16,0)</f>
        <v>8.1362000000000005</v>
      </c>
      <c r="S26" s="67">
        <f t="shared" si="4"/>
        <v>16</v>
      </c>
    </row>
    <row r="27" spans="1:19" x14ac:dyDescent="0.3">
      <c r="A27" s="82" t="s">
        <v>73</v>
      </c>
      <c r="B27" s="64">
        <f>VLOOKUP($A27,'Return Data'!$B$7:$R$2843,3,0)</f>
        <v>44462</v>
      </c>
      <c r="C27" s="65">
        <f>VLOOKUP($A27,'Return Data'!$B$7:$R$2843,4,0)</f>
        <v>31.499500000000001</v>
      </c>
      <c r="D27" s="65">
        <f>VLOOKUP($A27,'Return Data'!$B$7:$R$2843,9,0)</f>
        <v>20.908300000000001</v>
      </c>
      <c r="E27" s="66">
        <f t="shared" si="0"/>
        <v>4</v>
      </c>
      <c r="F27" s="65">
        <f>VLOOKUP($A27,'Return Data'!$B$7:$R$2843,10,0)</f>
        <v>6.8874000000000004</v>
      </c>
      <c r="G27" s="66">
        <f t="shared" si="1"/>
        <v>20</v>
      </c>
      <c r="H27" s="65">
        <f>VLOOKUP($A27,'Return Data'!$B$7:$R$2843,11,0)</f>
        <v>8.1651000000000007</v>
      </c>
      <c r="I27" s="66">
        <f t="shared" si="2"/>
        <v>9</v>
      </c>
      <c r="J27" s="65">
        <f>VLOOKUP($A27,'Return Data'!$B$7:$R$2843,12,0)</f>
        <v>4.0823</v>
      </c>
      <c r="K27" s="66">
        <f t="shared" si="3"/>
        <v>15</v>
      </c>
      <c r="L27" s="65">
        <f>VLOOKUP($A27,'Return Data'!$B$7:$R$2843,13,0)</f>
        <v>6.1074999999999999</v>
      </c>
      <c r="M27" s="66">
        <f t="shared" si="5"/>
        <v>13</v>
      </c>
      <c r="N27" s="65">
        <f>VLOOKUP($A27,'Return Data'!$B$7:$R$2843,17,0)</f>
        <v>7.9928999999999997</v>
      </c>
      <c r="O27" s="66">
        <f t="shared" si="8"/>
        <v>11</v>
      </c>
      <c r="P27" s="65">
        <f>VLOOKUP($A27,'Return Data'!$B$7:$R$2843,14,0)</f>
        <v>9.3072999999999997</v>
      </c>
      <c r="Q27" s="66">
        <f t="shared" si="9"/>
        <v>9</v>
      </c>
      <c r="R27" s="65">
        <f>VLOOKUP($A27,'Return Data'!$B$7:$R$2843,16,0)</f>
        <v>8.5479000000000003</v>
      </c>
      <c r="S27" s="67">
        <f t="shared" si="4"/>
        <v>12</v>
      </c>
    </row>
    <row r="28" spans="1:19" x14ac:dyDescent="0.3">
      <c r="A28" s="82" t="s">
        <v>74</v>
      </c>
      <c r="B28" s="64">
        <f>VLOOKUP($A28,'Return Data'!$B$7:$R$2843,3,0)</f>
        <v>44462</v>
      </c>
      <c r="C28" s="65">
        <f>VLOOKUP($A28,'Return Data'!$B$7:$R$2843,4,0)</f>
        <v>2318.3243000000002</v>
      </c>
      <c r="D28" s="65">
        <f>VLOOKUP($A28,'Return Data'!$B$7:$R$2843,9,0)</f>
        <v>13.2522</v>
      </c>
      <c r="E28" s="66">
        <f t="shared" si="0"/>
        <v>11</v>
      </c>
      <c r="F28" s="65">
        <f>VLOOKUP($A28,'Return Data'!$B$7:$R$2843,10,0)</f>
        <v>7.5137</v>
      </c>
      <c r="G28" s="66">
        <f t="shared" si="1"/>
        <v>13</v>
      </c>
      <c r="H28" s="65">
        <f>VLOOKUP($A28,'Return Data'!$B$7:$R$2843,11,0)</f>
        <v>7.5217000000000001</v>
      </c>
      <c r="I28" s="66">
        <f t="shared" si="2"/>
        <v>16</v>
      </c>
      <c r="J28" s="65">
        <f>VLOOKUP($A28,'Return Data'!$B$7:$R$2843,12,0)</f>
        <v>4.8082000000000003</v>
      </c>
      <c r="K28" s="66">
        <f t="shared" si="3"/>
        <v>10</v>
      </c>
      <c r="L28" s="65">
        <f>VLOOKUP($A28,'Return Data'!$B$7:$R$2843,13,0)</f>
        <v>5.798</v>
      </c>
      <c r="M28" s="66">
        <f t="shared" si="5"/>
        <v>14</v>
      </c>
      <c r="N28" s="65">
        <f>VLOOKUP($A28,'Return Data'!$B$7:$R$2843,17,0)</f>
        <v>7.9084000000000003</v>
      </c>
      <c r="O28" s="66">
        <f t="shared" si="8"/>
        <v>13</v>
      </c>
      <c r="P28" s="65">
        <f>VLOOKUP($A28,'Return Data'!$B$7:$R$2843,14,0)</f>
        <v>9.7582000000000004</v>
      </c>
      <c r="Q28" s="66">
        <f t="shared" si="9"/>
        <v>8</v>
      </c>
      <c r="R28" s="65">
        <f>VLOOKUP($A28,'Return Data'!$B$7:$R$2843,16,0)</f>
        <v>8.9773999999999994</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44462</v>
      </c>
      <c r="C30" s="65">
        <f>VLOOKUP($A30,'Return Data'!$B$7:$R$2843,4,0)</f>
        <v>16.840800000000002</v>
      </c>
      <c r="D30" s="65">
        <f>VLOOKUP($A30,'Return Data'!$B$7:$R$2843,9,0)</f>
        <v>13.771599999999999</v>
      </c>
      <c r="E30" s="66">
        <f t="shared" si="0"/>
        <v>10</v>
      </c>
      <c r="F30" s="65">
        <f>VLOOKUP($A30,'Return Data'!$B$7:$R$2843,10,0)</f>
        <v>7.6577000000000002</v>
      </c>
      <c r="G30" s="66">
        <f t="shared" si="1"/>
        <v>12</v>
      </c>
      <c r="H30" s="65">
        <f>VLOOKUP($A30,'Return Data'!$B$7:$R$2843,11,0)</f>
        <v>6.1398000000000001</v>
      </c>
      <c r="I30" s="66">
        <f t="shared" si="2"/>
        <v>21</v>
      </c>
      <c r="J30" s="65">
        <f>VLOOKUP($A30,'Return Data'!$B$7:$R$2843,12,0)</f>
        <v>4.4931999999999999</v>
      </c>
      <c r="K30" s="66">
        <f t="shared" si="3"/>
        <v>13</v>
      </c>
      <c r="L30" s="65">
        <f>VLOOKUP($A30,'Return Data'!$B$7:$R$2843,13,0)</f>
        <v>5.2306999999999997</v>
      </c>
      <c r="M30" s="66">
        <f t="shared" si="5"/>
        <v>18</v>
      </c>
      <c r="N30" s="65">
        <f>VLOOKUP($A30,'Return Data'!$B$7:$R$2843,17,0)</f>
        <v>7.7717999999999998</v>
      </c>
      <c r="O30" s="66">
        <f t="shared" si="8"/>
        <v>15</v>
      </c>
      <c r="P30" s="65">
        <f>VLOOKUP($A30,'Return Data'!$B$7:$R$2843,14,0)</f>
        <v>8.9434000000000005</v>
      </c>
      <c r="Q30" s="66">
        <f t="shared" si="9"/>
        <v>13</v>
      </c>
      <c r="R30" s="65">
        <f>VLOOKUP($A30,'Return Data'!$B$7:$R$2843,16,0)</f>
        <v>8.5496999999999996</v>
      </c>
      <c r="S30" s="67">
        <f t="shared" si="4"/>
        <v>11</v>
      </c>
    </row>
    <row r="31" spans="1:19" x14ac:dyDescent="0.3">
      <c r="A31" s="82" t="s">
        <v>78</v>
      </c>
      <c r="B31" s="64">
        <f>VLOOKUP($A31,'Return Data'!$B$7:$R$2843,3,0)</f>
        <v>44462</v>
      </c>
      <c r="C31" s="65">
        <f>VLOOKUP($A31,'Return Data'!$B$7:$R$2843,4,0)</f>
        <v>30.0139</v>
      </c>
      <c r="D31" s="65">
        <f>VLOOKUP($A31,'Return Data'!$B$7:$R$2843,9,0)</f>
        <v>12.596399999999999</v>
      </c>
      <c r="E31" s="66">
        <f t="shared" si="0"/>
        <v>13</v>
      </c>
      <c r="F31" s="65">
        <f>VLOOKUP($A31,'Return Data'!$B$7:$R$2843,10,0)</f>
        <v>6.7649999999999997</v>
      </c>
      <c r="G31" s="66">
        <f t="shared" si="1"/>
        <v>21</v>
      </c>
      <c r="H31" s="65">
        <f>VLOOKUP($A31,'Return Data'!$B$7:$R$2843,11,0)</f>
        <v>5.6563999999999997</v>
      </c>
      <c r="I31" s="66">
        <f t="shared" si="2"/>
        <v>25</v>
      </c>
      <c r="J31" s="65">
        <f>VLOOKUP($A31,'Return Data'!$B$7:$R$2843,12,0)</f>
        <v>3.6446000000000001</v>
      </c>
      <c r="K31" s="66">
        <f t="shared" si="3"/>
        <v>18</v>
      </c>
      <c r="L31" s="65">
        <f>VLOOKUP($A31,'Return Data'!$B$7:$R$2843,13,0)</f>
        <v>5.3266999999999998</v>
      </c>
      <c r="M31" s="66">
        <f t="shared" si="5"/>
        <v>17</v>
      </c>
      <c r="N31" s="65">
        <f>VLOOKUP($A31,'Return Data'!$B$7:$R$2843,17,0)</f>
        <v>8.0967000000000002</v>
      </c>
      <c r="O31" s="66">
        <f t="shared" si="8"/>
        <v>9</v>
      </c>
      <c r="P31" s="65">
        <f>VLOOKUP($A31,'Return Data'!$B$7:$R$2843,14,0)</f>
        <v>10.237500000000001</v>
      </c>
      <c r="Q31" s="66">
        <f t="shared" si="9"/>
        <v>6</v>
      </c>
      <c r="R31" s="65">
        <f>VLOOKUP($A31,'Return Data'!$B$7:$R$2843,16,0)</f>
        <v>8.8050999999999995</v>
      </c>
      <c r="S31" s="67">
        <f t="shared" si="4"/>
        <v>9</v>
      </c>
    </row>
    <row r="32" spans="1:19" x14ac:dyDescent="0.3">
      <c r="A32" s="82" t="s">
        <v>79</v>
      </c>
      <c r="B32" s="64">
        <f>VLOOKUP($A32,'Return Data'!$B$7:$R$2843,3,0)</f>
        <v>44462</v>
      </c>
      <c r="C32" s="65">
        <f>VLOOKUP($A32,'Return Data'!$B$7:$R$2843,4,0)</f>
        <v>36.179099999999998</v>
      </c>
      <c r="D32" s="65">
        <f>VLOOKUP($A32,'Return Data'!$B$7:$R$2843,9,0)</f>
        <v>5.0495999999999999</v>
      </c>
      <c r="E32" s="66">
        <f t="shared" si="0"/>
        <v>26</v>
      </c>
      <c r="F32" s="65">
        <f>VLOOKUP($A32,'Return Data'!$B$7:$R$2843,10,0)</f>
        <v>7.2161999999999997</v>
      </c>
      <c r="G32" s="66">
        <f t="shared" si="1"/>
        <v>18</v>
      </c>
      <c r="H32" s="65">
        <f>VLOOKUP($A32,'Return Data'!$B$7:$R$2843,11,0)</f>
        <v>7.7196999999999996</v>
      </c>
      <c r="I32" s="66">
        <f t="shared" si="2"/>
        <v>13</v>
      </c>
      <c r="J32" s="65">
        <f>VLOOKUP($A32,'Return Data'!$B$7:$R$2843,12,0)</f>
        <v>5.4870999999999999</v>
      </c>
      <c r="K32" s="66">
        <f t="shared" si="3"/>
        <v>9</v>
      </c>
      <c r="L32" s="65">
        <f>VLOOKUP($A32,'Return Data'!$B$7:$R$2843,13,0)</f>
        <v>6.8278999999999996</v>
      </c>
      <c r="M32" s="66">
        <f t="shared" si="5"/>
        <v>9</v>
      </c>
      <c r="N32" s="65">
        <f>VLOOKUP($A32,'Return Data'!$B$7:$R$2843,17,0)</f>
        <v>8.2027999999999999</v>
      </c>
      <c r="O32" s="66">
        <f t="shared" si="8"/>
        <v>8</v>
      </c>
      <c r="P32" s="65">
        <f>VLOOKUP($A32,'Return Data'!$B$7:$R$2843,14,0)</f>
        <v>8.5337999999999994</v>
      </c>
      <c r="Q32" s="66">
        <f t="shared" si="9"/>
        <v>14</v>
      </c>
      <c r="R32" s="65">
        <f>VLOOKUP($A32,'Return Data'!$B$7:$R$2843,16,0)</f>
        <v>9.1235999999999997</v>
      </c>
      <c r="S32" s="67">
        <f t="shared" si="4"/>
        <v>5</v>
      </c>
    </row>
    <row r="33" spans="1:19" x14ac:dyDescent="0.3">
      <c r="A33" s="82" t="s">
        <v>80</v>
      </c>
      <c r="B33" s="64">
        <f>VLOOKUP($A33,'Return Data'!$B$7:$R$2843,3,0)</f>
        <v>44462</v>
      </c>
      <c r="C33" s="65">
        <f>VLOOKUP($A33,'Return Data'!$B$7:$R$2843,4,0)</f>
        <v>20.290099999999999</v>
      </c>
      <c r="D33" s="65">
        <f>VLOOKUP($A33,'Return Data'!$B$7:$R$2843,9,0)</f>
        <v>17.269600000000001</v>
      </c>
      <c r="E33" s="66">
        <f t="shared" si="0"/>
        <v>5</v>
      </c>
      <c r="F33" s="65">
        <f>VLOOKUP($A33,'Return Data'!$B$7:$R$2843,10,0)</f>
        <v>8.7410999999999994</v>
      </c>
      <c r="G33" s="66">
        <f t="shared" si="1"/>
        <v>7</v>
      </c>
      <c r="H33" s="65">
        <f>VLOOKUP($A33,'Return Data'!$B$7:$R$2843,11,0)</f>
        <v>7.8482000000000003</v>
      </c>
      <c r="I33" s="66">
        <f t="shared" si="2"/>
        <v>12</v>
      </c>
      <c r="J33" s="65">
        <f>VLOOKUP($A33,'Return Data'!$B$7:$R$2843,12,0)</f>
        <v>3.5453000000000001</v>
      </c>
      <c r="K33" s="66">
        <f t="shared" si="3"/>
        <v>20</v>
      </c>
      <c r="L33" s="65">
        <f>VLOOKUP($A33,'Return Data'!$B$7:$R$2843,13,0)</f>
        <v>5.1703999999999999</v>
      </c>
      <c r="M33" s="66">
        <f t="shared" si="5"/>
        <v>21</v>
      </c>
      <c r="N33" s="65">
        <f>VLOOKUP($A33,'Return Data'!$B$7:$R$2843,17,0)</f>
        <v>7.7975000000000003</v>
      </c>
      <c r="O33" s="66">
        <f t="shared" si="8"/>
        <v>14</v>
      </c>
      <c r="P33" s="65">
        <f>VLOOKUP($A33,'Return Data'!$B$7:$R$2843,14,0)</f>
        <v>9.2301000000000002</v>
      </c>
      <c r="Q33" s="66">
        <f t="shared" si="9"/>
        <v>10</v>
      </c>
      <c r="R33" s="65">
        <f>VLOOKUP($A33,'Return Data'!$B$7:$R$2843,16,0)</f>
        <v>7.4562999999999997</v>
      </c>
      <c r="S33" s="67">
        <f t="shared" si="4"/>
        <v>24</v>
      </c>
    </row>
    <row r="34" spans="1:19" x14ac:dyDescent="0.3">
      <c r="A34" s="82" t="s">
        <v>363</v>
      </c>
      <c r="B34" s="64">
        <f>VLOOKUP($A34,'Return Data'!$B$7:$R$2843,3,0)</f>
        <v>44462</v>
      </c>
      <c r="C34" s="65">
        <f>VLOOKUP($A34,'Return Data'!$B$7:$R$2843,4,0)</f>
        <v>0.3301</v>
      </c>
      <c r="D34" s="65">
        <f>VLOOKUP($A34,'Return Data'!$B$7:$R$2843,9,0)</f>
        <v>10.7987</v>
      </c>
      <c r="E34" s="66">
        <f t="shared" si="0"/>
        <v>15</v>
      </c>
      <c r="F34" s="65">
        <f>VLOOKUP($A34,'Return Data'!$B$7:$R$2843,10,0)</f>
        <v>10.9931</v>
      </c>
      <c r="G34" s="66">
        <f t="shared" si="1"/>
        <v>3</v>
      </c>
      <c r="H34" s="65">
        <f>VLOOKUP($A34,'Return Data'!$B$7:$R$2843,11,0)</f>
        <v>11.3064</v>
      </c>
      <c r="I34" s="66">
        <f t="shared" si="2"/>
        <v>3</v>
      </c>
      <c r="J34" s="65"/>
      <c r="K34" s="66"/>
      <c r="L34" s="65"/>
      <c r="M34" s="66"/>
      <c r="N34" s="65"/>
      <c r="O34" s="66"/>
      <c r="P34" s="65"/>
      <c r="Q34" s="66"/>
      <c r="R34" s="65">
        <f>VLOOKUP($A34,'Return Data'!$B$7:$R$2843,16,0)</f>
        <v>-7.4451999999999998</v>
      </c>
      <c r="S34" s="67">
        <f t="shared" si="4"/>
        <v>26</v>
      </c>
    </row>
    <row r="35" spans="1:19" x14ac:dyDescent="0.3">
      <c r="A35" s="82" t="s">
        <v>81</v>
      </c>
      <c r="B35" s="64">
        <f>VLOOKUP($A35,'Return Data'!$B$7:$R$2843,3,0)</f>
        <v>44462</v>
      </c>
      <c r="C35" s="65">
        <f>VLOOKUP($A35,'Return Data'!$B$7:$R$2843,4,0)</f>
        <v>23.674099999999999</v>
      </c>
      <c r="D35" s="65">
        <f>VLOOKUP($A35,'Return Data'!$B$7:$R$2843,9,0)</f>
        <v>61.143099999999997</v>
      </c>
      <c r="E35" s="66">
        <f t="shared" si="0"/>
        <v>1</v>
      </c>
      <c r="F35" s="65">
        <f>VLOOKUP($A35,'Return Data'!$B$7:$R$2843,10,0)</f>
        <v>23.453600000000002</v>
      </c>
      <c r="G35" s="66">
        <f t="shared" si="1"/>
        <v>2</v>
      </c>
      <c r="H35" s="65">
        <f>VLOOKUP($A35,'Return Data'!$B$7:$R$2843,11,0)</f>
        <v>14.0052</v>
      </c>
      <c r="I35" s="66">
        <f t="shared" si="2"/>
        <v>2</v>
      </c>
      <c r="J35" s="65">
        <f>VLOOKUP($A35,'Return Data'!$B$7:$R$2843,12,0)</f>
        <v>9.1423000000000005</v>
      </c>
      <c r="K35" s="66">
        <f>RANK(J35,J$8:J$35,0)</f>
        <v>3</v>
      </c>
      <c r="L35" s="65">
        <f>VLOOKUP($A35,'Return Data'!$B$7:$R$2843,13,0)</f>
        <v>8.6341999999999999</v>
      </c>
      <c r="M35" s="66">
        <f>RANK(L35,L$8:L$35,0)</f>
        <v>3</v>
      </c>
      <c r="N35" s="65">
        <f>VLOOKUP($A35,'Return Data'!$B$7:$R$2843,17,0)</f>
        <v>7.0231000000000003</v>
      </c>
      <c r="O35" s="66">
        <f>RANK(N35,N$8:N$35,0)</f>
        <v>19</v>
      </c>
      <c r="P35" s="65">
        <f>VLOOKUP($A35,'Return Data'!$B$7:$R$2843,14,0)</f>
        <v>4.1026999999999996</v>
      </c>
      <c r="Q35" s="66">
        <f>RANK(P35,P$8:P$35,0)</f>
        <v>24</v>
      </c>
      <c r="R35" s="65">
        <f>VLOOKUP($A35,'Return Data'!$B$7:$R$2843,16,0)</f>
        <v>7.5603999999999996</v>
      </c>
      <c r="S35" s="67">
        <f t="shared" si="4"/>
        <v>23</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13.925411111111112</v>
      </c>
      <c r="E37" s="88"/>
      <c r="F37" s="89">
        <f>AVERAGE(F8:F35)</f>
        <v>8.6493296296296283</v>
      </c>
      <c r="G37" s="88"/>
      <c r="H37" s="89">
        <f>AVERAGE(H8:H35)</f>
        <v>7.9307111111111102</v>
      </c>
      <c r="I37" s="88"/>
      <c r="J37" s="89">
        <f>AVERAGE(J8:J35)</f>
        <v>4.9942653846153844</v>
      </c>
      <c r="K37" s="88"/>
      <c r="L37" s="89">
        <f>AVERAGE(L8:L35)</f>
        <v>6.663695999999999</v>
      </c>
      <c r="M37" s="88"/>
      <c r="N37" s="89">
        <f>AVERAGE(N8:N35)</f>
        <v>7.8515874999999999</v>
      </c>
      <c r="O37" s="88"/>
      <c r="P37" s="89">
        <f>AVERAGE(P8:P35)</f>
        <v>8.6728958333333317</v>
      </c>
      <c r="Q37" s="88"/>
      <c r="R37" s="89">
        <f>AVERAGE(R8:R35)</f>
        <v>7.0423925925925923</v>
      </c>
      <c r="S37" s="90"/>
    </row>
    <row r="38" spans="1:19" x14ac:dyDescent="0.3">
      <c r="A38" s="87" t="s">
        <v>28</v>
      </c>
      <c r="B38" s="88"/>
      <c r="C38" s="88"/>
      <c r="D38" s="89">
        <f>MIN(D8:D35)</f>
        <v>0</v>
      </c>
      <c r="E38" s="88"/>
      <c r="F38" s="89">
        <f>MIN(F8:F35)</f>
        <v>0</v>
      </c>
      <c r="G38" s="88"/>
      <c r="H38" s="89">
        <f>MIN(H8:H35)</f>
        <v>0</v>
      </c>
      <c r="I38" s="88"/>
      <c r="J38" s="89">
        <f>MIN(J8:J35)</f>
        <v>0</v>
      </c>
      <c r="K38" s="88"/>
      <c r="L38" s="89">
        <f>MIN(L8:L35)</f>
        <v>4.2214</v>
      </c>
      <c r="M38" s="88"/>
      <c r="N38" s="89">
        <f>MIN(N8:N35)</f>
        <v>4.3730000000000002</v>
      </c>
      <c r="O38" s="88"/>
      <c r="P38" s="89">
        <f>MIN(P8:P35)</f>
        <v>4.1026999999999996</v>
      </c>
      <c r="Q38" s="88"/>
      <c r="R38" s="89">
        <f>MIN(R8:R35)</f>
        <v>-13.8878</v>
      </c>
      <c r="S38" s="90"/>
    </row>
    <row r="39" spans="1:19" ht="15" thickBot="1" x14ac:dyDescent="0.35">
      <c r="A39" s="91" t="s">
        <v>29</v>
      </c>
      <c r="B39" s="92"/>
      <c r="C39" s="92"/>
      <c r="D39" s="93">
        <f>MAX(D8:D35)</f>
        <v>61.143099999999997</v>
      </c>
      <c r="E39" s="92"/>
      <c r="F39" s="93">
        <f>MAX(F8:F35)</f>
        <v>28.985499999999998</v>
      </c>
      <c r="G39" s="92"/>
      <c r="H39" s="93">
        <f>MAX(H8:H35)</f>
        <v>17.190799999999999</v>
      </c>
      <c r="I39" s="92"/>
      <c r="J39" s="93">
        <f>MAX(J8:J35)</f>
        <v>12.3218</v>
      </c>
      <c r="K39" s="92"/>
      <c r="L39" s="93">
        <f>MAX(L8:L35)</f>
        <v>14.0436</v>
      </c>
      <c r="M39" s="92"/>
      <c r="N39" s="93">
        <f>MAX(N8:N35)</f>
        <v>10.249599999999999</v>
      </c>
      <c r="O39" s="92"/>
      <c r="P39" s="93">
        <f>MAX(P8:P35)</f>
        <v>11.0207</v>
      </c>
      <c r="Q39" s="92"/>
      <c r="R39" s="93">
        <f>MAX(R8:R35)</f>
        <v>10.683199999999999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44462</v>
      </c>
      <c r="C8" s="65">
        <f>VLOOKUP($A8,'Return Data'!$B$7:$R$2843,4,0)</f>
        <v>24.687100000000001</v>
      </c>
      <c r="D8" s="65">
        <f>VLOOKUP($A8,'Return Data'!$B$7:$R$2843,9,0)</f>
        <v>9.9948999999999995</v>
      </c>
      <c r="E8" s="66">
        <f t="shared" ref="E8:E39" si="0">RANK(D8,D$8:D$39,0)</f>
        <v>17</v>
      </c>
      <c r="F8" s="65">
        <f>VLOOKUP($A8,'Return Data'!$B$7:$R$2843,10,0)</f>
        <v>7.0827999999999998</v>
      </c>
      <c r="G8" s="66">
        <f t="shared" ref="G8:G39" si="1">RANK(F8,F$8:F$39,0)</f>
        <v>14</v>
      </c>
      <c r="H8" s="65">
        <f>VLOOKUP($A8,'Return Data'!$B$7:$R$2843,11,0)</f>
        <v>7.6917</v>
      </c>
      <c r="I8" s="66">
        <f t="shared" ref="I8:I39" si="2">RANK(H8,H$8:H$39,0)</f>
        <v>12</v>
      </c>
      <c r="J8" s="65">
        <f>VLOOKUP($A8,'Return Data'!$B$7:$R$2843,12,0)</f>
        <v>5.9898999999999996</v>
      </c>
      <c r="K8" s="66">
        <f t="shared" ref="K8:K37" si="3">RANK(J8,J$8:J$39,0)</f>
        <v>8</v>
      </c>
      <c r="L8" s="65">
        <f>VLOOKUP($A8,'Return Data'!$B$7:$R$2843,13,0)</f>
        <v>6.7203999999999997</v>
      </c>
      <c r="M8" s="66">
        <f>RANK(L8,L$8:L$39,0)</f>
        <v>10</v>
      </c>
      <c r="N8" s="65">
        <f>VLOOKUP($A8,'Return Data'!$B$7:$R$2843,17,0)</f>
        <v>3.7827999999999999</v>
      </c>
      <c r="O8" s="66">
        <f>RANK(N8,N$8:N$39,0)</f>
        <v>27</v>
      </c>
      <c r="P8" s="65">
        <f>VLOOKUP($A8,'Return Data'!$B$7:$R$2843,14,0)</f>
        <v>5.7302999999999997</v>
      </c>
      <c r="Q8" s="66">
        <f>RANK(P8,P$8:P$39,0)</f>
        <v>24</v>
      </c>
      <c r="R8" s="65">
        <f>VLOOKUP($A8,'Return Data'!$B$7:$R$2843,16,0)</f>
        <v>7.5170000000000003</v>
      </c>
      <c r="S8" s="67">
        <f t="shared" ref="S8:S39" si="4">RANK(R8,R$8:R$39,0)</f>
        <v>14</v>
      </c>
    </row>
    <row r="9" spans="1:19" x14ac:dyDescent="0.3">
      <c r="A9" s="82" t="s">
        <v>83</v>
      </c>
      <c r="B9" s="64">
        <f>VLOOKUP($A9,'Return Data'!$B$7:$R$2843,3,0)</f>
        <v>44462</v>
      </c>
      <c r="C9" s="65">
        <f>VLOOKUP($A9,'Return Data'!$B$7:$R$2843,4,0)</f>
        <v>35.694499999999998</v>
      </c>
      <c r="D9" s="65">
        <f>VLOOKUP($A9,'Return Data'!$B$7:$R$2843,9,0)</f>
        <v>10.013199999999999</v>
      </c>
      <c r="E9" s="66">
        <f t="shared" si="0"/>
        <v>16</v>
      </c>
      <c r="F9" s="65">
        <f>VLOOKUP($A9,'Return Data'!$B$7:$R$2843,10,0)</f>
        <v>7.0948000000000002</v>
      </c>
      <c r="G9" s="66">
        <f t="shared" si="1"/>
        <v>13</v>
      </c>
      <c r="H9" s="65">
        <f>VLOOKUP($A9,'Return Data'!$B$7:$R$2843,11,0)</f>
        <v>7.7008000000000001</v>
      </c>
      <c r="I9" s="66">
        <f t="shared" si="2"/>
        <v>11</v>
      </c>
      <c r="J9" s="65">
        <f>VLOOKUP($A9,'Return Data'!$B$7:$R$2843,12,0)</f>
        <v>5.9999000000000002</v>
      </c>
      <c r="K9" s="66">
        <f t="shared" si="3"/>
        <v>7</v>
      </c>
      <c r="L9" s="65">
        <f>VLOOKUP($A9,'Return Data'!$B$7:$R$2843,13,0)</f>
        <v>6.7329999999999997</v>
      </c>
      <c r="M9" s="66">
        <f>RANK(L9,L$8:L$39,0)</f>
        <v>9</v>
      </c>
      <c r="N9" s="65">
        <f>VLOOKUP($A9,'Return Data'!$B$7:$R$2843,17,0)</f>
        <v>3.7917000000000001</v>
      </c>
      <c r="O9" s="66">
        <f>RANK(N9,N$8:N$39,0)</f>
        <v>26</v>
      </c>
      <c r="P9" s="65">
        <f>VLOOKUP($A9,'Return Data'!$B$7:$R$2843,14,0)</f>
        <v>5.7366000000000001</v>
      </c>
      <c r="Q9" s="66">
        <f>RANK(P9,P$8:P$39,0)</f>
        <v>23</v>
      </c>
      <c r="R9" s="65">
        <f>VLOOKUP($A9,'Return Data'!$B$7:$R$2843,16,0)</f>
        <v>7.7720000000000002</v>
      </c>
      <c r="S9" s="67">
        <f t="shared" si="4"/>
        <v>13</v>
      </c>
    </row>
    <row r="10" spans="1:19" x14ac:dyDescent="0.3">
      <c r="A10" s="82" t="s">
        <v>84</v>
      </c>
      <c r="B10" s="64">
        <f>VLOOKUP($A10,'Return Data'!$B$7:$R$2843,3,0)</f>
        <v>44462</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-13.8848</v>
      </c>
      <c r="S10" s="67">
        <f t="shared" si="4"/>
        <v>30</v>
      </c>
    </row>
    <row r="11" spans="1:19" x14ac:dyDescent="0.3">
      <c r="A11" s="82" t="s">
        <v>85</v>
      </c>
      <c r="B11" s="64">
        <f>VLOOKUP($A11,'Return Data'!$B$7:$R$2843,3,0)</f>
        <v>44462</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-13.886100000000001</v>
      </c>
      <c r="S11" s="67">
        <f t="shared" si="4"/>
        <v>31</v>
      </c>
    </row>
    <row r="12" spans="1:19" x14ac:dyDescent="0.3">
      <c r="A12" s="82" t="s">
        <v>86</v>
      </c>
      <c r="B12" s="64">
        <f>VLOOKUP($A12,'Return Data'!$B$7:$R$2843,3,0)</f>
        <v>44462</v>
      </c>
      <c r="C12" s="65">
        <f>VLOOKUP($A12,'Return Data'!$B$7:$R$2843,4,0)</f>
        <v>23.867699999999999</v>
      </c>
      <c r="D12" s="65">
        <f>VLOOKUP($A12,'Return Data'!$B$7:$R$2843,9,0)</f>
        <v>21.141300000000001</v>
      </c>
      <c r="E12" s="66">
        <f t="shared" si="0"/>
        <v>3</v>
      </c>
      <c r="F12" s="65">
        <f>VLOOKUP($A12,'Return Data'!$B$7:$R$2843,10,0)</f>
        <v>7.7827999999999999</v>
      </c>
      <c r="G12" s="66">
        <f t="shared" si="1"/>
        <v>11</v>
      </c>
      <c r="H12" s="65">
        <f>VLOOKUP($A12,'Return Data'!$B$7:$R$2843,11,0)</f>
        <v>9.3459000000000003</v>
      </c>
      <c r="I12" s="66">
        <f t="shared" si="2"/>
        <v>8</v>
      </c>
      <c r="J12" s="65">
        <f>VLOOKUP($A12,'Return Data'!$B$7:$R$2843,12,0)</f>
        <v>5.1662999999999997</v>
      </c>
      <c r="K12" s="66">
        <f t="shared" si="3"/>
        <v>10</v>
      </c>
      <c r="L12" s="65">
        <f>VLOOKUP($A12,'Return Data'!$B$7:$R$2843,13,0)</f>
        <v>6.3807999999999998</v>
      </c>
      <c r="M12" s="66">
        <f t="shared" ref="M12:M37" si="5">RANK(L12,L$8:L$39,0)</f>
        <v>11</v>
      </c>
      <c r="N12" s="65">
        <f>VLOOKUP($A12,'Return Data'!$B$7:$R$2843,17,0)</f>
        <v>9.2188999999999997</v>
      </c>
      <c r="O12" s="66">
        <f t="shared" ref="O12:O25" si="6">RANK(N12,N$8:N$39,0)</f>
        <v>5</v>
      </c>
      <c r="P12" s="65">
        <f>VLOOKUP($A12,'Return Data'!$B$7:$R$2843,14,0)</f>
        <v>10.225</v>
      </c>
      <c r="Q12" s="66">
        <f t="shared" ref="Q12:Q25" si="7">RANK(P12,P$8:P$39,0)</f>
        <v>1</v>
      </c>
      <c r="R12" s="65">
        <f>VLOOKUP($A12,'Return Data'!$B$7:$R$2843,16,0)</f>
        <v>8.7103000000000002</v>
      </c>
      <c r="S12" s="67">
        <f t="shared" si="4"/>
        <v>2</v>
      </c>
    </row>
    <row r="13" spans="1:19" x14ac:dyDescent="0.3">
      <c r="A13" s="82" t="s">
        <v>87</v>
      </c>
      <c r="B13" s="64">
        <f>VLOOKUP($A13,'Return Data'!$B$7:$R$2843,3,0)</f>
        <v>44462</v>
      </c>
      <c r="C13" s="65">
        <f>VLOOKUP($A13,'Return Data'!$B$7:$R$2843,4,0)</f>
        <v>18.858599999999999</v>
      </c>
      <c r="D13" s="65">
        <f>VLOOKUP($A13,'Return Data'!$B$7:$R$2843,9,0)</f>
        <v>10.5832</v>
      </c>
      <c r="E13" s="66">
        <f t="shared" si="0"/>
        <v>14</v>
      </c>
      <c r="F13" s="65">
        <f>VLOOKUP($A13,'Return Data'!$B$7:$R$2843,10,0)</f>
        <v>8.1477000000000004</v>
      </c>
      <c r="G13" s="66">
        <f t="shared" si="1"/>
        <v>10</v>
      </c>
      <c r="H13" s="65">
        <f>VLOOKUP($A13,'Return Data'!$B$7:$R$2843,11,0)</f>
        <v>7.0507999999999997</v>
      </c>
      <c r="I13" s="66">
        <f t="shared" si="2"/>
        <v>17</v>
      </c>
      <c r="J13" s="65">
        <f>VLOOKUP($A13,'Return Data'!$B$7:$R$2843,12,0)</f>
        <v>3.2238000000000002</v>
      </c>
      <c r="K13" s="66">
        <f t="shared" si="3"/>
        <v>20</v>
      </c>
      <c r="L13" s="65">
        <f>VLOOKUP($A13,'Return Data'!$B$7:$R$2843,13,0)</f>
        <v>7.8707000000000003</v>
      </c>
      <c r="M13" s="66">
        <f t="shared" si="5"/>
        <v>6</v>
      </c>
      <c r="N13" s="65">
        <f>VLOOKUP($A13,'Return Data'!$B$7:$R$2843,17,0)</f>
        <v>7.2866</v>
      </c>
      <c r="O13" s="66">
        <f t="shared" si="6"/>
        <v>15</v>
      </c>
      <c r="P13" s="65">
        <f>VLOOKUP($A13,'Return Data'!$B$7:$R$2843,14,0)</f>
        <v>4.7343999999999999</v>
      </c>
      <c r="Q13" s="66">
        <f t="shared" si="7"/>
        <v>26</v>
      </c>
      <c r="R13" s="65">
        <f>VLOOKUP($A13,'Return Data'!$B$7:$R$2843,16,0)</f>
        <v>7.1081000000000003</v>
      </c>
      <c r="S13" s="67">
        <f t="shared" si="4"/>
        <v>20</v>
      </c>
    </row>
    <row r="14" spans="1:19" x14ac:dyDescent="0.3">
      <c r="A14" s="82" t="s">
        <v>88</v>
      </c>
      <c r="B14" s="64">
        <f>VLOOKUP($A14,'Return Data'!$B$7:$R$2843,3,0)</f>
        <v>44462</v>
      </c>
      <c r="C14" s="65">
        <f>VLOOKUP($A14,'Return Data'!$B$7:$R$2843,4,0)</f>
        <v>36.6873</v>
      </c>
      <c r="D14" s="65">
        <f>VLOOKUP($A14,'Return Data'!$B$7:$R$2843,9,0)</f>
        <v>14.423999999999999</v>
      </c>
      <c r="E14" s="66">
        <f t="shared" si="0"/>
        <v>8</v>
      </c>
      <c r="F14" s="65">
        <f>VLOOKUP($A14,'Return Data'!$B$7:$R$2843,10,0)</f>
        <v>4.7915999999999999</v>
      </c>
      <c r="G14" s="66">
        <f t="shared" si="1"/>
        <v>27</v>
      </c>
      <c r="H14" s="65">
        <f>VLOOKUP($A14,'Return Data'!$B$7:$R$2843,11,0)</f>
        <v>4.6778000000000004</v>
      </c>
      <c r="I14" s="66">
        <f t="shared" si="2"/>
        <v>28</v>
      </c>
      <c r="J14" s="65">
        <f>VLOOKUP($A14,'Return Data'!$B$7:$R$2843,12,0)</f>
        <v>1.8727</v>
      </c>
      <c r="K14" s="66">
        <f t="shared" si="3"/>
        <v>27</v>
      </c>
      <c r="L14" s="65">
        <f>VLOOKUP($A14,'Return Data'!$B$7:$R$2843,13,0)</f>
        <v>3.4739</v>
      </c>
      <c r="M14" s="66">
        <f t="shared" si="5"/>
        <v>27</v>
      </c>
      <c r="N14" s="65">
        <f>VLOOKUP($A14,'Return Data'!$B$7:$R$2843,17,0)</f>
        <v>6.1619000000000002</v>
      </c>
      <c r="O14" s="66">
        <f t="shared" si="6"/>
        <v>21</v>
      </c>
      <c r="P14" s="65">
        <f>VLOOKUP($A14,'Return Data'!$B$7:$R$2843,14,0)</f>
        <v>7.1965000000000003</v>
      </c>
      <c r="Q14" s="66">
        <f t="shared" si="7"/>
        <v>21</v>
      </c>
      <c r="R14" s="65">
        <f>VLOOKUP($A14,'Return Data'!$B$7:$R$2843,16,0)</f>
        <v>7.9406999999999996</v>
      </c>
      <c r="S14" s="67">
        <f t="shared" si="4"/>
        <v>11</v>
      </c>
    </row>
    <row r="15" spans="1:19" x14ac:dyDescent="0.3">
      <c r="A15" s="82" t="s">
        <v>89</v>
      </c>
      <c r="B15" s="64">
        <f>VLOOKUP($A15,'Return Data'!$B$7:$R$2843,3,0)</f>
        <v>44462</v>
      </c>
      <c r="C15" s="65">
        <f>VLOOKUP($A15,'Return Data'!$B$7:$R$2843,4,0)</f>
        <v>24.286799999999999</v>
      </c>
      <c r="D15" s="65">
        <f>VLOOKUP($A15,'Return Data'!$B$7:$R$2843,9,0)</f>
        <v>8.0734999999999992</v>
      </c>
      <c r="E15" s="66">
        <f t="shared" si="0"/>
        <v>24</v>
      </c>
      <c r="F15" s="65">
        <f>VLOOKUP($A15,'Return Data'!$B$7:$R$2843,10,0)</f>
        <v>4.6775000000000002</v>
      </c>
      <c r="G15" s="66">
        <f t="shared" si="1"/>
        <v>28</v>
      </c>
      <c r="H15" s="65">
        <f>VLOOKUP($A15,'Return Data'!$B$7:$R$2843,11,0)</f>
        <v>3.6034000000000002</v>
      </c>
      <c r="I15" s="66">
        <f t="shared" si="2"/>
        <v>29</v>
      </c>
      <c r="J15" s="65">
        <f>VLOOKUP($A15,'Return Data'!$B$7:$R$2843,12,0)</f>
        <v>1.679</v>
      </c>
      <c r="K15" s="66">
        <f t="shared" si="3"/>
        <v>28</v>
      </c>
      <c r="L15" s="65">
        <f>VLOOKUP($A15,'Return Data'!$B$7:$R$2843,13,0)</f>
        <v>3.1842999999999999</v>
      </c>
      <c r="M15" s="66">
        <f t="shared" si="5"/>
        <v>28</v>
      </c>
      <c r="N15" s="65">
        <f>VLOOKUP($A15,'Return Data'!$B$7:$R$2843,17,0)</f>
        <v>5.8898000000000001</v>
      </c>
      <c r="O15" s="66">
        <f t="shared" si="6"/>
        <v>23</v>
      </c>
      <c r="P15" s="65">
        <f>VLOOKUP($A15,'Return Data'!$B$7:$R$2843,14,0)</f>
        <v>7.3875999999999999</v>
      </c>
      <c r="Q15" s="66">
        <f t="shared" si="7"/>
        <v>20</v>
      </c>
      <c r="R15" s="65">
        <f>VLOOKUP($A15,'Return Data'!$B$7:$R$2843,16,0)</f>
        <v>7.4626999999999999</v>
      </c>
      <c r="S15" s="67">
        <f t="shared" si="4"/>
        <v>15</v>
      </c>
    </row>
    <row r="16" spans="1:19" x14ac:dyDescent="0.3">
      <c r="A16" s="82" t="s">
        <v>90</v>
      </c>
      <c r="B16" s="64">
        <f>VLOOKUP($A16,'Return Data'!$B$7:$R$2843,3,0)</f>
        <v>44462</v>
      </c>
      <c r="C16" s="65">
        <f>VLOOKUP($A16,'Return Data'!$B$7:$R$2843,4,0)</f>
        <v>2693.2714999999998</v>
      </c>
      <c r="D16" s="65">
        <f>VLOOKUP($A16,'Return Data'!$B$7:$R$2843,9,0)</f>
        <v>14.995900000000001</v>
      </c>
      <c r="E16" s="66">
        <f t="shared" si="0"/>
        <v>6</v>
      </c>
      <c r="F16" s="65">
        <f>VLOOKUP($A16,'Return Data'!$B$7:$R$2843,10,0)</f>
        <v>9.0000999999999998</v>
      </c>
      <c r="G16" s="66">
        <f t="shared" si="1"/>
        <v>6</v>
      </c>
      <c r="H16" s="65">
        <f>VLOOKUP($A16,'Return Data'!$B$7:$R$2843,11,0)</f>
        <v>7.4618000000000002</v>
      </c>
      <c r="I16" s="66">
        <f t="shared" si="2"/>
        <v>14</v>
      </c>
      <c r="J16" s="65">
        <f>VLOOKUP($A16,'Return Data'!$B$7:$R$2843,12,0)</f>
        <v>3.4822000000000002</v>
      </c>
      <c r="K16" s="66">
        <f t="shared" si="3"/>
        <v>18</v>
      </c>
      <c r="L16" s="65">
        <f>VLOOKUP($A16,'Return Data'!$B$7:$R$2843,13,0)</f>
        <v>5.0907</v>
      </c>
      <c r="M16" s="66">
        <f t="shared" si="5"/>
        <v>18</v>
      </c>
      <c r="N16" s="65">
        <f>VLOOKUP($A16,'Return Data'!$B$7:$R$2843,17,0)</f>
        <v>8.3574999999999999</v>
      </c>
      <c r="O16" s="66">
        <f t="shared" si="6"/>
        <v>7</v>
      </c>
      <c r="P16" s="65">
        <f>VLOOKUP($A16,'Return Data'!$B$7:$R$2843,14,0)</f>
        <v>9.9075000000000006</v>
      </c>
      <c r="Q16" s="66">
        <f t="shared" si="7"/>
        <v>3</v>
      </c>
      <c r="R16" s="65">
        <f>VLOOKUP($A16,'Return Data'!$B$7:$R$2843,16,0)</f>
        <v>7.1295000000000002</v>
      </c>
      <c r="S16" s="67">
        <f t="shared" si="4"/>
        <v>18</v>
      </c>
    </row>
    <row r="17" spans="1:19" x14ac:dyDescent="0.3">
      <c r="A17" s="82" t="s">
        <v>92</v>
      </c>
      <c r="B17" s="64">
        <f>VLOOKUP($A17,'Return Data'!$B$7:$R$2843,3,0)</f>
        <v>44462</v>
      </c>
      <c r="C17" s="65">
        <f>VLOOKUP($A17,'Return Data'!$B$7:$R$2843,4,0)</f>
        <v>73.778400000000005</v>
      </c>
      <c r="D17" s="65">
        <f>VLOOKUP($A17,'Return Data'!$B$7:$R$2843,9,0)</f>
        <v>25.600200000000001</v>
      </c>
      <c r="E17" s="66">
        <f t="shared" si="0"/>
        <v>2</v>
      </c>
      <c r="F17" s="65">
        <f>VLOOKUP($A17,'Return Data'!$B$7:$R$2843,10,0)</f>
        <v>4.2282000000000002</v>
      </c>
      <c r="G17" s="66">
        <f t="shared" si="1"/>
        <v>29</v>
      </c>
      <c r="H17" s="65">
        <f>VLOOKUP($A17,'Return Data'!$B$7:$R$2843,11,0)</f>
        <v>10.0275</v>
      </c>
      <c r="I17" s="66">
        <f t="shared" si="2"/>
        <v>6</v>
      </c>
      <c r="J17" s="65">
        <f>VLOOKUP($A17,'Return Data'!$B$7:$R$2843,12,0)</f>
        <v>12.070600000000001</v>
      </c>
      <c r="K17" s="66">
        <f t="shared" si="3"/>
        <v>1</v>
      </c>
      <c r="L17" s="65">
        <f>VLOOKUP($A17,'Return Data'!$B$7:$R$2843,13,0)</f>
        <v>13.619899999999999</v>
      </c>
      <c r="M17" s="66">
        <f t="shared" si="5"/>
        <v>1</v>
      </c>
      <c r="N17" s="65">
        <f>VLOOKUP($A17,'Return Data'!$B$7:$R$2843,17,0)</f>
        <v>3.9382999999999999</v>
      </c>
      <c r="O17" s="66">
        <f t="shared" si="6"/>
        <v>25</v>
      </c>
      <c r="P17" s="65">
        <f>VLOOKUP($A17,'Return Data'!$B$7:$R$2843,14,0)</f>
        <v>5.5328999999999997</v>
      </c>
      <c r="Q17" s="66">
        <f t="shared" si="7"/>
        <v>25</v>
      </c>
      <c r="R17" s="65">
        <f>VLOOKUP($A17,'Return Data'!$B$7:$R$2843,16,0)</f>
        <v>8.4738000000000007</v>
      </c>
      <c r="S17" s="67">
        <f t="shared" si="4"/>
        <v>7</v>
      </c>
    </row>
    <row r="18" spans="1:19" x14ac:dyDescent="0.3">
      <c r="A18" s="82" t="s">
        <v>93</v>
      </c>
      <c r="B18" s="64">
        <f>VLOOKUP($A18,'Return Data'!$B$7:$R$2843,3,0)</f>
        <v>44462</v>
      </c>
      <c r="C18" s="65">
        <f>VLOOKUP($A18,'Return Data'!$B$7:$R$2843,4,0)</f>
        <v>73.349000000000004</v>
      </c>
      <c r="D18" s="65">
        <f>VLOOKUP($A18,'Return Data'!$B$7:$R$2843,9,0)</f>
        <v>9.6732999999999993</v>
      </c>
      <c r="E18" s="66">
        <f t="shared" si="0"/>
        <v>18</v>
      </c>
      <c r="F18" s="65">
        <f>VLOOKUP($A18,'Return Data'!$B$7:$R$2843,10,0)</f>
        <v>28.322199999999999</v>
      </c>
      <c r="G18" s="66">
        <f t="shared" si="1"/>
        <v>1</v>
      </c>
      <c r="H18" s="65">
        <f>VLOOKUP($A18,'Return Data'!$B$7:$R$2843,11,0)</f>
        <v>16.644400000000001</v>
      </c>
      <c r="I18" s="66">
        <f t="shared" si="2"/>
        <v>1</v>
      </c>
      <c r="J18" s="65">
        <f>VLOOKUP($A18,'Return Data'!$B$7:$R$2843,12,0)</f>
        <v>10.4628</v>
      </c>
      <c r="K18" s="66">
        <f t="shared" si="3"/>
        <v>2</v>
      </c>
      <c r="L18" s="65">
        <f>VLOOKUP($A18,'Return Data'!$B$7:$R$2843,13,0)</f>
        <v>10.243499999999999</v>
      </c>
      <c r="M18" s="66">
        <f t="shared" si="5"/>
        <v>2</v>
      </c>
      <c r="N18" s="65">
        <f>VLOOKUP($A18,'Return Data'!$B$7:$R$2843,17,0)</f>
        <v>9.5273000000000003</v>
      </c>
      <c r="O18" s="66">
        <f t="shared" si="6"/>
        <v>1</v>
      </c>
      <c r="P18" s="65">
        <f>VLOOKUP($A18,'Return Data'!$B$7:$R$2843,14,0)</f>
        <v>7.6967999999999996</v>
      </c>
      <c r="Q18" s="66">
        <f t="shared" si="7"/>
        <v>14</v>
      </c>
      <c r="R18" s="65">
        <f>VLOOKUP($A18,'Return Data'!$B$7:$R$2843,16,0)</f>
        <v>8.5014000000000003</v>
      </c>
      <c r="S18" s="67">
        <f t="shared" si="4"/>
        <v>4</v>
      </c>
    </row>
    <row r="19" spans="1:19" x14ac:dyDescent="0.3">
      <c r="A19" s="82" t="s">
        <v>94</v>
      </c>
      <c r="B19" s="64">
        <f>VLOOKUP($A19,'Return Data'!$B$7:$R$2843,3,0)</f>
        <v>44462</v>
      </c>
      <c r="C19" s="65">
        <f>VLOOKUP($A19,'Return Data'!$B$7:$R$2843,4,0)</f>
        <v>73.349000000000004</v>
      </c>
      <c r="D19" s="65">
        <f>VLOOKUP($A19,'Return Data'!$B$7:$R$2843,9,0)</f>
        <v>9.6732999999999993</v>
      </c>
      <c r="E19" s="66">
        <f t="shared" si="0"/>
        <v>18</v>
      </c>
      <c r="F19" s="65">
        <f>VLOOKUP($A19,'Return Data'!$B$7:$R$2843,10,0)</f>
        <v>28.322199999999999</v>
      </c>
      <c r="G19" s="66">
        <f t="shared" si="1"/>
        <v>1</v>
      </c>
      <c r="H19" s="65">
        <f>VLOOKUP($A19,'Return Data'!$B$7:$R$2843,11,0)</f>
        <v>16.644400000000001</v>
      </c>
      <c r="I19" s="66">
        <f t="shared" si="2"/>
        <v>1</v>
      </c>
      <c r="J19" s="65">
        <f>VLOOKUP($A19,'Return Data'!$B$7:$R$2843,12,0)</f>
        <v>10.4628</v>
      </c>
      <c r="K19" s="66">
        <f t="shared" si="3"/>
        <v>2</v>
      </c>
      <c r="L19" s="65">
        <f>VLOOKUP($A19,'Return Data'!$B$7:$R$2843,13,0)</f>
        <v>10.243499999999999</v>
      </c>
      <c r="M19" s="66">
        <f t="shared" si="5"/>
        <v>2</v>
      </c>
      <c r="N19" s="65">
        <f>VLOOKUP($A19,'Return Data'!$B$7:$R$2843,17,0)</f>
        <v>9.5273000000000003</v>
      </c>
      <c r="O19" s="66">
        <f t="shared" si="6"/>
        <v>1</v>
      </c>
      <c r="P19" s="65">
        <f>VLOOKUP($A19,'Return Data'!$B$7:$R$2843,14,0)</f>
        <v>7.6967999999999996</v>
      </c>
      <c r="Q19" s="66">
        <f t="shared" si="7"/>
        <v>14</v>
      </c>
      <c r="R19" s="65">
        <f>VLOOKUP($A19,'Return Data'!$B$7:$R$2843,16,0)</f>
        <v>8.5014000000000003</v>
      </c>
      <c r="S19" s="67">
        <f t="shared" si="4"/>
        <v>4</v>
      </c>
    </row>
    <row r="20" spans="1:19" x14ac:dyDescent="0.3">
      <c r="A20" s="82" t="s">
        <v>95</v>
      </c>
      <c r="B20" s="64">
        <f>VLOOKUP($A20,'Return Data'!$B$7:$R$2843,3,0)</f>
        <v>44462</v>
      </c>
      <c r="C20" s="65">
        <f>VLOOKUP($A20,'Return Data'!$B$7:$R$2843,4,0)</f>
        <v>73.349000000000004</v>
      </c>
      <c r="D20" s="65">
        <f>VLOOKUP($A20,'Return Data'!$B$7:$R$2843,9,0)</f>
        <v>9.6732999999999993</v>
      </c>
      <c r="E20" s="66">
        <f t="shared" si="0"/>
        <v>18</v>
      </c>
      <c r="F20" s="65">
        <f>VLOOKUP($A20,'Return Data'!$B$7:$R$2843,10,0)</f>
        <v>28.322199999999999</v>
      </c>
      <c r="G20" s="66">
        <f t="shared" si="1"/>
        <v>1</v>
      </c>
      <c r="H20" s="65">
        <f>VLOOKUP($A20,'Return Data'!$B$7:$R$2843,11,0)</f>
        <v>16.644400000000001</v>
      </c>
      <c r="I20" s="66">
        <f t="shared" si="2"/>
        <v>1</v>
      </c>
      <c r="J20" s="65">
        <f>VLOOKUP($A20,'Return Data'!$B$7:$R$2843,12,0)</f>
        <v>10.4628</v>
      </c>
      <c r="K20" s="66">
        <f t="shared" si="3"/>
        <v>2</v>
      </c>
      <c r="L20" s="65">
        <f>VLOOKUP($A20,'Return Data'!$B$7:$R$2843,13,0)</f>
        <v>10.243499999999999</v>
      </c>
      <c r="M20" s="66">
        <f t="shared" si="5"/>
        <v>2</v>
      </c>
      <c r="N20" s="65">
        <f>VLOOKUP($A20,'Return Data'!$B$7:$R$2843,17,0)</f>
        <v>9.5273000000000003</v>
      </c>
      <c r="O20" s="66">
        <f t="shared" si="6"/>
        <v>1</v>
      </c>
      <c r="P20" s="65">
        <f>VLOOKUP($A20,'Return Data'!$B$7:$R$2843,14,0)</f>
        <v>7.6967999999999996</v>
      </c>
      <c r="Q20" s="66">
        <f t="shared" si="7"/>
        <v>14</v>
      </c>
      <c r="R20" s="65">
        <f>VLOOKUP($A20,'Return Data'!$B$7:$R$2843,16,0)</f>
        <v>8.5014000000000003</v>
      </c>
      <c r="S20" s="67">
        <f t="shared" si="4"/>
        <v>4</v>
      </c>
    </row>
    <row r="21" spans="1:19" x14ac:dyDescent="0.3">
      <c r="A21" s="82" t="s">
        <v>96</v>
      </c>
      <c r="B21" s="64">
        <f>VLOOKUP($A21,'Return Data'!$B$7:$R$2843,3,0)</f>
        <v>44462</v>
      </c>
      <c r="C21" s="65">
        <f>VLOOKUP($A21,'Return Data'!$B$7:$R$2843,4,0)</f>
        <v>28.8796</v>
      </c>
      <c r="D21" s="65">
        <f>VLOOKUP($A21,'Return Data'!$B$7:$R$2843,9,0)</f>
        <v>13.2134</v>
      </c>
      <c r="E21" s="66">
        <f t="shared" si="0"/>
        <v>10</v>
      </c>
      <c r="F21" s="65">
        <f>VLOOKUP($A21,'Return Data'!$B$7:$R$2843,10,0)</f>
        <v>6.5990000000000002</v>
      </c>
      <c r="G21" s="66">
        <f t="shared" si="1"/>
        <v>19</v>
      </c>
      <c r="H21" s="65">
        <f>VLOOKUP($A21,'Return Data'!$B$7:$R$2843,11,0)</f>
        <v>6.0827</v>
      </c>
      <c r="I21" s="66">
        <f t="shared" si="2"/>
        <v>21</v>
      </c>
      <c r="J21" s="65">
        <f>VLOOKUP($A21,'Return Data'!$B$7:$R$2843,12,0)</f>
        <v>2.6126</v>
      </c>
      <c r="K21" s="66">
        <f t="shared" si="3"/>
        <v>24</v>
      </c>
      <c r="L21" s="65">
        <f>VLOOKUP($A21,'Return Data'!$B$7:$R$2843,13,0)</f>
        <v>4.4032</v>
      </c>
      <c r="M21" s="66">
        <f t="shared" si="5"/>
        <v>24</v>
      </c>
      <c r="N21" s="65">
        <f>VLOOKUP($A21,'Return Data'!$B$7:$R$2843,17,0)</f>
        <v>6.0658000000000003</v>
      </c>
      <c r="O21" s="66">
        <f t="shared" si="6"/>
        <v>22</v>
      </c>
      <c r="P21" s="65">
        <f>VLOOKUP($A21,'Return Data'!$B$7:$R$2843,14,0)</f>
        <v>8.2424999999999997</v>
      </c>
      <c r="Q21" s="66">
        <f t="shared" si="7"/>
        <v>13</v>
      </c>
      <c r="R21" s="65">
        <f>VLOOKUP($A21,'Return Data'!$B$7:$R$2843,16,0)</f>
        <v>7.8825000000000003</v>
      </c>
      <c r="S21" s="67">
        <f t="shared" si="4"/>
        <v>12</v>
      </c>
    </row>
    <row r="22" spans="1:19" x14ac:dyDescent="0.3">
      <c r="A22" s="82" t="s">
        <v>97</v>
      </c>
      <c r="B22" s="64">
        <f>VLOOKUP($A22,'Return Data'!$B$7:$R$2843,3,0)</f>
        <v>44462</v>
      </c>
      <c r="C22" s="65">
        <f>VLOOKUP($A22,'Return Data'!$B$7:$R$2843,4,0)</f>
        <v>28.910599999999999</v>
      </c>
      <c r="D22" s="65">
        <f>VLOOKUP($A22,'Return Data'!$B$7:$R$2843,9,0)</f>
        <v>12.005100000000001</v>
      </c>
      <c r="E22" s="66">
        <f t="shared" si="0"/>
        <v>12</v>
      </c>
      <c r="F22" s="65">
        <f>VLOOKUP($A22,'Return Data'!$B$7:$R$2843,10,0)</f>
        <v>6.9367999999999999</v>
      </c>
      <c r="G22" s="66">
        <f t="shared" si="1"/>
        <v>15</v>
      </c>
      <c r="H22" s="65">
        <f>VLOOKUP($A22,'Return Data'!$B$7:$R$2843,11,0)</f>
        <v>7.2834000000000003</v>
      </c>
      <c r="I22" s="66">
        <f t="shared" si="2"/>
        <v>15</v>
      </c>
      <c r="J22" s="65">
        <f>VLOOKUP($A22,'Return Data'!$B$7:$R$2843,12,0)</f>
        <v>5.4699</v>
      </c>
      <c r="K22" s="66">
        <f t="shared" si="3"/>
        <v>9</v>
      </c>
      <c r="L22" s="65">
        <f>VLOOKUP($A22,'Return Data'!$B$7:$R$2843,13,0)</f>
        <v>6.7765000000000004</v>
      </c>
      <c r="M22" s="66">
        <f t="shared" si="5"/>
        <v>8</v>
      </c>
      <c r="N22" s="65">
        <f>VLOOKUP($A22,'Return Data'!$B$7:$R$2843,17,0)</f>
        <v>9.3544</v>
      </c>
      <c r="O22" s="66">
        <f t="shared" si="6"/>
        <v>4</v>
      </c>
      <c r="P22" s="65">
        <f>VLOOKUP($A22,'Return Data'!$B$7:$R$2843,14,0)</f>
        <v>9.5388000000000002</v>
      </c>
      <c r="Q22" s="66">
        <f t="shared" si="7"/>
        <v>5</v>
      </c>
      <c r="R22" s="65">
        <f>VLOOKUP($A22,'Return Data'!$B$7:$R$2843,16,0)</f>
        <v>9.5131999999999994</v>
      </c>
      <c r="S22" s="67">
        <f t="shared" si="4"/>
        <v>1</v>
      </c>
    </row>
    <row r="23" spans="1:19" x14ac:dyDescent="0.3">
      <c r="A23" s="82" t="s">
        <v>98</v>
      </c>
      <c r="B23" s="64">
        <f>VLOOKUP($A23,'Return Data'!$B$7:$R$2843,3,0)</f>
        <v>44462</v>
      </c>
      <c r="C23" s="65">
        <f>VLOOKUP($A23,'Return Data'!$B$7:$R$2843,4,0)</f>
        <v>17.751300000000001</v>
      </c>
      <c r="D23" s="65">
        <f>VLOOKUP($A23,'Return Data'!$B$7:$R$2843,9,0)</f>
        <v>8.9893000000000001</v>
      </c>
      <c r="E23" s="66">
        <f t="shared" si="0"/>
        <v>22</v>
      </c>
      <c r="F23" s="65">
        <f>VLOOKUP($A23,'Return Data'!$B$7:$R$2843,10,0)</f>
        <v>6.2083000000000004</v>
      </c>
      <c r="G23" s="66">
        <f t="shared" si="1"/>
        <v>23</v>
      </c>
      <c r="H23" s="65">
        <f>VLOOKUP($A23,'Return Data'!$B$7:$R$2843,11,0)</f>
        <v>6.8330000000000002</v>
      </c>
      <c r="I23" s="66">
        <f t="shared" si="2"/>
        <v>18</v>
      </c>
      <c r="J23" s="65">
        <f>VLOOKUP($A23,'Return Data'!$B$7:$R$2843,12,0)</f>
        <v>4.7736000000000001</v>
      </c>
      <c r="K23" s="66">
        <f t="shared" si="3"/>
        <v>12</v>
      </c>
      <c r="L23" s="65">
        <f>VLOOKUP($A23,'Return Data'!$B$7:$R$2843,13,0)</f>
        <v>5.8597000000000001</v>
      </c>
      <c r="M23" s="66">
        <f t="shared" si="5"/>
        <v>15</v>
      </c>
      <c r="N23" s="65">
        <f>VLOOKUP($A23,'Return Data'!$B$7:$R$2843,17,0)</f>
        <v>7.9202000000000004</v>
      </c>
      <c r="O23" s="66">
        <f t="shared" si="6"/>
        <v>9</v>
      </c>
      <c r="P23" s="65">
        <f>VLOOKUP($A23,'Return Data'!$B$7:$R$2843,14,0)</f>
        <v>7.5</v>
      </c>
      <c r="Q23" s="66">
        <f t="shared" si="7"/>
        <v>18</v>
      </c>
      <c r="R23" s="65">
        <f>VLOOKUP($A23,'Return Data'!$B$7:$R$2843,16,0)</f>
        <v>6.1638000000000002</v>
      </c>
      <c r="S23" s="67">
        <f t="shared" si="4"/>
        <v>26</v>
      </c>
    </row>
    <row r="24" spans="1:19" x14ac:dyDescent="0.3">
      <c r="A24" s="82" t="s">
        <v>99</v>
      </c>
      <c r="B24" s="64">
        <f>VLOOKUP($A24,'Return Data'!$B$7:$R$2843,3,0)</f>
        <v>44462</v>
      </c>
      <c r="C24" s="65">
        <f>VLOOKUP($A24,'Return Data'!$B$7:$R$2843,4,0)</f>
        <v>27.782</v>
      </c>
      <c r="D24" s="65">
        <f>VLOOKUP($A24,'Return Data'!$B$7:$R$2843,9,0)</f>
        <v>8.9892000000000003</v>
      </c>
      <c r="E24" s="66">
        <f t="shared" si="0"/>
        <v>23</v>
      </c>
      <c r="F24" s="65">
        <f>VLOOKUP($A24,'Return Data'!$B$7:$R$2843,10,0)</f>
        <v>6.4686000000000003</v>
      </c>
      <c r="G24" s="66">
        <f t="shared" si="1"/>
        <v>21</v>
      </c>
      <c r="H24" s="65">
        <f>VLOOKUP($A24,'Return Data'!$B$7:$R$2843,11,0)</f>
        <v>6.7382</v>
      </c>
      <c r="I24" s="66">
        <f t="shared" si="2"/>
        <v>19</v>
      </c>
      <c r="J24" s="65">
        <f>VLOOKUP($A24,'Return Data'!$B$7:$R$2843,12,0)</f>
        <v>2.423</v>
      </c>
      <c r="K24" s="66">
        <f t="shared" si="3"/>
        <v>25</v>
      </c>
      <c r="L24" s="65">
        <f>VLOOKUP($A24,'Return Data'!$B$7:$R$2843,13,0)</f>
        <v>4.6445999999999996</v>
      </c>
      <c r="M24" s="66">
        <f t="shared" si="5"/>
        <v>20</v>
      </c>
      <c r="N24" s="65">
        <f>VLOOKUP($A24,'Return Data'!$B$7:$R$2843,17,0)</f>
        <v>8.1312999999999995</v>
      </c>
      <c r="O24" s="66">
        <f t="shared" si="6"/>
        <v>8</v>
      </c>
      <c r="P24" s="65">
        <f>VLOOKUP($A24,'Return Data'!$B$7:$R$2843,14,0)</f>
        <v>10.1538</v>
      </c>
      <c r="Q24" s="66">
        <f t="shared" si="7"/>
        <v>2</v>
      </c>
      <c r="R24" s="65">
        <f>VLOOKUP($A24,'Return Data'!$B$7:$R$2843,16,0)</f>
        <v>8.2972000000000001</v>
      </c>
      <c r="S24" s="67">
        <f t="shared" si="4"/>
        <v>9</v>
      </c>
    </row>
    <row r="25" spans="1:19" x14ac:dyDescent="0.3">
      <c r="A25" s="82" t="s">
        <v>100</v>
      </c>
      <c r="B25" s="64">
        <f>VLOOKUP($A25,'Return Data'!$B$7:$R$2843,3,0)</f>
        <v>44462</v>
      </c>
      <c r="C25" s="65">
        <f>VLOOKUP($A25,'Return Data'!$B$7:$R$2843,4,0)</f>
        <v>17.595400000000001</v>
      </c>
      <c r="D25" s="65">
        <f>VLOOKUP($A25,'Return Data'!$B$7:$R$2843,9,0)</f>
        <v>8.0173000000000005</v>
      </c>
      <c r="E25" s="66">
        <f t="shared" si="0"/>
        <v>25</v>
      </c>
      <c r="F25" s="65">
        <f>VLOOKUP($A25,'Return Data'!$B$7:$R$2843,10,0)</f>
        <v>8.8681000000000001</v>
      </c>
      <c r="G25" s="66">
        <f t="shared" si="1"/>
        <v>7</v>
      </c>
      <c r="H25" s="65">
        <f>VLOOKUP($A25,'Return Data'!$B$7:$R$2843,11,0)</f>
        <v>9.7734000000000005</v>
      </c>
      <c r="I25" s="66">
        <f t="shared" si="2"/>
        <v>7</v>
      </c>
      <c r="J25" s="65">
        <f>VLOOKUP($A25,'Return Data'!$B$7:$R$2843,12,0)</f>
        <v>6.5190000000000001</v>
      </c>
      <c r="K25" s="66">
        <f t="shared" si="3"/>
        <v>6</v>
      </c>
      <c r="L25" s="65">
        <f>VLOOKUP($A25,'Return Data'!$B$7:$R$2843,13,0)</f>
        <v>7.7846000000000002</v>
      </c>
      <c r="M25" s="66">
        <f t="shared" si="5"/>
        <v>7</v>
      </c>
      <c r="N25" s="65">
        <f>VLOOKUP($A25,'Return Data'!$B$7:$R$2843,17,0)</f>
        <v>7.5461</v>
      </c>
      <c r="O25" s="66">
        <f t="shared" si="6"/>
        <v>11</v>
      </c>
      <c r="P25" s="65">
        <f>VLOOKUP($A25,'Return Data'!$B$7:$R$2843,14,0)</f>
        <v>7.6853999999999996</v>
      </c>
      <c r="Q25" s="66">
        <f t="shared" si="7"/>
        <v>17</v>
      </c>
      <c r="R25" s="65">
        <f>VLOOKUP($A25,'Return Data'!$B$7:$R$2843,16,0)</f>
        <v>7.0849000000000002</v>
      </c>
      <c r="S25" s="67">
        <f t="shared" si="4"/>
        <v>21</v>
      </c>
    </row>
    <row r="26" spans="1:19" x14ac:dyDescent="0.3">
      <c r="A26" s="82" t="s">
        <v>101</v>
      </c>
      <c r="B26" s="64">
        <f>VLOOKUP($A26,'Return Data'!$B$7:$R$2843,3,0)</f>
        <v>44462</v>
      </c>
      <c r="C26" s="65">
        <f>VLOOKUP($A26,'Return Data'!$B$7:$R$2843,4,0)</f>
        <v>1216.3574000000001</v>
      </c>
      <c r="D26" s="65">
        <f>VLOOKUP($A26,'Return Data'!$B$7:$R$2843,9,0)</f>
        <v>6.2012</v>
      </c>
      <c r="E26" s="66">
        <f t="shared" si="0"/>
        <v>27</v>
      </c>
      <c r="F26" s="65">
        <f>VLOOKUP($A26,'Return Data'!$B$7:$R$2843,10,0)</f>
        <v>6.8975</v>
      </c>
      <c r="G26" s="66">
        <f t="shared" si="1"/>
        <v>16</v>
      </c>
      <c r="H26" s="65">
        <f>VLOOKUP($A26,'Return Data'!$B$7:$R$2843,11,0)</f>
        <v>6.0740999999999996</v>
      </c>
      <c r="I26" s="66">
        <f t="shared" si="2"/>
        <v>22</v>
      </c>
      <c r="J26" s="65">
        <f>VLOOKUP($A26,'Return Data'!$B$7:$R$2843,12,0)</f>
        <v>4.1393000000000004</v>
      </c>
      <c r="K26" s="66">
        <f t="shared" si="3"/>
        <v>14</v>
      </c>
      <c r="L26" s="65">
        <f>VLOOKUP($A26,'Return Data'!$B$7:$R$2843,13,0)</f>
        <v>6.3601999999999999</v>
      </c>
      <c r="M26" s="66">
        <f t="shared" si="5"/>
        <v>12</v>
      </c>
      <c r="N26" s="65"/>
      <c r="O26" s="66"/>
      <c r="P26" s="65"/>
      <c r="Q26" s="66"/>
      <c r="R26" s="65">
        <f>VLOOKUP($A26,'Return Data'!$B$7:$R$2843,16,0)</f>
        <v>7.2308000000000003</v>
      </c>
      <c r="S26" s="67">
        <f t="shared" si="4"/>
        <v>17</v>
      </c>
    </row>
    <row r="27" spans="1:19" x14ac:dyDescent="0.3">
      <c r="A27" s="82" t="s">
        <v>102</v>
      </c>
      <c r="B27" s="64">
        <f>VLOOKUP($A27,'Return Data'!$B$7:$R$2843,3,0)</f>
        <v>44462</v>
      </c>
      <c r="C27" s="65">
        <f>VLOOKUP($A27,'Return Data'!$B$7:$R$2843,4,0)</f>
        <v>33.089300000000001</v>
      </c>
      <c r="D27" s="65">
        <f>VLOOKUP($A27,'Return Data'!$B$7:$R$2843,9,0)</f>
        <v>5.8539000000000003</v>
      </c>
      <c r="E27" s="66">
        <f t="shared" si="0"/>
        <v>28</v>
      </c>
      <c r="F27" s="65">
        <f>VLOOKUP($A27,'Return Data'!$B$7:$R$2843,10,0)</f>
        <v>5.6203000000000003</v>
      </c>
      <c r="G27" s="66">
        <f t="shared" si="1"/>
        <v>25</v>
      </c>
      <c r="H27" s="65">
        <f>VLOOKUP($A27,'Return Data'!$B$7:$R$2843,11,0)</f>
        <v>5.3672000000000004</v>
      </c>
      <c r="I27" s="66">
        <f t="shared" si="2"/>
        <v>25</v>
      </c>
      <c r="J27" s="65">
        <f>VLOOKUP($A27,'Return Data'!$B$7:$R$2843,12,0)</f>
        <v>3.1535000000000002</v>
      </c>
      <c r="K27" s="66">
        <f t="shared" si="3"/>
        <v>21</v>
      </c>
      <c r="L27" s="65">
        <f>VLOOKUP($A27,'Return Data'!$B$7:$R$2843,13,0)</f>
        <v>4.4089999999999998</v>
      </c>
      <c r="M27" s="66">
        <f t="shared" si="5"/>
        <v>23</v>
      </c>
      <c r="N27" s="65">
        <f>VLOOKUP($A27,'Return Data'!$B$7:$R$2843,17,0)</f>
        <v>5.6002999999999998</v>
      </c>
      <c r="O27" s="66">
        <f t="shared" ref="O27:O37" si="8">RANK(N27,N$8:N$39,0)</f>
        <v>24</v>
      </c>
      <c r="P27" s="65">
        <f>VLOOKUP($A27,'Return Data'!$B$7:$R$2843,14,0)</f>
        <v>6.0434000000000001</v>
      </c>
      <c r="Q27" s="66">
        <f t="shared" ref="Q27:Q37" si="9">RANK(P27,P$8:P$39,0)</f>
        <v>22</v>
      </c>
      <c r="R27" s="65">
        <f>VLOOKUP($A27,'Return Data'!$B$7:$R$2843,16,0)</f>
        <v>6.7725999999999997</v>
      </c>
      <c r="S27" s="67">
        <f t="shared" si="4"/>
        <v>24</v>
      </c>
    </row>
    <row r="28" spans="1:19" x14ac:dyDescent="0.3">
      <c r="A28" s="82" t="s">
        <v>103</v>
      </c>
      <c r="B28" s="64">
        <f>VLOOKUP($A28,'Return Data'!$B$7:$R$2843,3,0)</f>
        <v>44462</v>
      </c>
      <c r="C28" s="65">
        <f>VLOOKUP($A28,'Return Data'!$B$7:$R$2843,4,0)</f>
        <v>30.052600000000002</v>
      </c>
      <c r="D28" s="65">
        <f>VLOOKUP($A28,'Return Data'!$B$7:$R$2843,9,0)</f>
        <v>14.861599999999999</v>
      </c>
      <c r="E28" s="66">
        <f t="shared" si="0"/>
        <v>7</v>
      </c>
      <c r="F28" s="65">
        <f>VLOOKUP($A28,'Return Data'!$B$7:$R$2843,10,0)</f>
        <v>8.4289000000000005</v>
      </c>
      <c r="G28" s="66">
        <f t="shared" si="1"/>
        <v>8</v>
      </c>
      <c r="H28" s="65">
        <f>VLOOKUP($A28,'Return Data'!$B$7:$R$2843,11,0)</f>
        <v>8.1228999999999996</v>
      </c>
      <c r="I28" s="66">
        <f t="shared" si="2"/>
        <v>9</v>
      </c>
      <c r="J28" s="65">
        <f>VLOOKUP($A28,'Return Data'!$B$7:$R$2843,12,0)</f>
        <v>4.0292000000000003</v>
      </c>
      <c r="K28" s="66">
        <f t="shared" si="3"/>
        <v>15</v>
      </c>
      <c r="L28" s="65">
        <f>VLOOKUP($A28,'Return Data'!$B$7:$R$2843,13,0)</f>
        <v>6.0171999999999999</v>
      </c>
      <c r="M28" s="66">
        <f t="shared" si="5"/>
        <v>13</v>
      </c>
      <c r="N28" s="65">
        <f>VLOOKUP($A28,'Return Data'!$B$7:$R$2843,17,0)</f>
        <v>8.4106000000000005</v>
      </c>
      <c r="O28" s="66">
        <f t="shared" si="8"/>
        <v>6</v>
      </c>
      <c r="P28" s="65">
        <f>VLOOKUP($A28,'Return Data'!$B$7:$R$2843,14,0)</f>
        <v>9.8619000000000003</v>
      </c>
      <c r="Q28" s="66">
        <f t="shared" si="9"/>
        <v>4</v>
      </c>
      <c r="R28" s="65">
        <f>VLOOKUP($A28,'Return Data'!$B$7:$R$2843,16,0)</f>
        <v>8.6021000000000001</v>
      </c>
      <c r="S28" s="67">
        <f t="shared" si="4"/>
        <v>3</v>
      </c>
    </row>
    <row r="29" spans="1:19" x14ac:dyDescent="0.3">
      <c r="A29" s="82" t="s">
        <v>104</v>
      </c>
      <c r="B29" s="64">
        <f>VLOOKUP($A29,'Return Data'!$B$7:$R$2843,3,0)</f>
        <v>44462</v>
      </c>
      <c r="C29" s="65">
        <f>VLOOKUP($A29,'Return Data'!$B$7:$R$2843,4,0)</f>
        <v>23.884399999999999</v>
      </c>
      <c r="D29" s="65">
        <f>VLOOKUP($A29,'Return Data'!$B$7:$R$2843,9,0)</f>
        <v>8.9908000000000001</v>
      </c>
      <c r="E29" s="66">
        <f t="shared" si="0"/>
        <v>21</v>
      </c>
      <c r="F29" s="65">
        <f>VLOOKUP($A29,'Return Data'!$B$7:$R$2843,10,0)</f>
        <v>6.6543999999999999</v>
      </c>
      <c r="G29" s="66">
        <f t="shared" si="1"/>
        <v>18</v>
      </c>
      <c r="H29" s="65">
        <f>VLOOKUP($A29,'Return Data'!$B$7:$R$2843,11,0)</f>
        <v>5.6539999999999999</v>
      </c>
      <c r="I29" s="66">
        <f t="shared" si="2"/>
        <v>24</v>
      </c>
      <c r="J29" s="65">
        <f>VLOOKUP($A29,'Return Data'!$B$7:$R$2843,12,0)</f>
        <v>1.9530000000000001</v>
      </c>
      <c r="K29" s="66">
        <f t="shared" si="3"/>
        <v>26</v>
      </c>
      <c r="L29" s="65">
        <f>VLOOKUP($A29,'Return Data'!$B$7:$R$2843,13,0)</f>
        <v>3.8732000000000002</v>
      </c>
      <c r="M29" s="66">
        <f t="shared" si="5"/>
        <v>25</v>
      </c>
      <c r="N29" s="65">
        <f>VLOOKUP($A29,'Return Data'!$B$7:$R$2843,17,0)</f>
        <v>6.8247</v>
      </c>
      <c r="O29" s="66">
        <f t="shared" si="8"/>
        <v>18</v>
      </c>
      <c r="P29" s="65">
        <f>VLOOKUP($A29,'Return Data'!$B$7:$R$2843,14,0)</f>
        <v>8.4033999999999995</v>
      </c>
      <c r="Q29" s="66">
        <f t="shared" si="9"/>
        <v>12</v>
      </c>
      <c r="R29" s="65">
        <f>VLOOKUP($A29,'Return Data'!$B$7:$R$2843,16,0)</f>
        <v>5.9447000000000001</v>
      </c>
      <c r="S29" s="67">
        <f t="shared" si="4"/>
        <v>28</v>
      </c>
    </row>
    <row r="30" spans="1:19" x14ac:dyDescent="0.3">
      <c r="A30" s="82" t="s">
        <v>105</v>
      </c>
      <c r="B30" s="64">
        <f>VLOOKUP($A30,'Return Data'!$B$7:$R$2843,3,0)</f>
        <v>44462</v>
      </c>
      <c r="C30" s="65">
        <f>VLOOKUP($A30,'Return Data'!$B$7:$R$2843,4,0)</f>
        <v>13.469200000000001</v>
      </c>
      <c r="D30" s="65">
        <f>VLOOKUP($A30,'Return Data'!$B$7:$R$2843,9,0)</f>
        <v>7.3358999999999996</v>
      </c>
      <c r="E30" s="66">
        <f t="shared" si="0"/>
        <v>26</v>
      </c>
      <c r="F30" s="65">
        <f>VLOOKUP($A30,'Return Data'!$B$7:$R$2843,10,0)</f>
        <v>5.1923000000000004</v>
      </c>
      <c r="G30" s="66">
        <f t="shared" si="1"/>
        <v>26</v>
      </c>
      <c r="H30" s="65">
        <f>VLOOKUP($A30,'Return Data'!$B$7:$R$2843,11,0)</f>
        <v>5.0332999999999997</v>
      </c>
      <c r="I30" s="66">
        <f t="shared" si="2"/>
        <v>26</v>
      </c>
      <c r="J30" s="65">
        <f>VLOOKUP($A30,'Return Data'!$B$7:$R$2843,12,0)</f>
        <v>3.0169999999999999</v>
      </c>
      <c r="K30" s="66">
        <f t="shared" si="3"/>
        <v>22</v>
      </c>
      <c r="L30" s="65">
        <f>VLOOKUP($A30,'Return Data'!$B$7:$R$2843,13,0)</f>
        <v>3.7336999999999998</v>
      </c>
      <c r="M30" s="66">
        <f t="shared" si="5"/>
        <v>26</v>
      </c>
      <c r="N30" s="65">
        <f>VLOOKUP($A30,'Return Data'!$B$7:$R$2843,17,0)</f>
        <v>6.9249000000000001</v>
      </c>
      <c r="O30" s="66">
        <f t="shared" si="8"/>
        <v>17</v>
      </c>
      <c r="P30" s="65">
        <f>VLOOKUP($A30,'Return Data'!$B$7:$R$2843,14,0)</f>
        <v>9.0273000000000003</v>
      </c>
      <c r="Q30" s="66">
        <f t="shared" si="9"/>
        <v>7</v>
      </c>
      <c r="R30" s="65">
        <f>VLOOKUP($A30,'Return Data'!$B$7:$R$2843,16,0)</f>
        <v>6.8357000000000001</v>
      </c>
      <c r="S30" s="67">
        <f t="shared" si="4"/>
        <v>23</v>
      </c>
    </row>
    <row r="31" spans="1:19" x14ac:dyDescent="0.3">
      <c r="A31" s="82" t="s">
        <v>106</v>
      </c>
      <c r="B31" s="64">
        <f>VLOOKUP($A31,'Return Data'!$B$7:$R$2843,3,0)</f>
        <v>44462</v>
      </c>
      <c r="C31" s="65">
        <f>VLOOKUP($A31,'Return Data'!$B$7:$R$2843,4,0)</f>
        <v>29.808599999999998</v>
      </c>
      <c r="D31" s="65">
        <f>VLOOKUP($A31,'Return Data'!$B$7:$R$2843,9,0)</f>
        <v>20.491199999999999</v>
      </c>
      <c r="E31" s="66">
        <f t="shared" si="0"/>
        <v>4</v>
      </c>
      <c r="F31" s="65">
        <f>VLOOKUP($A31,'Return Data'!$B$7:$R$2843,10,0)</f>
        <v>6.4710999999999999</v>
      </c>
      <c r="G31" s="66">
        <f t="shared" si="1"/>
        <v>20</v>
      </c>
      <c r="H31" s="65">
        <f>VLOOKUP($A31,'Return Data'!$B$7:$R$2843,11,0)</f>
        <v>7.7385999999999999</v>
      </c>
      <c r="I31" s="66">
        <f t="shared" si="2"/>
        <v>10</v>
      </c>
      <c r="J31" s="65">
        <f>VLOOKUP($A31,'Return Data'!$B$7:$R$2843,12,0)</f>
        <v>3.653</v>
      </c>
      <c r="K31" s="66">
        <f t="shared" si="3"/>
        <v>16</v>
      </c>
      <c r="L31" s="65">
        <f>VLOOKUP($A31,'Return Data'!$B$7:$R$2843,13,0)</f>
        <v>5.6597</v>
      </c>
      <c r="M31" s="66">
        <f t="shared" si="5"/>
        <v>16</v>
      </c>
      <c r="N31" s="65">
        <f>VLOOKUP($A31,'Return Data'!$B$7:$R$2843,17,0)</f>
        <v>7.4508000000000001</v>
      </c>
      <c r="O31" s="66">
        <f t="shared" si="8"/>
        <v>13</v>
      </c>
      <c r="P31" s="65">
        <f>VLOOKUP($A31,'Return Data'!$B$7:$R$2843,14,0)</f>
        <v>8.6774000000000004</v>
      </c>
      <c r="Q31" s="66">
        <f t="shared" si="9"/>
        <v>11</v>
      </c>
      <c r="R31" s="65">
        <f>VLOOKUP($A31,'Return Data'!$B$7:$R$2843,16,0)</f>
        <v>6.6901999999999999</v>
      </c>
      <c r="S31" s="67">
        <f t="shared" si="4"/>
        <v>25</v>
      </c>
    </row>
    <row r="32" spans="1:19" x14ac:dyDescent="0.3">
      <c r="A32" s="82" t="s">
        <v>107</v>
      </c>
      <c r="B32" s="64">
        <f>VLOOKUP($A32,'Return Data'!$B$7:$R$2843,3,0)</f>
        <v>44462</v>
      </c>
      <c r="C32" s="65">
        <f>VLOOKUP($A32,'Return Data'!$B$7:$R$2843,4,0)</f>
        <v>2140.0796</v>
      </c>
      <c r="D32" s="65">
        <f>VLOOKUP($A32,'Return Data'!$B$7:$R$2843,9,0)</f>
        <v>12.073600000000001</v>
      </c>
      <c r="E32" s="66">
        <f t="shared" si="0"/>
        <v>11</v>
      </c>
      <c r="F32" s="65">
        <f>VLOOKUP($A32,'Return Data'!$B$7:$R$2843,10,0)</f>
        <v>6.3884999999999996</v>
      </c>
      <c r="G32" s="66">
        <f t="shared" si="1"/>
        <v>22</v>
      </c>
      <c r="H32" s="65">
        <f>VLOOKUP($A32,'Return Data'!$B$7:$R$2843,11,0)</f>
        <v>6.3232999999999997</v>
      </c>
      <c r="I32" s="66">
        <f t="shared" si="2"/>
        <v>20</v>
      </c>
      <c r="J32" s="65">
        <f>VLOOKUP($A32,'Return Data'!$B$7:$R$2843,12,0)</f>
        <v>3.5952000000000002</v>
      </c>
      <c r="K32" s="66">
        <f t="shared" si="3"/>
        <v>17</v>
      </c>
      <c r="L32" s="65">
        <f>VLOOKUP($A32,'Return Data'!$B$7:$R$2843,13,0)</f>
        <v>4.6176000000000004</v>
      </c>
      <c r="M32" s="66">
        <f t="shared" si="5"/>
        <v>21</v>
      </c>
      <c r="N32" s="65">
        <f>VLOOKUP($A32,'Return Data'!$B$7:$R$2843,17,0)</f>
        <v>6.7915999999999999</v>
      </c>
      <c r="O32" s="66">
        <f t="shared" si="8"/>
        <v>19</v>
      </c>
      <c r="P32" s="65">
        <f>VLOOKUP($A32,'Return Data'!$B$7:$R$2843,14,0)</f>
        <v>8.7774999999999999</v>
      </c>
      <c r="Q32" s="66">
        <f t="shared" si="9"/>
        <v>10</v>
      </c>
      <c r="R32" s="65">
        <f>VLOOKUP($A32,'Return Data'!$B$7:$R$2843,16,0)</f>
        <v>8.1560000000000006</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44462</v>
      </c>
      <c r="C34" s="65">
        <f>VLOOKUP($A34,'Return Data'!$B$7:$R$2843,4,0)</f>
        <v>16.756399999999999</v>
      </c>
      <c r="D34" s="65">
        <f>VLOOKUP($A34,'Return Data'!$B$7:$R$2843,9,0)</f>
        <v>13.6548</v>
      </c>
      <c r="E34" s="66">
        <f t="shared" si="0"/>
        <v>9</v>
      </c>
      <c r="F34" s="65">
        <f>VLOOKUP($A34,'Return Data'!$B$7:$R$2843,10,0)</f>
        <v>7.5396000000000001</v>
      </c>
      <c r="G34" s="66">
        <f t="shared" si="1"/>
        <v>12</v>
      </c>
      <c r="H34" s="65">
        <f>VLOOKUP($A34,'Return Data'!$B$7:$R$2843,11,0)</f>
        <v>6.0183</v>
      </c>
      <c r="I34" s="66">
        <f t="shared" si="2"/>
        <v>23</v>
      </c>
      <c r="J34" s="65">
        <f>VLOOKUP($A34,'Return Data'!$B$7:$R$2843,12,0)</f>
        <v>4.3705999999999996</v>
      </c>
      <c r="K34" s="66">
        <f t="shared" si="3"/>
        <v>13</v>
      </c>
      <c r="L34" s="65">
        <f>VLOOKUP($A34,'Return Data'!$B$7:$R$2843,13,0)</f>
        <v>5.1059000000000001</v>
      </c>
      <c r="M34" s="66">
        <f t="shared" si="5"/>
        <v>17</v>
      </c>
      <c r="N34" s="65">
        <f>VLOOKUP($A34,'Return Data'!$B$7:$R$2843,17,0)</f>
        <v>7.6383000000000001</v>
      </c>
      <c r="O34" s="66">
        <f t="shared" si="8"/>
        <v>10</v>
      </c>
      <c r="P34" s="65">
        <f>VLOOKUP($A34,'Return Data'!$B$7:$R$2843,14,0)</f>
        <v>8.8118999999999996</v>
      </c>
      <c r="Q34" s="66">
        <f t="shared" si="9"/>
        <v>9</v>
      </c>
      <c r="R34" s="65">
        <f>VLOOKUP($A34,'Return Data'!$B$7:$R$2843,16,0)</f>
        <v>8.4320000000000004</v>
      </c>
      <c r="S34" s="67">
        <f t="shared" si="4"/>
        <v>8</v>
      </c>
    </row>
    <row r="35" spans="1:19" x14ac:dyDescent="0.3">
      <c r="A35" s="82" t="s">
        <v>111</v>
      </c>
      <c r="B35" s="64">
        <f>VLOOKUP($A35,'Return Data'!$B$7:$R$2843,3,0)</f>
        <v>44462</v>
      </c>
      <c r="C35" s="65">
        <f>VLOOKUP($A35,'Return Data'!$B$7:$R$2843,4,0)</f>
        <v>28.2667</v>
      </c>
      <c r="D35" s="65">
        <f>VLOOKUP($A35,'Return Data'!$B$7:$R$2843,9,0)</f>
        <v>11.818</v>
      </c>
      <c r="E35" s="66">
        <f t="shared" si="0"/>
        <v>13</v>
      </c>
      <c r="F35" s="65">
        <f>VLOOKUP($A35,'Return Data'!$B$7:$R$2843,10,0)</f>
        <v>5.9824000000000002</v>
      </c>
      <c r="G35" s="66">
        <f t="shared" si="1"/>
        <v>24</v>
      </c>
      <c r="H35" s="65">
        <f>VLOOKUP($A35,'Return Data'!$B$7:$R$2843,11,0)</f>
        <v>4.8661000000000003</v>
      </c>
      <c r="I35" s="66">
        <f t="shared" si="2"/>
        <v>27</v>
      </c>
      <c r="J35" s="65">
        <f>VLOOKUP($A35,'Return Data'!$B$7:$R$2843,12,0)</f>
        <v>2.8565</v>
      </c>
      <c r="K35" s="66">
        <f t="shared" si="3"/>
        <v>23</v>
      </c>
      <c r="L35" s="65">
        <f>VLOOKUP($A35,'Return Data'!$B$7:$R$2843,13,0)</f>
        <v>4.5187999999999997</v>
      </c>
      <c r="M35" s="66">
        <f t="shared" si="5"/>
        <v>22</v>
      </c>
      <c r="N35" s="65">
        <f>VLOOKUP($A35,'Return Data'!$B$7:$R$2843,17,0)</f>
        <v>7.3387000000000002</v>
      </c>
      <c r="O35" s="66">
        <f t="shared" si="8"/>
        <v>14</v>
      </c>
      <c r="P35" s="65">
        <f>VLOOKUP($A35,'Return Data'!$B$7:$R$2843,14,0)</f>
        <v>9.4748000000000001</v>
      </c>
      <c r="Q35" s="66">
        <f t="shared" si="9"/>
        <v>6</v>
      </c>
      <c r="R35" s="65">
        <f>VLOOKUP($A35,'Return Data'!$B$7:$R$2843,16,0)</f>
        <v>6.0439999999999996</v>
      </c>
      <c r="S35" s="67">
        <f t="shared" si="4"/>
        <v>27</v>
      </c>
    </row>
    <row r="36" spans="1:19" x14ac:dyDescent="0.3">
      <c r="A36" s="82" t="s">
        <v>112</v>
      </c>
      <c r="B36" s="64">
        <f>VLOOKUP($A36,'Return Data'!$B$7:$R$2843,3,0)</f>
        <v>44462</v>
      </c>
      <c r="C36" s="65">
        <f>VLOOKUP($A36,'Return Data'!$B$7:$R$2843,4,0)</f>
        <v>33.151699999999998</v>
      </c>
      <c r="D36" s="65">
        <f>VLOOKUP($A36,'Return Data'!$B$7:$R$2843,9,0)</f>
        <v>4.5564999999999998</v>
      </c>
      <c r="E36" s="66">
        <f t="shared" si="0"/>
        <v>29</v>
      </c>
      <c r="F36" s="65">
        <f>VLOOKUP($A36,'Return Data'!$B$7:$R$2843,10,0)</f>
        <v>6.7476000000000003</v>
      </c>
      <c r="G36" s="66">
        <f t="shared" si="1"/>
        <v>17</v>
      </c>
      <c r="H36" s="65">
        <f>VLOOKUP($A36,'Return Data'!$B$7:$R$2843,11,0)</f>
        <v>7.1638999999999999</v>
      </c>
      <c r="I36" s="66">
        <f t="shared" si="2"/>
        <v>16</v>
      </c>
      <c r="J36" s="65">
        <f>VLOOKUP($A36,'Return Data'!$B$7:$R$2843,12,0)</f>
        <v>4.8384</v>
      </c>
      <c r="K36" s="66">
        <f t="shared" si="3"/>
        <v>11</v>
      </c>
      <c r="L36" s="65">
        <f>VLOOKUP($A36,'Return Data'!$B$7:$R$2843,13,0)</f>
        <v>5.9836999999999998</v>
      </c>
      <c r="M36" s="66">
        <f t="shared" si="5"/>
        <v>14</v>
      </c>
      <c r="N36" s="65">
        <f>VLOOKUP($A36,'Return Data'!$B$7:$R$2843,17,0)</f>
        <v>7.1622000000000003</v>
      </c>
      <c r="O36" s="66">
        <f t="shared" si="8"/>
        <v>16</v>
      </c>
      <c r="P36" s="65">
        <f>VLOOKUP($A36,'Return Data'!$B$7:$R$2843,14,0)</f>
        <v>7.4663000000000004</v>
      </c>
      <c r="Q36" s="66">
        <f t="shared" si="9"/>
        <v>19</v>
      </c>
      <c r="R36" s="65">
        <f>VLOOKUP($A36,'Return Data'!$B$7:$R$2843,16,0)</f>
        <v>6.8581000000000003</v>
      </c>
      <c r="S36" s="67">
        <f t="shared" si="4"/>
        <v>22</v>
      </c>
    </row>
    <row r="37" spans="1:19" x14ac:dyDescent="0.3">
      <c r="A37" s="82" t="s">
        <v>113</v>
      </c>
      <c r="B37" s="64">
        <f>VLOOKUP($A37,'Return Data'!$B$7:$R$2843,3,0)</f>
        <v>44462</v>
      </c>
      <c r="C37" s="65">
        <f>VLOOKUP($A37,'Return Data'!$B$7:$R$2843,4,0)</f>
        <v>19.386800000000001</v>
      </c>
      <c r="D37" s="65">
        <f>VLOOKUP($A37,'Return Data'!$B$7:$R$2843,9,0)</f>
        <v>16.929400000000001</v>
      </c>
      <c r="E37" s="66">
        <f t="shared" si="0"/>
        <v>5</v>
      </c>
      <c r="F37" s="65">
        <f>VLOOKUP($A37,'Return Data'!$B$7:$R$2843,10,0)</f>
        <v>8.3817000000000004</v>
      </c>
      <c r="G37" s="66">
        <f t="shared" si="1"/>
        <v>9</v>
      </c>
      <c r="H37" s="65">
        <f>VLOOKUP($A37,'Return Data'!$B$7:$R$2843,11,0)</f>
        <v>7.4935999999999998</v>
      </c>
      <c r="I37" s="66">
        <f t="shared" si="2"/>
        <v>13</v>
      </c>
      <c r="J37" s="65">
        <f>VLOOKUP($A37,'Return Data'!$B$7:$R$2843,12,0)</f>
        <v>3.2823000000000002</v>
      </c>
      <c r="K37" s="66">
        <f t="shared" si="3"/>
        <v>19</v>
      </c>
      <c r="L37" s="65">
        <f>VLOOKUP($A37,'Return Data'!$B$7:$R$2843,13,0)</f>
        <v>4.9160000000000004</v>
      </c>
      <c r="M37" s="66">
        <f t="shared" si="5"/>
        <v>19</v>
      </c>
      <c r="N37" s="65">
        <f>VLOOKUP($A37,'Return Data'!$B$7:$R$2843,17,0)</f>
        <v>7.4932999999999996</v>
      </c>
      <c r="O37" s="66">
        <f t="shared" si="8"/>
        <v>12</v>
      </c>
      <c r="P37" s="65">
        <f>VLOOKUP($A37,'Return Data'!$B$7:$R$2843,14,0)</f>
        <v>8.9648000000000003</v>
      </c>
      <c r="Q37" s="66">
        <f t="shared" si="9"/>
        <v>8</v>
      </c>
      <c r="R37" s="65">
        <f>VLOOKUP($A37,'Return Data'!$B$7:$R$2843,16,0)</f>
        <v>7.1265999999999998</v>
      </c>
      <c r="S37" s="67">
        <f t="shared" si="4"/>
        <v>19</v>
      </c>
    </row>
    <row r="38" spans="1:19" x14ac:dyDescent="0.3">
      <c r="A38" s="82" t="s">
        <v>367</v>
      </c>
      <c r="B38" s="64">
        <f>VLOOKUP($A38,'Return Data'!$B$7:$R$2843,3,0)</f>
        <v>44462</v>
      </c>
      <c r="C38" s="65">
        <f>VLOOKUP($A38,'Return Data'!$B$7:$R$2843,4,0)</f>
        <v>0.31469999999999998</v>
      </c>
      <c r="D38" s="65">
        <f>VLOOKUP($A38,'Return Data'!$B$7:$R$2843,9,0)</f>
        <v>10.57</v>
      </c>
      <c r="E38" s="66">
        <f t="shared" si="0"/>
        <v>15</v>
      </c>
      <c r="F38" s="65">
        <f>VLOOKUP($A38,'Return Data'!$B$7:$R$2843,10,0)</f>
        <v>11.013299999999999</v>
      </c>
      <c r="G38" s="66">
        <f t="shared" si="1"/>
        <v>5</v>
      </c>
      <c r="H38" s="65">
        <f>VLOOKUP($A38,'Return Data'!$B$7:$R$2843,11,0)</f>
        <v>11.257400000000001</v>
      </c>
      <c r="I38" s="66">
        <f t="shared" si="2"/>
        <v>5</v>
      </c>
      <c r="J38" s="65"/>
      <c r="K38" s="66"/>
      <c r="L38" s="65"/>
      <c r="M38" s="66"/>
      <c r="N38" s="65"/>
      <c r="O38" s="66"/>
      <c r="P38" s="65"/>
      <c r="Q38" s="66"/>
      <c r="R38" s="65">
        <f>VLOOKUP($A38,'Return Data'!$B$7:$R$2843,16,0)</f>
        <v>-7.5796000000000001</v>
      </c>
      <c r="S38" s="67">
        <f t="shared" si="4"/>
        <v>29</v>
      </c>
    </row>
    <row r="39" spans="1:19" x14ac:dyDescent="0.3">
      <c r="A39" s="82" t="s">
        <v>114</v>
      </c>
      <c r="B39" s="64">
        <f>VLOOKUP($A39,'Return Data'!$B$7:$R$2843,3,0)</f>
        <v>44462</v>
      </c>
      <c r="C39" s="65">
        <f>VLOOKUP($A39,'Return Data'!$B$7:$R$2843,4,0)</f>
        <v>22.4162</v>
      </c>
      <c r="D39" s="65">
        <f>VLOOKUP($A39,'Return Data'!$B$7:$R$2843,9,0)</f>
        <v>60.608499999999999</v>
      </c>
      <c r="E39" s="66">
        <f t="shared" si="0"/>
        <v>1</v>
      </c>
      <c r="F39" s="65">
        <f>VLOOKUP($A39,'Return Data'!$B$7:$R$2843,10,0)</f>
        <v>22.896699999999999</v>
      </c>
      <c r="G39" s="66">
        <f t="shared" si="1"/>
        <v>4</v>
      </c>
      <c r="H39" s="65">
        <f>VLOOKUP($A39,'Return Data'!$B$7:$R$2843,11,0)</f>
        <v>13.423</v>
      </c>
      <c r="I39" s="66">
        <f t="shared" si="2"/>
        <v>4</v>
      </c>
      <c r="J39" s="65">
        <f>VLOOKUP($A39,'Return Data'!$B$7:$R$2843,12,0)</f>
        <v>8.5527999999999995</v>
      </c>
      <c r="K39" s="66">
        <f>RANK(J39,J$8:J$39,0)</f>
        <v>5</v>
      </c>
      <c r="L39" s="65">
        <f>VLOOKUP($A39,'Return Data'!$B$7:$R$2843,13,0)</f>
        <v>8.0282999999999998</v>
      </c>
      <c r="M39" s="66">
        <f>RANK(L39,L$8:L$39,0)</f>
        <v>5</v>
      </c>
      <c r="N39" s="65">
        <f>VLOOKUP($A39,'Return Data'!$B$7:$R$2843,17,0)</f>
        <v>6.4108999999999998</v>
      </c>
      <c r="O39" s="66">
        <f>RANK(N39,N$8:N$39,0)</f>
        <v>20</v>
      </c>
      <c r="P39" s="65">
        <f>VLOOKUP($A39,'Return Data'!$B$7:$R$2843,14,0)</f>
        <v>3.4657</v>
      </c>
      <c r="Q39" s="66">
        <f>RANK(P39,P$8:P$39,0)</f>
        <v>27</v>
      </c>
      <c r="R39" s="65">
        <f>VLOOKUP($A39,'Return Data'!$B$7:$R$2843,16,0)</f>
        <v>7.4317000000000002</v>
      </c>
      <c r="S39" s="67">
        <f t="shared" si="4"/>
        <v>16</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12.548574193548388</v>
      </c>
      <c r="E41" s="88"/>
      <c r="F41" s="89">
        <f>AVERAGE(F8:F39)</f>
        <v>9.0666838709677418</v>
      </c>
      <c r="G41" s="88"/>
      <c r="H41" s="89">
        <f>AVERAGE(H8:H39)</f>
        <v>7.7012677419354825</v>
      </c>
      <c r="I41" s="88"/>
      <c r="J41" s="89">
        <f>AVERAGE(J8:J39)</f>
        <v>4.6703899999999994</v>
      </c>
      <c r="K41" s="88"/>
      <c r="L41" s="89">
        <f>AVERAGE(L8:L39)</f>
        <v>6.303432142857142</v>
      </c>
      <c r="M41" s="88"/>
      <c r="N41" s="89">
        <f>AVERAGE(N8:N39)</f>
        <v>7.1879074074074047</v>
      </c>
      <c r="O41" s="88"/>
      <c r="P41" s="89">
        <f>AVERAGE(P8:P39)</f>
        <v>7.8383740740740731</v>
      </c>
      <c r="Q41" s="88"/>
      <c r="R41" s="89">
        <f>AVERAGE(R8:R39)</f>
        <v>5.7204483870967753</v>
      </c>
      <c r="S41" s="90"/>
    </row>
    <row r="42" spans="1:19" x14ac:dyDescent="0.3">
      <c r="A42" s="87" t="s">
        <v>28</v>
      </c>
      <c r="B42" s="88"/>
      <c r="C42" s="88"/>
      <c r="D42" s="89">
        <f>MIN(D8:D39)</f>
        <v>0</v>
      </c>
      <c r="E42" s="88"/>
      <c r="F42" s="89">
        <f>MIN(F8:F39)</f>
        <v>0</v>
      </c>
      <c r="G42" s="88"/>
      <c r="H42" s="89">
        <f>MIN(H8:H39)</f>
        <v>0</v>
      </c>
      <c r="I42" s="88"/>
      <c r="J42" s="89">
        <f>MIN(J8:J39)</f>
        <v>0</v>
      </c>
      <c r="K42" s="88"/>
      <c r="L42" s="89">
        <f>MIN(L8:L39)</f>
        <v>3.1842999999999999</v>
      </c>
      <c r="M42" s="88"/>
      <c r="N42" s="89">
        <f>MIN(N8:N39)</f>
        <v>3.7827999999999999</v>
      </c>
      <c r="O42" s="88"/>
      <c r="P42" s="89">
        <f>MIN(P8:P39)</f>
        <v>3.4657</v>
      </c>
      <c r="Q42" s="88"/>
      <c r="R42" s="89">
        <f>MIN(R8:R39)</f>
        <v>-13.886100000000001</v>
      </c>
      <c r="S42" s="90"/>
    </row>
    <row r="43" spans="1:19" ht="15" thickBot="1" x14ac:dyDescent="0.35">
      <c r="A43" s="91" t="s">
        <v>29</v>
      </c>
      <c r="B43" s="92"/>
      <c r="C43" s="92"/>
      <c r="D43" s="93">
        <f>MAX(D8:D39)</f>
        <v>60.608499999999999</v>
      </c>
      <c r="E43" s="92"/>
      <c r="F43" s="93">
        <f>MAX(F8:F39)</f>
        <v>28.322199999999999</v>
      </c>
      <c r="G43" s="92"/>
      <c r="H43" s="93">
        <f>MAX(H8:H39)</f>
        <v>16.644400000000001</v>
      </c>
      <c r="I43" s="92"/>
      <c r="J43" s="93">
        <f>MAX(J8:J39)</f>
        <v>12.070600000000001</v>
      </c>
      <c r="K43" s="92"/>
      <c r="L43" s="93">
        <f>MAX(L8:L39)</f>
        <v>13.619899999999999</v>
      </c>
      <c r="M43" s="92"/>
      <c r="N43" s="93">
        <f>MAX(N8:N39)</f>
        <v>9.5273000000000003</v>
      </c>
      <c r="O43" s="92"/>
      <c r="P43" s="93">
        <f>MAX(P8:P39)</f>
        <v>10.225</v>
      </c>
      <c r="Q43" s="92"/>
      <c r="R43" s="93">
        <f>MAX(R8:R39)</f>
        <v>9.5131999999999994</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44462</v>
      </c>
      <c r="C8" s="65">
        <f>VLOOKUP($A8,'Return Data'!$B$7:$R$2843,4,0)</f>
        <v>1129.9879000000001</v>
      </c>
      <c r="D8" s="65">
        <f>VLOOKUP($A8,'Return Data'!$B$7:$R$2843,5,0)</f>
        <v>3.1916000000000002</v>
      </c>
      <c r="E8" s="66">
        <f t="shared" ref="E8:E37" si="0">RANK(D8,D$8:D$37,0)</f>
        <v>15</v>
      </c>
      <c r="F8" s="65">
        <f>VLOOKUP($A8,'Return Data'!$B$7:$R$2843,6,0)</f>
        <v>3.2029999999999998</v>
      </c>
      <c r="G8" s="66">
        <f t="shared" ref="G8:G37" si="1">RANK(F8,F$8:F$37,0)</f>
        <v>9</v>
      </c>
      <c r="H8" s="65">
        <f>VLOOKUP($A8,'Return Data'!$B$7:$R$2843,7,0)</f>
        <v>3.2075999999999998</v>
      </c>
      <c r="I8" s="66">
        <f t="shared" ref="I8:I37" si="2">RANK(H8,H$8:H$37,0)</f>
        <v>8</v>
      </c>
      <c r="J8" s="65">
        <f>VLOOKUP($A8,'Return Data'!$B$7:$R$2843,8,0)</f>
        <v>3.1501999999999999</v>
      </c>
      <c r="K8" s="66">
        <f t="shared" ref="K8:K37" si="3">RANK(J8,J$8:J$37,0)</f>
        <v>13</v>
      </c>
      <c r="L8" s="65">
        <f>VLOOKUP($A8,'Return Data'!$B$7:$R$2843,9,0)</f>
        <v>3.0788000000000002</v>
      </c>
      <c r="M8" s="66">
        <f t="shared" ref="M8:M37" si="4">RANK(L8,L$8:L$37,0)</f>
        <v>11</v>
      </c>
      <c r="N8" s="65">
        <f>VLOOKUP($A8,'Return Data'!$B$7:$R$2843,10,0)</f>
        <v>3.1124000000000001</v>
      </c>
      <c r="O8" s="66">
        <f t="shared" ref="O8:O37" si="5">RANK(N8,N$8:N$37,0)</f>
        <v>11</v>
      </c>
      <c r="P8" s="65">
        <f>VLOOKUP($A8,'Return Data'!$B$7:$R$2843,11,0)</f>
        <v>3.1833</v>
      </c>
      <c r="Q8" s="66">
        <f>RANK(P8,P$8:P$37,0)</f>
        <v>6</v>
      </c>
      <c r="R8" s="65">
        <f>VLOOKUP($A8,'Return Data'!$B$7:$R$2843,12,0)</f>
        <v>3.1583999999999999</v>
      </c>
      <c r="S8" s="66">
        <f>RANK(R8,R$8:R$37,0)</f>
        <v>7</v>
      </c>
      <c r="T8" s="65">
        <f>VLOOKUP($A8,'Return Data'!$B$7:$R$2843,13,0)</f>
        <v>3.1246</v>
      </c>
      <c r="U8" s="66">
        <f>RANK(T8,T$8:T$37,0)</f>
        <v>8</v>
      </c>
      <c r="V8" s="65">
        <f>VLOOKUP($A8,'Return Data'!$B$7:$R$2843,17,0)</f>
        <v>3.5173999999999999</v>
      </c>
      <c r="W8" s="66">
        <f t="shared" ref="W8" si="6">RANK(V8,V$8:V$37,0)</f>
        <v>3</v>
      </c>
      <c r="X8" s="65"/>
      <c r="Y8" s="66"/>
      <c r="Z8" s="65">
        <f>VLOOKUP($A8,'Return Data'!$B$7:$R$2843,16,0)</f>
        <v>4.3102999999999998</v>
      </c>
      <c r="AA8" s="67">
        <f t="shared" ref="AA8:AA37" si="7">RANK(Z8,Z$8:Z$37,0)</f>
        <v>5</v>
      </c>
    </row>
    <row r="9" spans="1:27" x14ac:dyDescent="0.3">
      <c r="A9" s="63" t="s">
        <v>1283</v>
      </c>
      <c r="B9" s="64">
        <f>VLOOKUP($A9,'Return Data'!$B$7:$R$2843,3,0)</f>
        <v>44462</v>
      </c>
      <c r="C9" s="65">
        <f>VLOOKUP($A9,'Return Data'!$B$7:$R$2843,4,0)</f>
        <v>1104.5065</v>
      </c>
      <c r="D9" s="65">
        <f>VLOOKUP($A9,'Return Data'!$B$7:$R$2843,5,0)</f>
        <v>3.2488000000000001</v>
      </c>
      <c r="E9" s="66">
        <f t="shared" si="0"/>
        <v>4</v>
      </c>
      <c r="F9" s="65">
        <f>VLOOKUP($A9,'Return Data'!$B$7:$R$2843,6,0)</f>
        <v>3.2393999999999998</v>
      </c>
      <c r="G9" s="66">
        <f t="shared" si="1"/>
        <v>3</v>
      </c>
      <c r="H9" s="65">
        <f>VLOOKUP($A9,'Return Data'!$B$7:$R$2843,7,0)</f>
        <v>3.2145999999999999</v>
      </c>
      <c r="I9" s="66">
        <f t="shared" si="2"/>
        <v>7</v>
      </c>
      <c r="J9" s="65">
        <f>VLOOKUP($A9,'Return Data'!$B$7:$R$2843,8,0)</f>
        <v>3.1735000000000002</v>
      </c>
      <c r="K9" s="66">
        <f t="shared" si="3"/>
        <v>7</v>
      </c>
      <c r="L9" s="65">
        <f>VLOOKUP($A9,'Return Data'!$B$7:$R$2843,9,0)</f>
        <v>3.0823999999999998</v>
      </c>
      <c r="M9" s="66">
        <f t="shared" si="4"/>
        <v>9</v>
      </c>
      <c r="N9" s="65">
        <f>VLOOKUP($A9,'Return Data'!$B$7:$R$2843,10,0)</f>
        <v>3.1139000000000001</v>
      </c>
      <c r="O9" s="66">
        <f t="shared" si="5"/>
        <v>9</v>
      </c>
      <c r="P9" s="65">
        <f>VLOOKUP($A9,'Return Data'!$B$7:$R$2843,11,0)</f>
        <v>3.1677</v>
      </c>
      <c r="Q9" s="66">
        <f>RANK(P9,P$8:P$37,0)</f>
        <v>10</v>
      </c>
      <c r="R9" s="65">
        <f>VLOOKUP($A9,'Return Data'!$B$7:$R$2843,12,0)</f>
        <v>3.1505999999999998</v>
      </c>
      <c r="S9" s="66">
        <f>RANK(R9,R$8:R$37,0)</f>
        <v>9</v>
      </c>
      <c r="T9" s="65">
        <f>VLOOKUP($A9,'Return Data'!$B$7:$R$2843,13,0)</f>
        <v>3.1252</v>
      </c>
      <c r="U9" s="66">
        <f>RANK(T9,T$8:T$37,0)</f>
        <v>6</v>
      </c>
      <c r="V9" s="65"/>
      <c r="W9" s="66"/>
      <c r="X9" s="65"/>
      <c r="Y9" s="66"/>
      <c r="Z9" s="65">
        <f>VLOOKUP($A9,'Return Data'!$B$7:$R$2843,16,0)</f>
        <v>4.0090000000000003</v>
      </c>
      <c r="AA9" s="67">
        <f t="shared" si="7"/>
        <v>12</v>
      </c>
    </row>
    <row r="10" spans="1:27" x14ac:dyDescent="0.3">
      <c r="A10" s="63" t="s">
        <v>1285</v>
      </c>
      <c r="B10" s="64">
        <f>VLOOKUP($A10,'Return Data'!$B$7:$R$2843,3,0)</f>
        <v>44462</v>
      </c>
      <c r="C10" s="65">
        <f>VLOOKUP($A10,'Return Data'!$B$7:$R$2843,4,0)</f>
        <v>1097.4262000000001</v>
      </c>
      <c r="D10" s="65">
        <f>VLOOKUP($A10,'Return Data'!$B$7:$R$2843,5,0)</f>
        <v>3.1899000000000002</v>
      </c>
      <c r="E10" s="66">
        <f t="shared" si="0"/>
        <v>17</v>
      </c>
      <c r="F10" s="65">
        <f>VLOOKUP($A10,'Return Data'!$B$7:$R$2843,6,0)</f>
        <v>3.1827000000000001</v>
      </c>
      <c r="G10" s="66">
        <f t="shared" si="1"/>
        <v>20</v>
      </c>
      <c r="H10" s="65">
        <f>VLOOKUP($A10,'Return Data'!$B$7:$R$2843,7,0)</f>
        <v>3.1806000000000001</v>
      </c>
      <c r="I10" s="66">
        <f t="shared" si="2"/>
        <v>18</v>
      </c>
      <c r="J10" s="65">
        <f>VLOOKUP($A10,'Return Data'!$B$7:$R$2843,8,0)</f>
        <v>3.1518000000000002</v>
      </c>
      <c r="K10" s="66">
        <f t="shared" si="3"/>
        <v>12</v>
      </c>
      <c r="L10" s="65">
        <f>VLOOKUP($A10,'Return Data'!$B$7:$R$2843,9,0)</f>
        <v>3.0804999999999998</v>
      </c>
      <c r="M10" s="66">
        <f t="shared" si="4"/>
        <v>10</v>
      </c>
      <c r="N10" s="65">
        <f>VLOOKUP($A10,'Return Data'!$B$7:$R$2843,10,0)</f>
        <v>3.1187999999999998</v>
      </c>
      <c r="O10" s="66">
        <f t="shared" si="5"/>
        <v>7</v>
      </c>
      <c r="P10" s="65">
        <f>VLOOKUP($A10,'Return Data'!$B$7:$R$2843,11,0)</f>
        <v>3.1625000000000001</v>
      </c>
      <c r="Q10" s="66">
        <f>RANK(P10,P$8:P$37,0)</f>
        <v>12</v>
      </c>
      <c r="R10" s="65">
        <f>VLOOKUP($A10,'Return Data'!$B$7:$R$2843,12,0)</f>
        <v>3.1543999999999999</v>
      </c>
      <c r="S10" s="66">
        <f>RANK(R10,R$8:R$37,0)</f>
        <v>8</v>
      </c>
      <c r="T10" s="65">
        <f>VLOOKUP($A10,'Return Data'!$B$7:$R$2843,13,0)</f>
        <v>3.1358999999999999</v>
      </c>
      <c r="U10" s="66">
        <f>RANK(T10,T$8:T$37,0)</f>
        <v>5</v>
      </c>
      <c r="V10" s="65"/>
      <c r="W10" s="66"/>
      <c r="X10" s="65"/>
      <c r="Y10" s="66"/>
      <c r="Z10" s="65">
        <f>VLOOKUP($A10,'Return Data'!$B$7:$R$2843,16,0)</f>
        <v>3.9148999999999998</v>
      </c>
      <c r="AA10" s="67">
        <f t="shared" si="7"/>
        <v>15</v>
      </c>
    </row>
    <row r="11" spans="1:27" x14ac:dyDescent="0.3">
      <c r="A11" s="63" t="s">
        <v>1287</v>
      </c>
      <c r="B11" s="64">
        <f>VLOOKUP($A11,'Return Data'!$B$7:$R$2843,3,0)</f>
        <v>44462</v>
      </c>
      <c r="C11" s="65">
        <f>VLOOKUP($A11,'Return Data'!$B$7:$R$2843,4,0)</f>
        <v>1099.6641</v>
      </c>
      <c r="D11" s="65">
        <f>VLOOKUP($A11,'Return Data'!$B$7:$R$2843,5,0)</f>
        <v>3.2033</v>
      </c>
      <c r="E11" s="66">
        <f t="shared" si="0"/>
        <v>9</v>
      </c>
      <c r="F11" s="65">
        <f>VLOOKUP($A11,'Return Data'!$B$7:$R$2843,6,0)</f>
        <v>3.1960999999999999</v>
      </c>
      <c r="G11" s="66">
        <f t="shared" si="1"/>
        <v>11</v>
      </c>
      <c r="H11" s="65">
        <f>VLOOKUP($A11,'Return Data'!$B$7:$R$2843,7,0)</f>
        <v>3.1945000000000001</v>
      </c>
      <c r="I11" s="66">
        <f t="shared" si="2"/>
        <v>11</v>
      </c>
      <c r="J11" s="65">
        <f>VLOOKUP($A11,'Return Data'!$B$7:$R$2843,8,0)</f>
        <v>3.1494</v>
      </c>
      <c r="K11" s="66">
        <f t="shared" si="3"/>
        <v>14</v>
      </c>
      <c r="L11" s="65">
        <f>VLOOKUP($A11,'Return Data'!$B$7:$R$2843,9,0)</f>
        <v>3.0693000000000001</v>
      </c>
      <c r="M11" s="66">
        <f t="shared" si="4"/>
        <v>14</v>
      </c>
      <c r="N11" s="65">
        <f>VLOOKUP($A11,'Return Data'!$B$7:$R$2843,10,0)</f>
        <v>3.1053000000000002</v>
      </c>
      <c r="O11" s="66">
        <f t="shared" si="5"/>
        <v>13</v>
      </c>
      <c r="P11" s="65">
        <f>VLOOKUP($A11,'Return Data'!$B$7:$R$2843,11,0)</f>
        <v>3.1395</v>
      </c>
      <c r="Q11" s="66">
        <f>RANK(P11,P$8:P$37,0)</f>
        <v>18</v>
      </c>
      <c r="R11" s="65">
        <f>VLOOKUP($A11,'Return Data'!$B$7:$R$2843,12,0)</f>
        <v>3.1343000000000001</v>
      </c>
      <c r="S11" s="66">
        <f>RANK(R11,R$8:R$37,0)</f>
        <v>13</v>
      </c>
      <c r="T11" s="65">
        <f>VLOOKUP($A11,'Return Data'!$B$7:$R$2843,13,0)</f>
        <v>3.1206</v>
      </c>
      <c r="U11" s="66">
        <f>RANK(T11,T$8:T$37,0)</f>
        <v>9</v>
      </c>
      <c r="V11" s="65"/>
      <c r="W11" s="66"/>
      <c r="X11" s="65"/>
      <c r="Y11" s="66"/>
      <c r="Z11" s="65">
        <f>VLOOKUP($A11,'Return Data'!$B$7:$R$2843,16,0)</f>
        <v>3.9413</v>
      </c>
      <c r="AA11" s="67">
        <f t="shared" si="7"/>
        <v>14</v>
      </c>
    </row>
    <row r="12" spans="1:27" x14ac:dyDescent="0.3">
      <c r="A12" s="63" t="s">
        <v>1289</v>
      </c>
      <c r="B12" s="64">
        <f>VLOOKUP($A12,'Return Data'!$B$7:$R$2843,3,0)</f>
        <v>44462</v>
      </c>
      <c r="C12" s="65">
        <f>VLOOKUP($A12,'Return Data'!$B$7:$R$2843,4,0)</f>
        <v>1056.9485999999999</v>
      </c>
      <c r="D12" s="65">
        <f>VLOOKUP($A12,'Return Data'!$B$7:$R$2843,5,0)</f>
        <v>3.2810000000000001</v>
      </c>
      <c r="E12" s="66">
        <f t="shared" si="0"/>
        <v>1</v>
      </c>
      <c r="F12" s="65">
        <f>VLOOKUP($A12,'Return Data'!$B$7:$R$2843,6,0)</f>
        <v>3.2793000000000001</v>
      </c>
      <c r="G12" s="66">
        <f t="shared" si="1"/>
        <v>1</v>
      </c>
      <c r="H12" s="65">
        <f>VLOOKUP($A12,'Return Data'!$B$7:$R$2843,7,0)</f>
        <v>3.2709000000000001</v>
      </c>
      <c r="I12" s="66">
        <f t="shared" si="2"/>
        <v>2</v>
      </c>
      <c r="J12" s="65">
        <f>VLOOKUP($A12,'Return Data'!$B$7:$R$2843,8,0)</f>
        <v>3.2256999999999998</v>
      </c>
      <c r="K12" s="66">
        <f t="shared" si="3"/>
        <v>2</v>
      </c>
      <c r="L12" s="65">
        <f>VLOOKUP($A12,'Return Data'!$B$7:$R$2843,9,0)</f>
        <v>3.1554000000000002</v>
      </c>
      <c r="M12" s="66">
        <f t="shared" si="4"/>
        <v>1</v>
      </c>
      <c r="N12" s="65">
        <f>VLOOKUP($A12,'Return Data'!$B$7:$R$2843,10,0)</f>
        <v>3.1284999999999998</v>
      </c>
      <c r="O12" s="66">
        <f t="shared" si="5"/>
        <v>6</v>
      </c>
      <c r="P12" s="65">
        <f>VLOOKUP($A12,'Return Data'!$B$7:$R$2843,11,0)</f>
        <v>3.2063000000000001</v>
      </c>
      <c r="Q12" s="66">
        <f t="shared" ref="Q12:Q37" si="8">RANK(P12,P$8:P$37,0)</f>
        <v>4</v>
      </c>
      <c r="R12" s="65">
        <f>VLOOKUP($A12,'Return Data'!$B$7:$R$2843,12,0)</f>
        <v>3.1852999999999998</v>
      </c>
      <c r="S12" s="66">
        <f t="shared" ref="S12" si="9">RANK(R12,R$8:R$37,0)</f>
        <v>4</v>
      </c>
      <c r="T12" s="65"/>
      <c r="U12" s="66"/>
      <c r="V12" s="65"/>
      <c r="W12" s="66"/>
      <c r="X12" s="65"/>
      <c r="Y12" s="66"/>
      <c r="Z12" s="65">
        <f>VLOOKUP($A12,'Return Data'!$B$7:$R$2843,16,0)</f>
        <v>3.3957000000000002</v>
      </c>
      <c r="AA12" s="67">
        <f t="shared" si="7"/>
        <v>28</v>
      </c>
    </row>
    <row r="13" spans="1:27" x14ac:dyDescent="0.3">
      <c r="A13" s="63" t="s">
        <v>1291</v>
      </c>
      <c r="B13" s="64">
        <f>VLOOKUP($A13,'Return Data'!$B$7:$R$2843,3,0)</f>
        <v>44462</v>
      </c>
      <c r="C13" s="65">
        <f>VLOOKUP($A13,'Return Data'!$B$7:$R$2843,4,0)</f>
        <v>1081.7973999999999</v>
      </c>
      <c r="D13" s="65">
        <f>VLOOKUP($A13,'Return Data'!$B$7:$R$2843,5,0)</f>
        <v>3.1886999999999999</v>
      </c>
      <c r="E13" s="66">
        <f t="shared" si="0"/>
        <v>19</v>
      </c>
      <c r="F13" s="65">
        <f>VLOOKUP($A13,'Return Data'!$B$7:$R$2843,6,0)</f>
        <v>3.1848000000000001</v>
      </c>
      <c r="G13" s="66">
        <f t="shared" si="1"/>
        <v>18</v>
      </c>
      <c r="H13" s="65">
        <f>VLOOKUP($A13,'Return Data'!$B$7:$R$2843,7,0)</f>
        <v>3.1724999999999999</v>
      </c>
      <c r="I13" s="66">
        <f t="shared" si="2"/>
        <v>23</v>
      </c>
      <c r="J13" s="65">
        <f>VLOOKUP($A13,'Return Data'!$B$7:$R$2843,8,0)</f>
        <v>3.1252</v>
      </c>
      <c r="K13" s="66">
        <f t="shared" si="3"/>
        <v>23</v>
      </c>
      <c r="L13" s="65">
        <f>VLOOKUP($A13,'Return Data'!$B$7:$R$2843,9,0)</f>
        <v>3.0488</v>
      </c>
      <c r="M13" s="66">
        <f t="shared" si="4"/>
        <v>23</v>
      </c>
      <c r="N13" s="65">
        <f>VLOOKUP($A13,'Return Data'!$B$7:$R$2843,10,0)</f>
        <v>3.0855000000000001</v>
      </c>
      <c r="O13" s="66">
        <f t="shared" si="5"/>
        <v>21</v>
      </c>
      <c r="P13" s="65">
        <f>VLOOKUP($A13,'Return Data'!$B$7:$R$2843,11,0)</f>
        <v>3.1284000000000001</v>
      </c>
      <c r="Q13" s="66">
        <f t="shared" si="8"/>
        <v>24</v>
      </c>
      <c r="R13" s="65">
        <f>VLOOKUP($A13,'Return Data'!$B$7:$R$2843,12,0)</f>
        <v>3.1042000000000001</v>
      </c>
      <c r="S13" s="66">
        <f t="shared" ref="S13:S37" si="10">RANK(R13,R$8:R$37,0)</f>
        <v>25</v>
      </c>
      <c r="T13" s="65">
        <f>VLOOKUP($A13,'Return Data'!$B$7:$R$2843,13,0)</f>
        <v>3.0897999999999999</v>
      </c>
      <c r="U13" s="66">
        <f t="shared" ref="U13:U37" si="11">RANK(T13,T$8:T$37,0)</f>
        <v>21</v>
      </c>
      <c r="V13" s="65"/>
      <c r="W13" s="66"/>
      <c r="X13" s="65"/>
      <c r="Y13" s="66"/>
      <c r="Z13" s="65">
        <f>VLOOKUP($A13,'Return Data'!$B$7:$R$2843,16,0)</f>
        <v>3.6804999999999999</v>
      </c>
      <c r="AA13" s="67">
        <f t="shared" si="7"/>
        <v>22</v>
      </c>
    </row>
    <row r="14" spans="1:27" x14ac:dyDescent="0.3">
      <c r="A14" s="63" t="s">
        <v>1293</v>
      </c>
      <c r="B14" s="64">
        <f>VLOOKUP($A14,'Return Data'!$B$7:$R$2843,3,0)</f>
        <v>44462</v>
      </c>
      <c r="C14" s="65">
        <f>VLOOKUP($A14,'Return Data'!$B$7:$R$2843,4,0)</f>
        <v>1118.9158</v>
      </c>
      <c r="D14" s="65">
        <f>VLOOKUP($A14,'Return Data'!$B$7:$R$2843,5,0)</f>
        <v>3.22</v>
      </c>
      <c r="E14" s="66">
        <f t="shared" si="0"/>
        <v>6</v>
      </c>
      <c r="F14" s="65">
        <f>VLOOKUP($A14,'Return Data'!$B$7:$R$2843,6,0)</f>
        <v>3.2162000000000002</v>
      </c>
      <c r="G14" s="66">
        <f t="shared" si="1"/>
        <v>7</v>
      </c>
      <c r="H14" s="65">
        <f>VLOOKUP($A14,'Return Data'!$B$7:$R$2843,7,0)</f>
        <v>3.2048999999999999</v>
      </c>
      <c r="I14" s="66">
        <f t="shared" si="2"/>
        <v>9</v>
      </c>
      <c r="J14" s="65">
        <f>VLOOKUP($A14,'Return Data'!$B$7:$R$2843,8,0)</f>
        <v>3.1657000000000002</v>
      </c>
      <c r="K14" s="66">
        <f t="shared" si="3"/>
        <v>9</v>
      </c>
      <c r="L14" s="65">
        <f>VLOOKUP($A14,'Return Data'!$B$7:$R$2843,9,0)</f>
        <v>3.0895999999999999</v>
      </c>
      <c r="M14" s="66">
        <f t="shared" si="4"/>
        <v>7</v>
      </c>
      <c r="N14" s="65">
        <f>VLOOKUP($A14,'Return Data'!$B$7:$R$2843,10,0)</f>
        <v>3.1160999999999999</v>
      </c>
      <c r="O14" s="66">
        <f t="shared" si="5"/>
        <v>8</v>
      </c>
      <c r="P14" s="65">
        <f>VLOOKUP($A14,'Return Data'!$B$7:$R$2843,11,0)</f>
        <v>3.1412</v>
      </c>
      <c r="Q14" s="66">
        <f t="shared" si="8"/>
        <v>16</v>
      </c>
      <c r="R14" s="65">
        <f>VLOOKUP($A14,'Return Data'!$B$7:$R$2843,12,0)</f>
        <v>3.1190000000000002</v>
      </c>
      <c r="S14" s="66">
        <f t="shared" si="10"/>
        <v>17</v>
      </c>
      <c r="T14" s="65">
        <f>VLOOKUP($A14,'Return Data'!$B$7:$R$2843,13,0)</f>
        <v>3.1122999999999998</v>
      </c>
      <c r="U14" s="66">
        <f t="shared" si="11"/>
        <v>13</v>
      </c>
      <c r="V14" s="65"/>
      <c r="W14" s="66"/>
      <c r="X14" s="65"/>
      <c r="Y14" s="66"/>
      <c r="Z14" s="65">
        <f>VLOOKUP($A14,'Return Data'!$B$7:$R$2843,16,0)</f>
        <v>4.2314999999999996</v>
      </c>
      <c r="AA14" s="67">
        <f t="shared" si="7"/>
        <v>8</v>
      </c>
    </row>
    <row r="15" spans="1:27" x14ac:dyDescent="0.3">
      <c r="A15" s="63" t="s">
        <v>1295</v>
      </c>
      <c r="B15" s="64">
        <f>VLOOKUP($A15,'Return Data'!$B$7:$R$2843,3,0)</f>
        <v>44462</v>
      </c>
      <c r="C15" s="65">
        <f>VLOOKUP($A15,'Return Data'!$B$7:$R$2843,4,0)</f>
        <v>1083.6342</v>
      </c>
      <c r="D15" s="65">
        <f>VLOOKUP($A15,'Return Data'!$B$7:$R$2843,5,0)</f>
        <v>3.1631</v>
      </c>
      <c r="E15" s="66">
        <f t="shared" si="0"/>
        <v>26</v>
      </c>
      <c r="F15" s="65">
        <f>VLOOKUP($A15,'Return Data'!$B$7:$R$2843,6,0)</f>
        <v>3.1513</v>
      </c>
      <c r="G15" s="66">
        <f t="shared" si="1"/>
        <v>27</v>
      </c>
      <c r="H15" s="65">
        <f>VLOOKUP($A15,'Return Data'!$B$7:$R$2843,7,0)</f>
        <v>3.1469</v>
      </c>
      <c r="I15" s="66">
        <f t="shared" si="2"/>
        <v>27</v>
      </c>
      <c r="J15" s="65">
        <f>VLOOKUP($A15,'Return Data'!$B$7:$R$2843,8,0)</f>
        <v>3.1158000000000001</v>
      </c>
      <c r="K15" s="66">
        <f t="shared" si="3"/>
        <v>25</v>
      </c>
      <c r="L15" s="65">
        <f>VLOOKUP($A15,'Return Data'!$B$7:$R$2843,9,0)</f>
        <v>3.0392000000000001</v>
      </c>
      <c r="M15" s="66">
        <f t="shared" si="4"/>
        <v>25</v>
      </c>
      <c r="N15" s="65">
        <f>VLOOKUP($A15,'Return Data'!$B$7:$R$2843,10,0)</f>
        <v>3.0608</v>
      </c>
      <c r="O15" s="66">
        <f t="shared" si="5"/>
        <v>28</v>
      </c>
      <c r="P15" s="65">
        <f>VLOOKUP($A15,'Return Data'!$B$7:$R$2843,11,0)</f>
        <v>3.1004999999999998</v>
      </c>
      <c r="Q15" s="66">
        <f t="shared" si="8"/>
        <v>27</v>
      </c>
      <c r="R15" s="65">
        <f>VLOOKUP($A15,'Return Data'!$B$7:$R$2843,12,0)</f>
        <v>3.1052</v>
      </c>
      <c r="S15" s="66">
        <f t="shared" si="10"/>
        <v>24</v>
      </c>
      <c r="T15" s="65">
        <f>VLOOKUP($A15,'Return Data'!$B$7:$R$2843,13,0)</f>
        <v>3.1194999999999999</v>
      </c>
      <c r="U15" s="66">
        <f t="shared" si="11"/>
        <v>10</v>
      </c>
      <c r="V15" s="65"/>
      <c r="W15" s="66"/>
      <c r="X15" s="65"/>
      <c r="Y15" s="66"/>
      <c r="Z15" s="65">
        <f>VLOOKUP($A15,'Return Data'!$B$7:$R$2843,16,0)</f>
        <v>3.7635999999999998</v>
      </c>
      <c r="AA15" s="67">
        <f t="shared" si="7"/>
        <v>18</v>
      </c>
    </row>
    <row r="16" spans="1:27" x14ac:dyDescent="0.3">
      <c r="A16" s="63" t="s">
        <v>1298</v>
      </c>
      <c r="B16" s="64">
        <f>VLOOKUP($A16,'Return Data'!$B$7:$R$2843,3,0)</f>
        <v>44462</v>
      </c>
      <c r="C16" s="65">
        <f>VLOOKUP($A16,'Return Data'!$B$7:$R$2843,4,0)</f>
        <v>1091.6001000000001</v>
      </c>
      <c r="D16" s="65">
        <f>VLOOKUP($A16,'Return Data'!$B$7:$R$2843,5,0)</f>
        <v>3.1501000000000001</v>
      </c>
      <c r="E16" s="66">
        <f t="shared" si="0"/>
        <v>27</v>
      </c>
      <c r="F16" s="65">
        <f>VLOOKUP($A16,'Return Data'!$B$7:$R$2843,6,0)</f>
        <v>3.1562000000000001</v>
      </c>
      <c r="G16" s="66">
        <f t="shared" si="1"/>
        <v>26</v>
      </c>
      <c r="H16" s="65">
        <f>VLOOKUP($A16,'Return Data'!$B$7:$R$2843,7,0)</f>
        <v>3.1482999999999999</v>
      </c>
      <c r="I16" s="66">
        <f t="shared" si="2"/>
        <v>26</v>
      </c>
      <c r="J16" s="65">
        <f>VLOOKUP($A16,'Return Data'!$B$7:$R$2843,8,0)</f>
        <v>3.1009000000000002</v>
      </c>
      <c r="K16" s="66">
        <f t="shared" si="3"/>
        <v>27</v>
      </c>
      <c r="L16" s="65">
        <f>VLOOKUP($A16,'Return Data'!$B$7:$R$2843,9,0)</f>
        <v>3.0207999999999999</v>
      </c>
      <c r="M16" s="66">
        <f t="shared" si="4"/>
        <v>27</v>
      </c>
      <c r="N16" s="65">
        <f>VLOOKUP($A16,'Return Data'!$B$7:$R$2843,10,0)</f>
        <v>3.0661999999999998</v>
      </c>
      <c r="O16" s="66">
        <f t="shared" si="5"/>
        <v>25</v>
      </c>
      <c r="P16" s="65">
        <f>VLOOKUP($A16,'Return Data'!$B$7:$R$2843,11,0)</f>
        <v>3.1021999999999998</v>
      </c>
      <c r="Q16" s="66">
        <f t="shared" si="8"/>
        <v>26</v>
      </c>
      <c r="R16" s="65">
        <f>VLOOKUP($A16,'Return Data'!$B$7:$R$2843,12,0)</f>
        <v>3.0775000000000001</v>
      </c>
      <c r="S16" s="66">
        <f t="shared" si="10"/>
        <v>27</v>
      </c>
      <c r="T16" s="65">
        <f>VLOOKUP($A16,'Return Data'!$B$7:$R$2843,13,0)</f>
        <v>3.0535000000000001</v>
      </c>
      <c r="U16" s="66">
        <f t="shared" si="11"/>
        <v>24</v>
      </c>
      <c r="V16" s="65"/>
      <c r="W16" s="66"/>
      <c r="X16" s="65"/>
      <c r="Y16" s="66"/>
      <c r="Z16" s="65">
        <f>VLOOKUP($A16,'Return Data'!$B$7:$R$2843,16,0)</f>
        <v>3.7498999999999998</v>
      </c>
      <c r="AA16" s="67">
        <f t="shared" si="7"/>
        <v>19</v>
      </c>
    </row>
    <row r="17" spans="1:27" x14ac:dyDescent="0.3">
      <c r="A17" s="63" t="s">
        <v>1300</v>
      </c>
      <c r="B17" s="64">
        <f>VLOOKUP($A17,'Return Data'!$B$7:$R$2843,3,0)</f>
        <v>44462</v>
      </c>
      <c r="C17" s="65">
        <f>VLOOKUP($A17,'Return Data'!$B$7:$R$2843,4,0)</f>
        <v>3104.1435999999999</v>
      </c>
      <c r="D17" s="65">
        <f>VLOOKUP($A17,'Return Data'!$B$7:$R$2843,5,0)</f>
        <v>3.1926999999999999</v>
      </c>
      <c r="E17" s="66">
        <f t="shared" si="0"/>
        <v>14</v>
      </c>
      <c r="F17" s="65">
        <f>VLOOKUP($A17,'Return Data'!$B$7:$R$2843,6,0)</f>
        <v>3.1937000000000002</v>
      </c>
      <c r="G17" s="66">
        <f t="shared" si="1"/>
        <v>13</v>
      </c>
      <c r="H17" s="65">
        <f>VLOOKUP($A17,'Return Data'!$B$7:$R$2843,7,0)</f>
        <v>3.1735000000000002</v>
      </c>
      <c r="I17" s="66">
        <f t="shared" si="2"/>
        <v>22</v>
      </c>
      <c r="J17" s="65">
        <f>VLOOKUP($A17,'Return Data'!$B$7:$R$2843,8,0)</f>
        <v>3.1309</v>
      </c>
      <c r="K17" s="66">
        <f t="shared" si="3"/>
        <v>20</v>
      </c>
      <c r="L17" s="65">
        <f>VLOOKUP($A17,'Return Data'!$B$7:$R$2843,9,0)</f>
        <v>3.0478999999999998</v>
      </c>
      <c r="M17" s="66">
        <f t="shared" si="4"/>
        <v>24</v>
      </c>
      <c r="N17" s="65">
        <f>VLOOKUP($A17,'Return Data'!$B$7:$R$2843,10,0)</f>
        <v>3.0767000000000002</v>
      </c>
      <c r="O17" s="66">
        <f t="shared" si="5"/>
        <v>24</v>
      </c>
      <c r="P17" s="65">
        <f>VLOOKUP($A17,'Return Data'!$B$7:$R$2843,11,0)</f>
        <v>3.1292</v>
      </c>
      <c r="Q17" s="66">
        <f t="shared" si="8"/>
        <v>22</v>
      </c>
      <c r="R17" s="65">
        <f>VLOOKUP($A17,'Return Data'!$B$7:$R$2843,12,0)</f>
        <v>3.1078999999999999</v>
      </c>
      <c r="S17" s="66">
        <f t="shared" si="10"/>
        <v>23</v>
      </c>
      <c r="T17" s="65">
        <f>VLOOKUP($A17,'Return Data'!$B$7:$R$2843,13,0)</f>
        <v>3.081</v>
      </c>
      <c r="U17" s="66">
        <f t="shared" si="11"/>
        <v>22</v>
      </c>
      <c r="V17" s="65">
        <f>VLOOKUP($A17,'Return Data'!$B$7:$R$2843,17,0)</f>
        <v>3.4716999999999998</v>
      </c>
      <c r="W17" s="66">
        <f>RANK(V17,V$8:V$37,0)</f>
        <v>5</v>
      </c>
      <c r="X17" s="65">
        <f>VLOOKUP($A17,'Return Data'!$B$7:$R$2843,14,0)</f>
        <v>4.3232999999999997</v>
      </c>
      <c r="Y17" s="66">
        <f>RANK(X17,X$8:X$37,0)</f>
        <v>4</v>
      </c>
      <c r="Z17" s="65">
        <f>VLOOKUP($A17,'Return Data'!$B$7:$R$2843,16,0)</f>
        <v>6.1410999999999998</v>
      </c>
      <c r="AA17" s="67">
        <f t="shared" si="7"/>
        <v>4</v>
      </c>
    </row>
    <row r="18" spans="1:27" x14ac:dyDescent="0.3">
      <c r="A18" s="63" t="s">
        <v>1301</v>
      </c>
      <c r="B18" s="64">
        <f>VLOOKUP($A18,'Return Data'!$B$7:$R$2843,3,0)</f>
        <v>44462</v>
      </c>
      <c r="C18" s="65">
        <f>VLOOKUP($A18,'Return Data'!$B$7:$R$2843,4,0)</f>
        <v>1092.7684999999999</v>
      </c>
      <c r="D18" s="65">
        <f>VLOOKUP($A18,'Return Data'!$B$7:$R$2843,5,0)</f>
        <v>3.2101999999999999</v>
      </c>
      <c r="E18" s="66">
        <f t="shared" si="0"/>
        <v>7</v>
      </c>
      <c r="F18" s="65">
        <f>VLOOKUP($A18,'Return Data'!$B$7:$R$2843,6,0)</f>
        <v>3.2162999999999999</v>
      </c>
      <c r="G18" s="66">
        <f t="shared" si="1"/>
        <v>6</v>
      </c>
      <c r="H18" s="65">
        <f>VLOOKUP($A18,'Return Data'!$B$7:$R$2843,7,0)</f>
        <v>3.3035999999999999</v>
      </c>
      <c r="I18" s="66">
        <f t="shared" si="2"/>
        <v>1</v>
      </c>
      <c r="J18" s="65">
        <f>VLOOKUP($A18,'Return Data'!$B$7:$R$2843,8,0)</f>
        <v>3.2305999999999999</v>
      </c>
      <c r="K18" s="66">
        <f t="shared" si="3"/>
        <v>1</v>
      </c>
      <c r="L18" s="65">
        <f>VLOOKUP($A18,'Return Data'!$B$7:$R$2843,9,0)</f>
        <v>3.1467999999999998</v>
      </c>
      <c r="M18" s="66">
        <f t="shared" si="4"/>
        <v>2</v>
      </c>
      <c r="N18" s="65">
        <f>VLOOKUP($A18,'Return Data'!$B$7:$R$2843,10,0)</f>
        <v>3.1751999999999998</v>
      </c>
      <c r="O18" s="66">
        <f t="shared" si="5"/>
        <v>1</v>
      </c>
      <c r="P18" s="65">
        <f>VLOOKUP($A18,'Return Data'!$B$7:$R$2843,11,0)</f>
        <v>3.2132999999999998</v>
      </c>
      <c r="Q18" s="66">
        <f t="shared" si="8"/>
        <v>2</v>
      </c>
      <c r="R18" s="65">
        <f>VLOOKUP($A18,'Return Data'!$B$7:$R$2843,12,0)</f>
        <v>3.1951000000000001</v>
      </c>
      <c r="S18" s="66">
        <f t="shared" si="10"/>
        <v>2</v>
      </c>
      <c r="T18" s="65">
        <f>VLOOKUP($A18,'Return Data'!$B$7:$R$2843,13,0)</f>
        <v>3.1697000000000002</v>
      </c>
      <c r="U18" s="66">
        <f t="shared" si="11"/>
        <v>3</v>
      </c>
      <c r="V18" s="65"/>
      <c r="W18" s="66"/>
      <c r="X18" s="65"/>
      <c r="Y18" s="66"/>
      <c r="Z18" s="65">
        <f>VLOOKUP($A18,'Return Data'!$B$7:$R$2843,16,0)</f>
        <v>3.8527</v>
      </c>
      <c r="AA18" s="67">
        <f t="shared" si="7"/>
        <v>17</v>
      </c>
    </row>
    <row r="19" spans="1:27" x14ac:dyDescent="0.3">
      <c r="A19" s="63" t="s">
        <v>1304</v>
      </c>
      <c r="B19" s="64">
        <f>VLOOKUP($A19,'Return Data'!$B$7:$R$2843,3,0)</f>
        <v>44462</v>
      </c>
      <c r="C19" s="65">
        <f>VLOOKUP($A19,'Return Data'!$B$7:$R$2843,4,0)</f>
        <v>112.66</v>
      </c>
      <c r="D19" s="65">
        <f>VLOOKUP($A19,'Return Data'!$B$7:$R$2843,5,0)</f>
        <v>3.1753</v>
      </c>
      <c r="E19" s="66">
        <f t="shared" si="0"/>
        <v>24</v>
      </c>
      <c r="F19" s="65">
        <f>VLOOKUP($A19,'Return Data'!$B$7:$R$2843,6,0)</f>
        <v>3.1758999999999999</v>
      </c>
      <c r="G19" s="66">
        <f t="shared" si="1"/>
        <v>21</v>
      </c>
      <c r="H19" s="65">
        <f>VLOOKUP($A19,'Return Data'!$B$7:$R$2843,7,0)</f>
        <v>3.177</v>
      </c>
      <c r="I19" s="66">
        <f t="shared" si="2"/>
        <v>20</v>
      </c>
      <c r="J19" s="65">
        <f>VLOOKUP($A19,'Return Data'!$B$7:$R$2843,8,0)</f>
        <v>3.1347999999999998</v>
      </c>
      <c r="K19" s="66">
        <f t="shared" si="3"/>
        <v>19</v>
      </c>
      <c r="L19" s="65">
        <f>VLOOKUP($A19,'Return Data'!$B$7:$R$2843,9,0)</f>
        <v>3.0512000000000001</v>
      </c>
      <c r="M19" s="66">
        <f t="shared" si="4"/>
        <v>21</v>
      </c>
      <c r="N19" s="65">
        <f>VLOOKUP($A19,'Return Data'!$B$7:$R$2843,10,0)</f>
        <v>3.0811999999999999</v>
      </c>
      <c r="O19" s="66">
        <f t="shared" si="5"/>
        <v>23</v>
      </c>
      <c r="P19" s="65">
        <f>VLOOKUP($A19,'Return Data'!$B$7:$R$2843,11,0)</f>
        <v>3.1436000000000002</v>
      </c>
      <c r="Q19" s="66">
        <f t="shared" si="8"/>
        <v>15</v>
      </c>
      <c r="R19" s="65">
        <f>VLOOKUP($A19,'Return Data'!$B$7:$R$2843,12,0)</f>
        <v>3.1193</v>
      </c>
      <c r="S19" s="66">
        <f t="shared" si="10"/>
        <v>16</v>
      </c>
      <c r="T19" s="65">
        <f>VLOOKUP($A19,'Return Data'!$B$7:$R$2843,13,0)</f>
        <v>3.0952000000000002</v>
      </c>
      <c r="U19" s="66">
        <f t="shared" si="11"/>
        <v>17</v>
      </c>
      <c r="V19" s="65"/>
      <c r="W19" s="66"/>
      <c r="X19" s="65"/>
      <c r="Y19" s="66"/>
      <c r="Z19" s="65">
        <f>VLOOKUP($A19,'Return Data'!$B$7:$R$2843,16,0)</f>
        <v>4.2539999999999996</v>
      </c>
      <c r="AA19" s="67">
        <f t="shared" si="7"/>
        <v>7</v>
      </c>
    </row>
    <row r="20" spans="1:27" x14ac:dyDescent="0.3">
      <c r="A20" s="63" t="s">
        <v>1305</v>
      </c>
      <c r="B20" s="64">
        <f>VLOOKUP($A20,'Return Data'!$B$7:$R$2843,3,0)</f>
        <v>44462</v>
      </c>
      <c r="C20" s="65">
        <f>VLOOKUP($A20,'Return Data'!$B$7:$R$2843,4,0)</f>
        <v>1114.4580000000001</v>
      </c>
      <c r="D20" s="65">
        <f>VLOOKUP($A20,'Return Data'!$B$7:$R$2843,5,0)</f>
        <v>3.1772</v>
      </c>
      <c r="E20" s="66">
        <f t="shared" si="0"/>
        <v>22</v>
      </c>
      <c r="F20" s="65">
        <f>VLOOKUP($A20,'Return Data'!$B$7:$R$2843,6,0)</f>
        <v>3.1831999999999998</v>
      </c>
      <c r="G20" s="66">
        <f t="shared" si="1"/>
        <v>19</v>
      </c>
      <c r="H20" s="65">
        <f>VLOOKUP($A20,'Return Data'!$B$7:$R$2843,7,0)</f>
        <v>3.1764999999999999</v>
      </c>
      <c r="I20" s="66">
        <f t="shared" si="2"/>
        <v>21</v>
      </c>
      <c r="J20" s="65">
        <f>VLOOKUP($A20,'Return Data'!$B$7:$R$2843,8,0)</f>
        <v>3.1219000000000001</v>
      </c>
      <c r="K20" s="66">
        <f t="shared" si="3"/>
        <v>24</v>
      </c>
      <c r="L20" s="65">
        <f>VLOOKUP($A20,'Return Data'!$B$7:$R$2843,9,0)</f>
        <v>3.0569000000000002</v>
      </c>
      <c r="M20" s="66">
        <f t="shared" si="4"/>
        <v>18</v>
      </c>
      <c r="N20" s="65">
        <f>VLOOKUP($A20,'Return Data'!$B$7:$R$2843,10,0)</f>
        <v>3.0920999999999998</v>
      </c>
      <c r="O20" s="66">
        <f t="shared" si="5"/>
        <v>19</v>
      </c>
      <c r="P20" s="65">
        <f>VLOOKUP($A20,'Return Data'!$B$7:$R$2843,11,0)</f>
        <v>3.1356000000000002</v>
      </c>
      <c r="Q20" s="66">
        <f t="shared" si="8"/>
        <v>20</v>
      </c>
      <c r="R20" s="65">
        <f>VLOOKUP($A20,'Return Data'!$B$7:$R$2843,12,0)</f>
        <v>3.1099000000000001</v>
      </c>
      <c r="S20" s="66">
        <f t="shared" si="10"/>
        <v>21</v>
      </c>
      <c r="T20" s="65">
        <f>VLOOKUP($A20,'Return Data'!$B$7:$R$2843,13,0)</f>
        <v>3.0911</v>
      </c>
      <c r="U20" s="66">
        <f t="shared" si="11"/>
        <v>20</v>
      </c>
      <c r="V20" s="65"/>
      <c r="W20" s="66"/>
      <c r="X20" s="65"/>
      <c r="Y20" s="66"/>
      <c r="Z20" s="65">
        <f>VLOOKUP($A20,'Return Data'!$B$7:$R$2843,16,0)</f>
        <v>4.1230000000000002</v>
      </c>
      <c r="AA20" s="67">
        <f t="shared" si="7"/>
        <v>10</v>
      </c>
    </row>
    <row r="21" spans="1:27" x14ac:dyDescent="0.3">
      <c r="A21" s="63" t="s">
        <v>1307</v>
      </c>
      <c r="B21" s="64">
        <f>VLOOKUP($A21,'Return Data'!$B$7:$R$2843,3,0)</f>
        <v>44462</v>
      </c>
      <c r="C21" s="65">
        <f>VLOOKUP($A21,'Return Data'!$B$7:$R$2843,4,0)</f>
        <v>1083.0604000000001</v>
      </c>
      <c r="D21" s="65">
        <f>VLOOKUP($A21,'Return Data'!$B$7:$R$2843,5,0)</f>
        <v>3.121</v>
      </c>
      <c r="E21" s="66">
        <f t="shared" si="0"/>
        <v>28</v>
      </c>
      <c r="F21" s="65">
        <f>VLOOKUP($A21,'Return Data'!$B$7:$R$2843,6,0)</f>
        <v>3.1204000000000001</v>
      </c>
      <c r="G21" s="66">
        <f t="shared" si="1"/>
        <v>28</v>
      </c>
      <c r="H21" s="65">
        <f>VLOOKUP($A21,'Return Data'!$B$7:$R$2843,7,0)</f>
        <v>3.1278999999999999</v>
      </c>
      <c r="I21" s="66">
        <f t="shared" si="2"/>
        <v>29</v>
      </c>
      <c r="J21" s="65">
        <f>VLOOKUP($A21,'Return Data'!$B$7:$R$2843,8,0)</f>
        <v>3.0737999999999999</v>
      </c>
      <c r="K21" s="66">
        <f t="shared" si="3"/>
        <v>29</v>
      </c>
      <c r="L21" s="65">
        <f>VLOOKUP($A21,'Return Data'!$B$7:$R$2843,9,0)</f>
        <v>3.0021</v>
      </c>
      <c r="M21" s="66">
        <f t="shared" si="4"/>
        <v>28</v>
      </c>
      <c r="N21" s="65">
        <f>VLOOKUP($A21,'Return Data'!$B$7:$R$2843,10,0)</f>
        <v>3.0329999999999999</v>
      </c>
      <c r="O21" s="66">
        <f t="shared" si="5"/>
        <v>29</v>
      </c>
      <c r="P21" s="65">
        <f>VLOOKUP($A21,'Return Data'!$B$7:$R$2843,11,0)</f>
        <v>3.0777999999999999</v>
      </c>
      <c r="Q21" s="66">
        <f t="shared" si="8"/>
        <v>30</v>
      </c>
      <c r="R21" s="65">
        <f>VLOOKUP($A21,'Return Data'!$B$7:$R$2843,12,0)</f>
        <v>3.0626000000000002</v>
      </c>
      <c r="S21" s="66">
        <f t="shared" si="10"/>
        <v>29</v>
      </c>
      <c r="T21" s="65">
        <f>VLOOKUP($A21,'Return Data'!$B$7:$R$2843,13,0)</f>
        <v>3.0407999999999999</v>
      </c>
      <c r="U21" s="66">
        <f t="shared" si="11"/>
        <v>26</v>
      </c>
      <c r="V21" s="65"/>
      <c r="W21" s="66"/>
      <c r="X21" s="65"/>
      <c r="Y21" s="66"/>
      <c r="Z21" s="65">
        <f>VLOOKUP($A21,'Return Data'!$B$7:$R$2843,16,0)</f>
        <v>3.6701999999999999</v>
      </c>
      <c r="AA21" s="67">
        <f t="shared" si="7"/>
        <v>23</v>
      </c>
    </row>
    <row r="22" spans="1:27" x14ac:dyDescent="0.3">
      <c r="A22" s="63" t="s">
        <v>1309</v>
      </c>
      <c r="B22" s="64">
        <f>VLOOKUP($A22,'Return Data'!$B$7:$R$2843,3,0)</f>
        <v>44462</v>
      </c>
      <c r="C22" s="65">
        <f>VLOOKUP($A22,'Return Data'!$B$7:$R$2843,4,0)</f>
        <v>1056.1188</v>
      </c>
      <c r="D22" s="65">
        <f>VLOOKUP($A22,'Return Data'!$B$7:$R$2843,5,0)</f>
        <v>3.1764000000000001</v>
      </c>
      <c r="E22" s="66">
        <f t="shared" si="0"/>
        <v>23</v>
      </c>
      <c r="F22" s="65">
        <f>VLOOKUP($A22,'Return Data'!$B$7:$R$2843,6,0)</f>
        <v>3.1745999999999999</v>
      </c>
      <c r="G22" s="66">
        <f t="shared" si="1"/>
        <v>22</v>
      </c>
      <c r="H22" s="65">
        <f>VLOOKUP($A22,'Return Data'!$B$7:$R$2843,7,0)</f>
        <v>3.1720999999999999</v>
      </c>
      <c r="I22" s="66">
        <f t="shared" si="2"/>
        <v>24</v>
      </c>
      <c r="J22" s="65">
        <f>VLOOKUP($A22,'Return Data'!$B$7:$R$2843,8,0)</f>
        <v>3.129</v>
      </c>
      <c r="K22" s="66">
        <f t="shared" si="3"/>
        <v>22</v>
      </c>
      <c r="L22" s="65">
        <f>VLOOKUP($A22,'Return Data'!$B$7:$R$2843,9,0)</f>
        <v>3.0497999999999998</v>
      </c>
      <c r="M22" s="66">
        <f t="shared" si="4"/>
        <v>22</v>
      </c>
      <c r="N22" s="65">
        <f>VLOOKUP($A22,'Return Data'!$B$7:$R$2843,10,0)</f>
        <v>3.0834000000000001</v>
      </c>
      <c r="O22" s="66">
        <f t="shared" si="5"/>
        <v>22</v>
      </c>
      <c r="P22" s="65">
        <f>VLOOKUP($A22,'Return Data'!$B$7:$R$2843,11,0)</f>
        <v>3.1288</v>
      </c>
      <c r="Q22" s="66">
        <f t="shared" si="8"/>
        <v>23</v>
      </c>
      <c r="R22" s="65">
        <f>VLOOKUP($A22,'Return Data'!$B$7:$R$2843,12,0)</f>
        <v>3.1099000000000001</v>
      </c>
      <c r="S22" s="66">
        <f t="shared" ref="S22" si="12">RANK(R22,R$8:R$37,0)</f>
        <v>21</v>
      </c>
      <c r="T22" s="65"/>
      <c r="U22" s="66"/>
      <c r="V22" s="65"/>
      <c r="W22" s="66"/>
      <c r="X22" s="65"/>
      <c r="Y22" s="66"/>
      <c r="Z22" s="65">
        <f>VLOOKUP($A22,'Return Data'!$B$7:$R$2843,16,0)</f>
        <v>3.2452999999999999</v>
      </c>
      <c r="AA22" s="67">
        <f t="shared" si="7"/>
        <v>30</v>
      </c>
    </row>
    <row r="23" spans="1:27" x14ac:dyDescent="0.3">
      <c r="A23" s="63" t="s">
        <v>1311</v>
      </c>
      <c r="B23" s="64">
        <f>VLOOKUP($A23,'Return Data'!$B$7:$R$2843,3,0)</f>
        <v>44462</v>
      </c>
      <c r="C23" s="65">
        <f>VLOOKUP($A23,'Return Data'!$B$7:$R$2843,4,0)</f>
        <v>1066.2018</v>
      </c>
      <c r="D23" s="65">
        <f>VLOOKUP($A23,'Return Data'!$B$7:$R$2843,5,0)</f>
        <v>3.1154999999999999</v>
      </c>
      <c r="E23" s="66">
        <f t="shared" si="0"/>
        <v>29</v>
      </c>
      <c r="F23" s="65">
        <f>VLOOKUP($A23,'Return Data'!$B$7:$R$2843,6,0)</f>
        <v>3.1137999999999999</v>
      </c>
      <c r="G23" s="66">
        <f t="shared" si="1"/>
        <v>29</v>
      </c>
      <c r="H23" s="65">
        <f>VLOOKUP($A23,'Return Data'!$B$7:$R$2843,7,0)</f>
        <v>3.1356999999999999</v>
      </c>
      <c r="I23" s="66">
        <f t="shared" si="2"/>
        <v>28</v>
      </c>
      <c r="J23" s="65">
        <f>VLOOKUP($A23,'Return Data'!$B$7:$R$2843,8,0)</f>
        <v>3.0821999999999998</v>
      </c>
      <c r="K23" s="66">
        <f t="shared" si="3"/>
        <v>28</v>
      </c>
      <c r="L23" s="65">
        <f>VLOOKUP($A23,'Return Data'!$B$7:$R$2843,9,0)</f>
        <v>3.0002</v>
      </c>
      <c r="M23" s="66">
        <f t="shared" si="4"/>
        <v>29</v>
      </c>
      <c r="N23" s="65">
        <f>VLOOKUP($A23,'Return Data'!$B$7:$R$2843,10,0)</f>
        <v>3.0661999999999998</v>
      </c>
      <c r="O23" s="66">
        <f t="shared" si="5"/>
        <v>25</v>
      </c>
      <c r="P23" s="65">
        <f>VLOOKUP($A23,'Return Data'!$B$7:$R$2843,11,0)</f>
        <v>3.0922000000000001</v>
      </c>
      <c r="Q23" s="66">
        <f t="shared" si="8"/>
        <v>28</v>
      </c>
      <c r="R23" s="65">
        <f>VLOOKUP($A23,'Return Data'!$B$7:$R$2843,12,0)</f>
        <v>3.0674000000000001</v>
      </c>
      <c r="S23" s="66">
        <f t="shared" si="10"/>
        <v>28</v>
      </c>
      <c r="T23" s="65">
        <f>VLOOKUP($A23,'Return Data'!$B$7:$R$2843,13,0)</f>
        <v>3.0411000000000001</v>
      </c>
      <c r="U23" s="66">
        <f t="shared" si="11"/>
        <v>25</v>
      </c>
      <c r="V23" s="65"/>
      <c r="W23" s="66"/>
      <c r="X23" s="65"/>
      <c r="Y23" s="66"/>
      <c r="Z23" s="65">
        <f>VLOOKUP($A23,'Return Data'!$B$7:$R$2843,16,0)</f>
        <v>3.399</v>
      </c>
      <c r="AA23" s="67">
        <f t="shared" si="7"/>
        <v>27</v>
      </c>
    </row>
    <row r="24" spans="1:27" x14ac:dyDescent="0.3">
      <c r="A24" s="63" t="s">
        <v>1313</v>
      </c>
      <c r="B24" s="64">
        <f>VLOOKUP($A24,'Return Data'!$B$7:$R$2843,3,0)</f>
        <v>44462</v>
      </c>
      <c r="C24" s="65">
        <f>VLOOKUP($A24,'Return Data'!$B$7:$R$2843,4,0)</f>
        <v>1061.9761000000001</v>
      </c>
      <c r="D24" s="65">
        <f>VLOOKUP($A24,'Return Data'!$B$7:$R$2843,5,0)</f>
        <v>3.1829000000000001</v>
      </c>
      <c r="E24" s="66">
        <f t="shared" si="0"/>
        <v>20</v>
      </c>
      <c r="F24" s="65">
        <f>VLOOKUP($A24,'Return Data'!$B$7:$R$2843,6,0)</f>
        <v>3.1709000000000001</v>
      </c>
      <c r="G24" s="66">
        <f t="shared" si="1"/>
        <v>24</v>
      </c>
      <c r="H24" s="65">
        <f>VLOOKUP($A24,'Return Data'!$B$7:$R$2843,7,0)</f>
        <v>3.1871</v>
      </c>
      <c r="I24" s="66">
        <f t="shared" si="2"/>
        <v>16</v>
      </c>
      <c r="J24" s="65">
        <f>VLOOKUP($A24,'Return Data'!$B$7:$R$2843,8,0)</f>
        <v>3.1597</v>
      </c>
      <c r="K24" s="66">
        <f t="shared" si="3"/>
        <v>10</v>
      </c>
      <c r="L24" s="65">
        <f>VLOOKUP($A24,'Return Data'!$B$7:$R$2843,9,0)</f>
        <v>3.0781000000000001</v>
      </c>
      <c r="M24" s="66">
        <f t="shared" si="4"/>
        <v>12</v>
      </c>
      <c r="N24" s="65">
        <f>VLOOKUP($A24,'Return Data'!$B$7:$R$2843,10,0)</f>
        <v>3.1065</v>
      </c>
      <c r="O24" s="66">
        <f t="shared" si="5"/>
        <v>12</v>
      </c>
      <c r="P24" s="65">
        <f>VLOOKUP($A24,'Return Data'!$B$7:$R$2843,11,0)</f>
        <v>3.1812999999999998</v>
      </c>
      <c r="Q24" s="66">
        <f t="shared" si="8"/>
        <v>7</v>
      </c>
      <c r="R24" s="65">
        <f>VLOOKUP($A24,'Return Data'!$B$7:$R$2843,12,0)</f>
        <v>3.1616</v>
      </c>
      <c r="S24" s="66">
        <f t="shared" ref="S24" si="13">RANK(R24,R$8:R$37,0)</f>
        <v>6</v>
      </c>
      <c r="T24" s="65"/>
      <c r="U24" s="66"/>
      <c r="V24" s="65"/>
      <c r="W24" s="66"/>
      <c r="X24" s="65"/>
      <c r="Y24" s="66"/>
      <c r="Z24" s="65">
        <f>VLOOKUP($A24,'Return Data'!$B$7:$R$2843,16,0)</f>
        <v>3.3814000000000002</v>
      </c>
      <c r="AA24" s="67">
        <f t="shared" si="7"/>
        <v>29</v>
      </c>
    </row>
    <row r="25" spans="1:27" x14ac:dyDescent="0.3">
      <c r="A25" s="63" t="s">
        <v>1315</v>
      </c>
      <c r="B25" s="64">
        <f>VLOOKUP($A25,'Return Data'!$B$7:$R$2843,3,0)</f>
        <v>44462</v>
      </c>
      <c r="C25" s="65">
        <f>VLOOKUP($A25,'Return Data'!$B$7:$R$2843,4,0)</f>
        <v>1114.4746</v>
      </c>
      <c r="D25" s="65">
        <f>VLOOKUP($A25,'Return Data'!$B$7:$R$2843,5,0)</f>
        <v>3.1934999999999998</v>
      </c>
      <c r="E25" s="66">
        <f t="shared" si="0"/>
        <v>13</v>
      </c>
      <c r="F25" s="65">
        <f>VLOOKUP($A25,'Return Data'!$B$7:$R$2843,6,0)</f>
        <v>3.1907999999999999</v>
      </c>
      <c r="G25" s="66">
        <f t="shared" si="1"/>
        <v>15</v>
      </c>
      <c r="H25" s="65">
        <f>VLOOKUP($A25,'Return Data'!$B$7:$R$2843,7,0)</f>
        <v>3.1835</v>
      </c>
      <c r="I25" s="66">
        <f t="shared" si="2"/>
        <v>17</v>
      </c>
      <c r="J25" s="65">
        <f>VLOOKUP($A25,'Return Data'!$B$7:$R$2843,8,0)</f>
        <v>3.1303000000000001</v>
      </c>
      <c r="K25" s="66">
        <f t="shared" si="3"/>
        <v>21</v>
      </c>
      <c r="L25" s="65">
        <f>VLOOKUP($A25,'Return Data'!$B$7:$R$2843,9,0)</f>
        <v>3.0552000000000001</v>
      </c>
      <c r="M25" s="66">
        <f t="shared" si="4"/>
        <v>20</v>
      </c>
      <c r="N25" s="65">
        <f>VLOOKUP($A25,'Return Data'!$B$7:$R$2843,10,0)</f>
        <v>3.0870000000000002</v>
      </c>
      <c r="O25" s="66">
        <f t="shared" si="5"/>
        <v>20</v>
      </c>
      <c r="P25" s="65">
        <f>VLOOKUP($A25,'Return Data'!$B$7:$R$2843,11,0)</f>
        <v>3.1312000000000002</v>
      </c>
      <c r="Q25" s="66">
        <f t="shared" si="8"/>
        <v>21</v>
      </c>
      <c r="R25" s="65">
        <f>VLOOKUP($A25,'Return Data'!$B$7:$R$2843,12,0)</f>
        <v>3.1124999999999998</v>
      </c>
      <c r="S25" s="66">
        <f t="shared" si="10"/>
        <v>20</v>
      </c>
      <c r="T25" s="65">
        <f>VLOOKUP($A25,'Return Data'!$B$7:$R$2843,13,0)</f>
        <v>3.0928</v>
      </c>
      <c r="U25" s="66">
        <f t="shared" si="11"/>
        <v>19</v>
      </c>
      <c r="V25" s="65"/>
      <c r="W25" s="66"/>
      <c r="X25" s="65"/>
      <c r="Y25" s="66"/>
      <c r="Z25" s="65">
        <f>VLOOKUP($A25,'Return Data'!$B$7:$R$2843,16,0)</f>
        <v>4.1106999999999996</v>
      </c>
      <c r="AA25" s="67">
        <f t="shared" si="7"/>
        <v>11</v>
      </c>
    </row>
    <row r="26" spans="1:27" x14ac:dyDescent="0.3">
      <c r="A26" s="63" t="s">
        <v>1317</v>
      </c>
      <c r="B26" s="64">
        <f>VLOOKUP($A26,'Return Data'!$B$7:$R$2843,3,0)</f>
        <v>44462</v>
      </c>
      <c r="C26" s="65">
        <f>VLOOKUP($A26,'Return Data'!$B$7:$R$2843,4,0)</f>
        <v>2716.8986666666701</v>
      </c>
      <c r="D26" s="65">
        <f>VLOOKUP($A26,'Return Data'!$B$7:$R$2843,5,0)</f>
        <v>3.1977000000000002</v>
      </c>
      <c r="E26" s="66">
        <f t="shared" si="0"/>
        <v>10</v>
      </c>
      <c r="F26" s="65">
        <f>VLOOKUP($A26,'Return Data'!$B$7:$R$2843,6,0)</f>
        <v>3.2042000000000002</v>
      </c>
      <c r="G26" s="66">
        <f t="shared" si="1"/>
        <v>8</v>
      </c>
      <c r="H26" s="65">
        <f>VLOOKUP($A26,'Return Data'!$B$7:$R$2843,7,0)</f>
        <v>3.2</v>
      </c>
      <c r="I26" s="66">
        <f t="shared" si="2"/>
        <v>10</v>
      </c>
      <c r="J26" s="65">
        <f>VLOOKUP($A26,'Return Data'!$B$7:$R$2843,8,0)</f>
        <v>3.1669</v>
      </c>
      <c r="K26" s="66">
        <f t="shared" si="3"/>
        <v>8</v>
      </c>
      <c r="L26" s="65">
        <f>VLOOKUP($A26,'Return Data'!$B$7:$R$2843,9,0)</f>
        <v>3.0876000000000001</v>
      </c>
      <c r="M26" s="66">
        <f t="shared" si="4"/>
        <v>8</v>
      </c>
      <c r="N26" s="65">
        <f>VLOOKUP($A26,'Return Data'!$B$7:$R$2843,10,0)</f>
        <v>3.1128</v>
      </c>
      <c r="O26" s="66">
        <f t="shared" si="5"/>
        <v>10</v>
      </c>
      <c r="P26" s="65">
        <f>VLOOKUP($A26,'Return Data'!$B$7:$R$2843,11,0)</f>
        <v>3.1644000000000001</v>
      </c>
      <c r="Q26" s="66">
        <f t="shared" si="8"/>
        <v>11</v>
      </c>
      <c r="R26" s="65">
        <f>VLOOKUP($A26,'Return Data'!$B$7:$R$2843,12,0)</f>
        <v>3.1452</v>
      </c>
      <c r="S26" s="66">
        <f t="shared" si="10"/>
        <v>12</v>
      </c>
      <c r="T26" s="65">
        <f>VLOOKUP($A26,'Return Data'!$B$7:$R$2843,13,0)</f>
        <v>3.1132</v>
      </c>
      <c r="U26" s="66">
        <f t="shared" si="11"/>
        <v>12</v>
      </c>
      <c r="V26" s="65">
        <f>VLOOKUP($A26,'Return Data'!$B$7:$R$2843,17,0)</f>
        <v>3.5236999999999998</v>
      </c>
      <c r="W26" s="66">
        <f t="shared" ref="W26:W36" si="14">RANK(V26,V$8:V$37,0)</f>
        <v>2</v>
      </c>
      <c r="X26" s="65">
        <f>VLOOKUP($A26,'Return Data'!$B$7:$R$2843,14,0)</f>
        <v>4.3745000000000003</v>
      </c>
      <c r="Y26" s="66">
        <f t="shared" ref="Y26:Y36" si="15">RANK(X26,X$8:X$37,0)</f>
        <v>2</v>
      </c>
      <c r="Z26" s="65">
        <f>VLOOKUP($A26,'Return Data'!$B$7:$R$2843,16,0)</f>
        <v>6.5407000000000002</v>
      </c>
      <c r="AA26" s="67">
        <f t="shared" si="7"/>
        <v>1</v>
      </c>
    </row>
    <row r="27" spans="1:27" x14ac:dyDescent="0.3">
      <c r="A27" s="63" t="s">
        <v>1319</v>
      </c>
      <c r="B27" s="64">
        <f>VLOOKUP($A27,'Return Data'!$B$7:$R$2843,3,0)</f>
        <v>44462</v>
      </c>
      <c r="C27" s="65">
        <f>VLOOKUP($A27,'Return Data'!$B$7:$R$2843,4,0)</f>
        <v>1082.8951999999999</v>
      </c>
      <c r="D27" s="65">
        <f>VLOOKUP($A27,'Return Data'!$B$7:$R$2843,5,0)</f>
        <v>3.2730999999999999</v>
      </c>
      <c r="E27" s="66">
        <f t="shared" si="0"/>
        <v>2</v>
      </c>
      <c r="F27" s="65">
        <f>VLOOKUP($A27,'Return Data'!$B$7:$R$2843,6,0)</f>
        <v>3.2321</v>
      </c>
      <c r="G27" s="66">
        <f t="shared" si="1"/>
        <v>4</v>
      </c>
      <c r="H27" s="65">
        <f>VLOOKUP($A27,'Return Data'!$B$7:$R$2843,7,0)</f>
        <v>3.2349000000000001</v>
      </c>
      <c r="I27" s="66">
        <f t="shared" si="2"/>
        <v>3</v>
      </c>
      <c r="J27" s="65">
        <f>VLOOKUP($A27,'Return Data'!$B$7:$R$2843,8,0)</f>
        <v>3.1741000000000001</v>
      </c>
      <c r="K27" s="66">
        <f t="shared" si="3"/>
        <v>6</v>
      </c>
      <c r="L27" s="65">
        <f>VLOOKUP($A27,'Return Data'!$B$7:$R$2843,9,0)</f>
        <v>3.0954999999999999</v>
      </c>
      <c r="M27" s="66">
        <f t="shared" si="4"/>
        <v>6</v>
      </c>
      <c r="N27" s="65">
        <f>VLOOKUP($A27,'Return Data'!$B$7:$R$2843,10,0)</f>
        <v>3.1299000000000001</v>
      </c>
      <c r="O27" s="66">
        <f t="shared" si="5"/>
        <v>5</v>
      </c>
      <c r="P27" s="65">
        <f>VLOOKUP($A27,'Return Data'!$B$7:$R$2843,11,0)</f>
        <v>3.1789000000000001</v>
      </c>
      <c r="Q27" s="66">
        <f t="shared" si="8"/>
        <v>8</v>
      </c>
      <c r="R27" s="65">
        <f>VLOOKUP($A27,'Return Data'!$B$7:$R$2843,12,0)</f>
        <v>3.1476999999999999</v>
      </c>
      <c r="S27" s="66">
        <f t="shared" si="10"/>
        <v>10</v>
      </c>
      <c r="T27" s="65">
        <f>VLOOKUP($A27,'Return Data'!$B$7:$R$2843,13,0)</f>
        <v>3.1160999999999999</v>
      </c>
      <c r="U27" s="66">
        <f t="shared" si="11"/>
        <v>11</v>
      </c>
      <c r="V27" s="65"/>
      <c r="W27" s="66"/>
      <c r="X27" s="65"/>
      <c r="Y27" s="66"/>
      <c r="Z27" s="65">
        <f>VLOOKUP($A27,'Return Data'!$B$7:$R$2843,16,0)</f>
        <v>3.6835</v>
      </c>
      <c r="AA27" s="67">
        <f t="shared" si="7"/>
        <v>21</v>
      </c>
    </row>
    <row r="28" spans="1:27" x14ac:dyDescent="0.3">
      <c r="A28" s="63" t="s">
        <v>1321</v>
      </c>
      <c r="B28" s="64">
        <f>VLOOKUP($A28,'Return Data'!$B$7:$R$2843,3,0)</f>
        <v>44462</v>
      </c>
      <c r="C28" s="65">
        <f>VLOOKUP($A28,'Return Data'!$B$7:$R$2843,4,0)</f>
        <v>1081.2982</v>
      </c>
      <c r="D28" s="65">
        <f>VLOOKUP($A28,'Return Data'!$B$7:$R$2843,5,0)</f>
        <v>3.1936</v>
      </c>
      <c r="E28" s="66">
        <f t="shared" si="0"/>
        <v>12</v>
      </c>
      <c r="F28" s="65">
        <f>VLOOKUP($A28,'Return Data'!$B$7:$R$2843,6,0)</f>
        <v>3.1985999999999999</v>
      </c>
      <c r="G28" s="66">
        <f t="shared" si="1"/>
        <v>10</v>
      </c>
      <c r="H28" s="65">
        <f>VLOOKUP($A28,'Return Data'!$B$7:$R$2843,7,0)</f>
        <v>3.2179000000000002</v>
      </c>
      <c r="I28" s="66">
        <f t="shared" si="2"/>
        <v>6</v>
      </c>
      <c r="J28" s="65">
        <f>VLOOKUP($A28,'Return Data'!$B$7:$R$2843,8,0)</f>
        <v>3.1796000000000002</v>
      </c>
      <c r="K28" s="66">
        <f t="shared" si="3"/>
        <v>4</v>
      </c>
      <c r="L28" s="65">
        <f>VLOOKUP($A28,'Return Data'!$B$7:$R$2843,9,0)</f>
        <v>3.1206999999999998</v>
      </c>
      <c r="M28" s="66">
        <f t="shared" si="4"/>
        <v>4</v>
      </c>
      <c r="N28" s="65">
        <f>VLOOKUP($A28,'Return Data'!$B$7:$R$2843,10,0)</f>
        <v>3.1598999999999999</v>
      </c>
      <c r="O28" s="66">
        <f t="shared" si="5"/>
        <v>3</v>
      </c>
      <c r="P28" s="65">
        <f>VLOOKUP($A28,'Return Data'!$B$7:$R$2843,11,0)</f>
        <v>3.2040000000000002</v>
      </c>
      <c r="Q28" s="66">
        <f t="shared" si="8"/>
        <v>5</v>
      </c>
      <c r="R28" s="65">
        <f>VLOOKUP($A28,'Return Data'!$B$7:$R$2843,12,0)</f>
        <v>3.1694</v>
      </c>
      <c r="S28" s="66">
        <f t="shared" si="10"/>
        <v>5</v>
      </c>
      <c r="T28" s="65">
        <f>VLOOKUP($A28,'Return Data'!$B$7:$R$2843,13,0)</f>
        <v>3.1435</v>
      </c>
      <c r="U28" s="66">
        <f t="shared" si="11"/>
        <v>4</v>
      </c>
      <c r="V28" s="65"/>
      <c r="W28" s="66"/>
      <c r="X28" s="65"/>
      <c r="Y28" s="66"/>
      <c r="Z28" s="65">
        <f>VLOOKUP($A28,'Return Data'!$B$7:$R$2843,16,0)</f>
        <v>3.6631</v>
      </c>
      <c r="AA28" s="67">
        <f t="shared" si="7"/>
        <v>24</v>
      </c>
    </row>
    <row r="29" spans="1:27" x14ac:dyDescent="0.3">
      <c r="A29" s="63" t="s">
        <v>1323</v>
      </c>
      <c r="B29" s="64">
        <f>VLOOKUP($A29,'Return Data'!$B$7:$R$2843,3,0)</f>
        <v>44462</v>
      </c>
      <c r="C29" s="65">
        <f>VLOOKUP($A29,'Return Data'!$B$7:$R$2843,4,0)</f>
        <v>1070.5773999999999</v>
      </c>
      <c r="D29" s="65">
        <f>VLOOKUP($A29,'Return Data'!$B$7:$R$2843,5,0)</f>
        <v>3.2528000000000001</v>
      </c>
      <c r="E29" s="66">
        <f t="shared" si="0"/>
        <v>3</v>
      </c>
      <c r="F29" s="65">
        <f>VLOOKUP($A29,'Return Data'!$B$7:$R$2843,6,0)</f>
        <v>3.2431999999999999</v>
      </c>
      <c r="G29" s="66">
        <f t="shared" si="1"/>
        <v>2</v>
      </c>
      <c r="H29" s="65">
        <f>VLOOKUP($A29,'Return Data'!$B$7:$R$2843,7,0)</f>
        <v>3.2263000000000002</v>
      </c>
      <c r="I29" s="66">
        <f t="shared" si="2"/>
        <v>4</v>
      </c>
      <c r="J29" s="65">
        <f>VLOOKUP($A29,'Return Data'!$B$7:$R$2843,8,0)</f>
        <v>3.1756000000000002</v>
      </c>
      <c r="K29" s="66">
        <f t="shared" si="3"/>
        <v>5</v>
      </c>
      <c r="L29" s="65">
        <f>VLOOKUP($A29,'Return Data'!$B$7:$R$2843,9,0)</f>
        <v>3.1116999999999999</v>
      </c>
      <c r="M29" s="66">
        <f t="shared" si="4"/>
        <v>5</v>
      </c>
      <c r="N29" s="65">
        <f>VLOOKUP($A29,'Return Data'!$B$7:$R$2843,10,0)</f>
        <v>3.1597</v>
      </c>
      <c r="O29" s="66">
        <f t="shared" si="5"/>
        <v>4</v>
      </c>
      <c r="P29" s="65">
        <f>VLOOKUP($A29,'Return Data'!$B$7:$R$2843,11,0)</f>
        <v>3.2117</v>
      </c>
      <c r="Q29" s="66">
        <f t="shared" si="8"/>
        <v>3</v>
      </c>
      <c r="R29" s="65">
        <f>VLOOKUP($A29,'Return Data'!$B$7:$R$2843,12,0)</f>
        <v>3.1962999999999999</v>
      </c>
      <c r="S29" s="66">
        <f t="shared" si="10"/>
        <v>1</v>
      </c>
      <c r="T29" s="65">
        <f>VLOOKUP($A29,'Return Data'!$B$7:$R$2843,13,0)</f>
        <v>3.1770999999999998</v>
      </c>
      <c r="U29" s="66">
        <f t="shared" ref="U29" si="16">RANK(T29,T$8:T$37,0)</f>
        <v>1</v>
      </c>
      <c r="V29" s="65"/>
      <c r="W29" s="66"/>
      <c r="X29" s="65"/>
      <c r="Y29" s="66"/>
      <c r="Z29" s="65">
        <f>VLOOKUP($A29,'Return Data'!$B$7:$R$2843,16,0)</f>
        <v>3.5733000000000001</v>
      </c>
      <c r="AA29" s="67">
        <f t="shared" si="7"/>
        <v>25</v>
      </c>
    </row>
    <row r="30" spans="1:27" x14ac:dyDescent="0.3">
      <c r="A30" s="63" t="s">
        <v>1325</v>
      </c>
      <c r="B30" s="64">
        <f>VLOOKUP($A30,'Return Data'!$B$7:$R$2843,3,0)</f>
        <v>44462</v>
      </c>
      <c r="C30" s="65">
        <f>VLOOKUP($A30,'Return Data'!$B$7:$R$2843,4,0)</f>
        <v>112.1443</v>
      </c>
      <c r="D30" s="65">
        <f>VLOOKUP($A30,'Return Data'!$B$7:$R$2843,5,0)</f>
        <v>3.1899000000000002</v>
      </c>
      <c r="E30" s="66">
        <f t="shared" si="0"/>
        <v>17</v>
      </c>
      <c r="F30" s="65">
        <f>VLOOKUP($A30,'Return Data'!$B$7:$R$2843,6,0)</f>
        <v>3.1905000000000001</v>
      </c>
      <c r="G30" s="66">
        <f t="shared" si="1"/>
        <v>16</v>
      </c>
      <c r="H30" s="65">
        <f>VLOOKUP($A30,'Return Data'!$B$7:$R$2843,7,0)</f>
        <v>3.1776</v>
      </c>
      <c r="I30" s="66">
        <f t="shared" si="2"/>
        <v>19</v>
      </c>
      <c r="J30" s="65">
        <f>VLOOKUP($A30,'Return Data'!$B$7:$R$2843,8,0)</f>
        <v>3.1353</v>
      </c>
      <c r="K30" s="66">
        <f t="shared" si="3"/>
        <v>18</v>
      </c>
      <c r="L30" s="65">
        <f>VLOOKUP($A30,'Return Data'!$B$7:$R$2843,9,0)</f>
        <v>3.0569000000000002</v>
      </c>
      <c r="M30" s="66">
        <f t="shared" si="4"/>
        <v>18</v>
      </c>
      <c r="N30" s="65">
        <f>VLOOKUP($A30,'Return Data'!$B$7:$R$2843,10,0)</f>
        <v>3.0933000000000002</v>
      </c>
      <c r="O30" s="66">
        <f t="shared" si="5"/>
        <v>17</v>
      </c>
      <c r="P30" s="65">
        <f>VLOOKUP($A30,'Return Data'!$B$7:$R$2843,11,0)</f>
        <v>3.1396999999999999</v>
      </c>
      <c r="Q30" s="66">
        <f t="shared" si="8"/>
        <v>17</v>
      </c>
      <c r="R30" s="65">
        <f>VLOOKUP($A30,'Return Data'!$B$7:$R$2843,12,0)</f>
        <v>3.1158999999999999</v>
      </c>
      <c r="S30" s="66">
        <f t="shared" si="10"/>
        <v>19</v>
      </c>
      <c r="T30" s="65">
        <f>VLOOKUP($A30,'Return Data'!$B$7:$R$2843,13,0)</f>
        <v>3.1006999999999998</v>
      </c>
      <c r="U30" s="66">
        <f t="shared" si="11"/>
        <v>15</v>
      </c>
      <c r="V30" s="65"/>
      <c r="W30" s="66"/>
      <c r="X30" s="65"/>
      <c r="Y30" s="66"/>
      <c r="Z30" s="65">
        <f>VLOOKUP($A30,'Return Data'!$B$7:$R$2843,16,0)</f>
        <v>4.2290999999999999</v>
      </c>
      <c r="AA30" s="67">
        <f t="shared" si="7"/>
        <v>9</v>
      </c>
    </row>
    <row r="31" spans="1:27" x14ac:dyDescent="0.3">
      <c r="A31" s="63" t="s">
        <v>1327</v>
      </c>
      <c r="B31" s="64">
        <f>VLOOKUP($A31,'Return Data'!$B$7:$R$2843,3,0)</f>
        <v>44462</v>
      </c>
      <c r="C31" s="65">
        <f>VLOOKUP($A31,'Return Data'!$B$7:$R$2843,4,0)</f>
        <v>1078.4655</v>
      </c>
      <c r="D31" s="65">
        <f>VLOOKUP($A31,'Return Data'!$B$7:$R$2843,5,0)</f>
        <v>3.2290000000000001</v>
      </c>
      <c r="E31" s="66">
        <f t="shared" si="0"/>
        <v>5</v>
      </c>
      <c r="F31" s="65">
        <f>VLOOKUP($A31,'Return Data'!$B$7:$R$2843,6,0)</f>
        <v>3.2319</v>
      </c>
      <c r="G31" s="66">
        <f t="shared" si="1"/>
        <v>5</v>
      </c>
      <c r="H31" s="65">
        <f>VLOOKUP($A31,'Return Data'!$B$7:$R$2843,7,0)</f>
        <v>3.2244999999999999</v>
      </c>
      <c r="I31" s="66">
        <f t="shared" si="2"/>
        <v>5</v>
      </c>
      <c r="J31" s="65">
        <f>VLOOKUP($A31,'Return Data'!$B$7:$R$2843,8,0)</f>
        <v>3.1905999999999999</v>
      </c>
      <c r="K31" s="66">
        <f t="shared" si="3"/>
        <v>3</v>
      </c>
      <c r="L31" s="65">
        <f>VLOOKUP($A31,'Return Data'!$B$7:$R$2843,9,0)</f>
        <v>3.1295999999999999</v>
      </c>
      <c r="M31" s="66">
        <f t="shared" si="4"/>
        <v>3</v>
      </c>
      <c r="N31" s="65">
        <f>VLOOKUP($A31,'Return Data'!$B$7:$R$2843,10,0)</f>
        <v>3.1737000000000002</v>
      </c>
      <c r="O31" s="66">
        <f t="shared" si="5"/>
        <v>2</v>
      </c>
      <c r="P31" s="65">
        <f>VLOOKUP($A31,'Return Data'!$B$7:$R$2843,11,0)</f>
        <v>3.2187000000000001</v>
      </c>
      <c r="Q31" s="66">
        <f t="shared" si="8"/>
        <v>1</v>
      </c>
      <c r="R31" s="65">
        <f>VLOOKUP($A31,'Return Data'!$B$7:$R$2843,12,0)</f>
        <v>3.1916000000000002</v>
      </c>
      <c r="S31" s="66">
        <f t="shared" si="10"/>
        <v>3</v>
      </c>
      <c r="T31" s="65">
        <f>VLOOKUP($A31,'Return Data'!$B$7:$R$2843,13,0)</f>
        <v>3.1705999999999999</v>
      </c>
      <c r="U31" s="66">
        <f t="shared" si="11"/>
        <v>2</v>
      </c>
      <c r="V31" s="65"/>
      <c r="W31" s="66"/>
      <c r="X31" s="65"/>
      <c r="Y31" s="66"/>
      <c r="Z31" s="65">
        <f>VLOOKUP($A31,'Return Data'!$B$7:$R$2843,16,0)</f>
        <v>3.7044000000000001</v>
      </c>
      <c r="AA31" s="67">
        <f t="shared" si="7"/>
        <v>20</v>
      </c>
    </row>
    <row r="32" spans="1:27" x14ac:dyDescent="0.3">
      <c r="A32" s="63" t="s">
        <v>1329</v>
      </c>
      <c r="B32" s="64">
        <f>VLOOKUP($A32,'Return Data'!$B$7:$R$2843,3,0)</f>
        <v>44462</v>
      </c>
      <c r="C32" s="65">
        <f>VLOOKUP($A32,'Return Data'!$B$7:$R$2843,4,0)</f>
        <v>3402.5913999999998</v>
      </c>
      <c r="D32" s="65">
        <f>VLOOKUP($A32,'Return Data'!$B$7:$R$2843,5,0)</f>
        <v>3.1916000000000002</v>
      </c>
      <c r="E32" s="66">
        <f t="shared" si="0"/>
        <v>15</v>
      </c>
      <c r="F32" s="65">
        <f>VLOOKUP($A32,'Return Data'!$B$7:$R$2843,6,0)</f>
        <v>3.1911</v>
      </c>
      <c r="G32" s="66">
        <f t="shared" si="1"/>
        <v>14</v>
      </c>
      <c r="H32" s="65">
        <f>VLOOKUP($A32,'Return Data'!$B$7:$R$2843,7,0)</f>
        <v>3.1916000000000002</v>
      </c>
      <c r="I32" s="66">
        <f t="shared" si="2"/>
        <v>12</v>
      </c>
      <c r="J32" s="65">
        <f>VLOOKUP($A32,'Return Data'!$B$7:$R$2843,8,0)</f>
        <v>3.1478999999999999</v>
      </c>
      <c r="K32" s="66">
        <f t="shared" si="3"/>
        <v>16</v>
      </c>
      <c r="L32" s="65">
        <f>VLOOKUP($A32,'Return Data'!$B$7:$R$2843,9,0)</f>
        <v>3.0668000000000002</v>
      </c>
      <c r="M32" s="66">
        <f t="shared" si="4"/>
        <v>16</v>
      </c>
      <c r="N32" s="65">
        <f>VLOOKUP($A32,'Return Data'!$B$7:$R$2843,10,0)</f>
        <v>3.0931999999999999</v>
      </c>
      <c r="O32" s="66">
        <f t="shared" si="5"/>
        <v>18</v>
      </c>
      <c r="P32" s="65">
        <f>VLOOKUP($A32,'Return Data'!$B$7:$R$2843,11,0)</f>
        <v>3.1505999999999998</v>
      </c>
      <c r="Q32" s="66">
        <f t="shared" si="8"/>
        <v>13</v>
      </c>
      <c r="R32" s="65">
        <f>VLOOKUP($A32,'Return Data'!$B$7:$R$2843,12,0)</f>
        <v>3.1232000000000002</v>
      </c>
      <c r="S32" s="66">
        <f t="shared" si="10"/>
        <v>15</v>
      </c>
      <c r="T32" s="65">
        <f>VLOOKUP($A32,'Return Data'!$B$7:$R$2843,13,0)</f>
        <v>3.0954000000000002</v>
      </c>
      <c r="U32" s="66">
        <f t="shared" si="11"/>
        <v>16</v>
      </c>
      <c r="V32" s="65">
        <f>VLOOKUP($A32,'Return Data'!$B$7:$R$2843,17,0)</f>
        <v>3.4929999999999999</v>
      </c>
      <c r="W32" s="66">
        <f t="shared" si="14"/>
        <v>4</v>
      </c>
      <c r="X32" s="65">
        <f>VLOOKUP($A32,'Return Data'!$B$7:$R$2843,14,0)</f>
        <v>4.3540999999999999</v>
      </c>
      <c r="Y32" s="66">
        <f t="shared" si="15"/>
        <v>3</v>
      </c>
      <c r="Z32" s="65">
        <f>VLOOKUP($A32,'Return Data'!$B$7:$R$2843,16,0)</f>
        <v>6.4325999999999999</v>
      </c>
      <c r="AA32" s="67">
        <f t="shared" si="7"/>
        <v>3</v>
      </c>
    </row>
    <row r="33" spans="1:27" x14ac:dyDescent="0.3">
      <c r="A33" s="63" t="s">
        <v>1331</v>
      </c>
      <c r="B33" s="64">
        <f>VLOOKUP($A33,'Return Data'!$B$7:$R$2843,3,0)</f>
        <v>44462</v>
      </c>
      <c r="C33" s="65">
        <f>VLOOKUP($A33,'Return Data'!$B$7:$R$2843,4,0)</f>
        <v>1110.8163999999999</v>
      </c>
      <c r="D33" s="65">
        <f>VLOOKUP($A33,'Return Data'!$B$7:$R$2843,5,0)</f>
        <v>3.1777000000000002</v>
      </c>
      <c r="E33" s="66">
        <f t="shared" si="0"/>
        <v>21</v>
      </c>
      <c r="F33" s="65">
        <f>VLOOKUP($A33,'Return Data'!$B$7:$R$2843,6,0)</f>
        <v>3.1739000000000002</v>
      </c>
      <c r="G33" s="66">
        <f t="shared" si="1"/>
        <v>23</v>
      </c>
      <c r="H33" s="65">
        <f>VLOOKUP($A33,'Return Data'!$B$7:$R$2843,7,0)</f>
        <v>3.1718999999999999</v>
      </c>
      <c r="I33" s="66">
        <f t="shared" si="2"/>
        <v>25</v>
      </c>
      <c r="J33" s="65">
        <f>VLOOKUP($A33,'Return Data'!$B$7:$R$2843,8,0)</f>
        <v>3.1152000000000002</v>
      </c>
      <c r="K33" s="66">
        <f t="shared" si="3"/>
        <v>26</v>
      </c>
      <c r="L33" s="65">
        <f>VLOOKUP($A33,'Return Data'!$B$7:$R$2843,9,0)</f>
        <v>3.0326</v>
      </c>
      <c r="M33" s="66">
        <f t="shared" si="4"/>
        <v>26</v>
      </c>
      <c r="N33" s="65">
        <f>VLOOKUP($A33,'Return Data'!$B$7:$R$2843,10,0)</f>
        <v>3.0649999999999999</v>
      </c>
      <c r="O33" s="66">
        <f t="shared" si="5"/>
        <v>27</v>
      </c>
      <c r="P33" s="65">
        <f>VLOOKUP($A33,'Return Data'!$B$7:$R$2843,11,0)</f>
        <v>3.1160999999999999</v>
      </c>
      <c r="Q33" s="66">
        <f t="shared" si="8"/>
        <v>25</v>
      </c>
      <c r="R33" s="65">
        <f>VLOOKUP($A33,'Return Data'!$B$7:$R$2843,12,0)</f>
        <v>3.0945999999999998</v>
      </c>
      <c r="S33" s="66">
        <f t="shared" si="10"/>
        <v>26</v>
      </c>
      <c r="T33" s="65">
        <f>VLOOKUP($A33,'Return Data'!$B$7:$R$2843,13,0)</f>
        <v>3.0703</v>
      </c>
      <c r="U33" s="66">
        <f t="shared" si="11"/>
        <v>23</v>
      </c>
      <c r="V33" s="65"/>
      <c r="W33" s="66"/>
      <c r="X33" s="65"/>
      <c r="Y33" s="66"/>
      <c r="Z33" s="65">
        <f>VLOOKUP($A33,'Return Data'!$B$7:$R$2843,16,0)</f>
        <v>4.2671999999999999</v>
      </c>
      <c r="AA33" s="67">
        <f t="shared" si="7"/>
        <v>6</v>
      </c>
    </row>
    <row r="34" spans="1:27" x14ac:dyDescent="0.3">
      <c r="A34" s="63" t="s">
        <v>1333</v>
      </c>
      <c r="B34" s="64">
        <f>VLOOKUP($A34,'Return Data'!$B$7:$R$2843,3,0)</f>
        <v>44462</v>
      </c>
      <c r="C34" s="65">
        <f>VLOOKUP($A34,'Return Data'!$B$7:$R$2843,4,0)</f>
        <v>1102.3853999999999</v>
      </c>
      <c r="D34" s="65">
        <f>VLOOKUP($A34,'Return Data'!$B$7:$R$2843,5,0)</f>
        <v>3.2052999999999998</v>
      </c>
      <c r="E34" s="66">
        <f t="shared" si="0"/>
        <v>8</v>
      </c>
      <c r="F34" s="65">
        <f>VLOOKUP($A34,'Return Data'!$B$7:$R$2843,6,0)</f>
        <v>3.1960000000000002</v>
      </c>
      <c r="G34" s="66">
        <f t="shared" si="1"/>
        <v>12</v>
      </c>
      <c r="H34" s="65">
        <f>VLOOKUP($A34,'Return Data'!$B$7:$R$2843,7,0)</f>
        <v>3.1909000000000001</v>
      </c>
      <c r="I34" s="66">
        <f t="shared" si="2"/>
        <v>13</v>
      </c>
      <c r="J34" s="65">
        <f>VLOOKUP($A34,'Return Data'!$B$7:$R$2843,8,0)</f>
        <v>3.1444999999999999</v>
      </c>
      <c r="K34" s="66">
        <f t="shared" si="3"/>
        <v>17</v>
      </c>
      <c r="L34" s="65">
        <f>VLOOKUP($A34,'Return Data'!$B$7:$R$2843,9,0)</f>
        <v>3.0651000000000002</v>
      </c>
      <c r="M34" s="66">
        <f t="shared" si="4"/>
        <v>17</v>
      </c>
      <c r="N34" s="65">
        <f>VLOOKUP($A34,'Return Data'!$B$7:$R$2843,10,0)</f>
        <v>3.0952000000000002</v>
      </c>
      <c r="O34" s="66">
        <f t="shared" si="5"/>
        <v>16</v>
      </c>
      <c r="P34" s="65">
        <f>VLOOKUP($A34,'Return Data'!$B$7:$R$2843,11,0)</f>
        <v>3.1720999999999999</v>
      </c>
      <c r="Q34" s="66">
        <f t="shared" si="8"/>
        <v>9</v>
      </c>
      <c r="R34" s="65">
        <f>VLOOKUP($A34,'Return Data'!$B$7:$R$2843,12,0)</f>
        <v>3.1465999999999998</v>
      </c>
      <c r="S34" s="66">
        <f t="shared" si="10"/>
        <v>11</v>
      </c>
      <c r="T34" s="65">
        <f>VLOOKUP($A34,'Return Data'!$B$7:$R$2843,13,0)</f>
        <v>3.125</v>
      </c>
      <c r="U34" s="66">
        <f t="shared" si="11"/>
        <v>7</v>
      </c>
      <c r="V34" s="65"/>
      <c r="W34" s="66"/>
      <c r="X34" s="65"/>
      <c r="Y34" s="66"/>
      <c r="Z34" s="65">
        <f>VLOOKUP($A34,'Return Data'!$B$7:$R$2843,16,0)</f>
        <v>3.9687999999999999</v>
      </c>
      <c r="AA34" s="67">
        <f t="shared" si="7"/>
        <v>13</v>
      </c>
    </row>
    <row r="35" spans="1:27" x14ac:dyDescent="0.3">
      <c r="A35" s="63" t="s">
        <v>1335</v>
      </c>
      <c r="B35" s="64">
        <f>VLOOKUP($A35,'Return Data'!$B$7:$R$2843,3,0)</f>
        <v>44462</v>
      </c>
      <c r="C35" s="65">
        <f>VLOOKUP($A35,'Return Data'!$B$7:$R$2843,4,0)</f>
        <v>1100.1531</v>
      </c>
      <c r="D35" s="65">
        <f>VLOOKUP($A35,'Return Data'!$B$7:$R$2843,5,0)</f>
        <v>3.1654</v>
      </c>
      <c r="E35" s="66">
        <f t="shared" si="0"/>
        <v>25</v>
      </c>
      <c r="F35" s="65">
        <f>VLOOKUP($A35,'Return Data'!$B$7:$R$2843,6,0)</f>
        <v>3.1581999999999999</v>
      </c>
      <c r="G35" s="66">
        <f t="shared" si="1"/>
        <v>25</v>
      </c>
      <c r="H35" s="65">
        <f>VLOOKUP($A35,'Return Data'!$B$7:$R$2843,7,0)</f>
        <v>3.1907999999999999</v>
      </c>
      <c r="I35" s="66">
        <f t="shared" si="2"/>
        <v>14</v>
      </c>
      <c r="J35" s="65">
        <f>VLOOKUP($A35,'Return Data'!$B$7:$R$2843,8,0)</f>
        <v>3.153</v>
      </c>
      <c r="K35" s="66">
        <f t="shared" si="3"/>
        <v>11</v>
      </c>
      <c r="L35" s="65">
        <f>VLOOKUP($A35,'Return Data'!$B$7:$R$2843,9,0)</f>
        <v>3.0682</v>
      </c>
      <c r="M35" s="66">
        <f t="shared" si="4"/>
        <v>15</v>
      </c>
      <c r="N35" s="65">
        <f>VLOOKUP($A35,'Return Data'!$B$7:$R$2843,10,0)</f>
        <v>3.1036000000000001</v>
      </c>
      <c r="O35" s="66">
        <f t="shared" si="5"/>
        <v>14</v>
      </c>
      <c r="P35" s="65">
        <f>VLOOKUP($A35,'Return Data'!$B$7:$R$2843,11,0)</f>
        <v>3.1395</v>
      </c>
      <c r="Q35" s="66">
        <f t="shared" si="8"/>
        <v>18</v>
      </c>
      <c r="R35" s="65">
        <f>VLOOKUP($A35,'Return Data'!$B$7:$R$2843,12,0)</f>
        <v>3.1190000000000002</v>
      </c>
      <c r="S35" s="66">
        <f t="shared" si="10"/>
        <v>17</v>
      </c>
      <c r="T35" s="65">
        <f>VLOOKUP($A35,'Return Data'!$B$7:$R$2843,13,0)</f>
        <v>3.0931000000000002</v>
      </c>
      <c r="U35" s="66">
        <f t="shared" si="11"/>
        <v>18</v>
      </c>
      <c r="V35" s="65"/>
      <c r="W35" s="66"/>
      <c r="X35" s="65"/>
      <c r="Y35" s="66"/>
      <c r="Z35" s="65">
        <f>VLOOKUP($A35,'Return Data'!$B$7:$R$2843,16,0)</f>
        <v>3.8915999999999999</v>
      </c>
      <c r="AA35" s="67">
        <f t="shared" si="7"/>
        <v>16</v>
      </c>
    </row>
    <row r="36" spans="1:27" x14ac:dyDescent="0.3">
      <c r="A36" s="63" t="s">
        <v>1337</v>
      </c>
      <c r="B36" s="64">
        <f>VLOOKUP($A36,'Return Data'!$B$7:$R$2843,3,0)</f>
        <v>44462</v>
      </c>
      <c r="C36" s="65">
        <f>VLOOKUP($A36,'Return Data'!$B$7:$R$2843,4,0)</f>
        <v>2860.3328999999999</v>
      </c>
      <c r="D36" s="65">
        <f>VLOOKUP($A36,'Return Data'!$B$7:$R$2843,5,0)</f>
        <v>3.1943000000000001</v>
      </c>
      <c r="E36" s="66">
        <f t="shared" si="0"/>
        <v>11</v>
      </c>
      <c r="F36" s="65">
        <f>VLOOKUP($A36,'Return Data'!$B$7:$R$2843,6,0)</f>
        <v>3.1901999999999999</v>
      </c>
      <c r="G36" s="66">
        <f t="shared" si="1"/>
        <v>17</v>
      </c>
      <c r="H36" s="65">
        <f>VLOOKUP($A36,'Return Data'!$B$7:$R$2843,7,0)</f>
        <v>3.1882999999999999</v>
      </c>
      <c r="I36" s="66">
        <f t="shared" si="2"/>
        <v>15</v>
      </c>
      <c r="J36" s="65">
        <f>VLOOKUP($A36,'Return Data'!$B$7:$R$2843,8,0)</f>
        <v>3.1488999999999998</v>
      </c>
      <c r="K36" s="66">
        <f t="shared" si="3"/>
        <v>15</v>
      </c>
      <c r="L36" s="65">
        <f>VLOOKUP($A36,'Return Data'!$B$7:$R$2843,9,0)</f>
        <v>3.0722999999999998</v>
      </c>
      <c r="M36" s="66">
        <f t="shared" si="4"/>
        <v>13</v>
      </c>
      <c r="N36" s="65">
        <f>VLOOKUP($A36,'Return Data'!$B$7:$R$2843,10,0)</f>
        <v>3.0975000000000001</v>
      </c>
      <c r="O36" s="66">
        <f t="shared" si="5"/>
        <v>15</v>
      </c>
      <c r="P36" s="65">
        <f>VLOOKUP($A36,'Return Data'!$B$7:$R$2843,11,0)</f>
        <v>3.1448999999999998</v>
      </c>
      <c r="Q36" s="66">
        <f t="shared" si="8"/>
        <v>14</v>
      </c>
      <c r="R36" s="65">
        <f>VLOOKUP($A36,'Return Data'!$B$7:$R$2843,12,0)</f>
        <v>3.1261000000000001</v>
      </c>
      <c r="S36" s="66">
        <f t="shared" si="10"/>
        <v>14</v>
      </c>
      <c r="T36" s="65">
        <f>VLOOKUP($A36,'Return Data'!$B$7:$R$2843,13,0)</f>
        <v>3.1046999999999998</v>
      </c>
      <c r="U36" s="66">
        <f t="shared" si="11"/>
        <v>14</v>
      </c>
      <c r="V36" s="65">
        <f>VLOOKUP($A36,'Return Data'!$B$7:$R$2843,17,0)</f>
        <v>3.5240999999999998</v>
      </c>
      <c r="W36" s="66">
        <f t="shared" si="14"/>
        <v>1</v>
      </c>
      <c r="X36" s="65">
        <f>VLOOKUP($A36,'Return Data'!$B$7:$R$2843,14,0)</f>
        <v>4.3830999999999998</v>
      </c>
      <c r="Y36" s="66">
        <f t="shared" si="15"/>
        <v>1</v>
      </c>
      <c r="Z36" s="65">
        <f>VLOOKUP($A36,'Return Data'!$B$7:$R$2843,16,0)</f>
        <v>6.5324999999999998</v>
      </c>
      <c r="AA36" s="67">
        <f t="shared" si="7"/>
        <v>2</v>
      </c>
    </row>
    <row r="37" spans="1:27" x14ac:dyDescent="0.3">
      <c r="A37" s="63" t="s">
        <v>1339</v>
      </c>
      <c r="B37" s="64">
        <f>VLOOKUP($A37,'Return Data'!$B$7:$R$2843,3,0)</f>
        <v>44462</v>
      </c>
      <c r="C37" s="65">
        <f>VLOOKUP($A37,'Return Data'!$B$7:$R$2843,4,0)</f>
        <v>1074.8849</v>
      </c>
      <c r="D37" s="65">
        <f>VLOOKUP($A37,'Return Data'!$B$7:$R$2843,5,0)</f>
        <v>2.9885000000000002</v>
      </c>
      <c r="E37" s="66">
        <f t="shared" si="0"/>
        <v>30</v>
      </c>
      <c r="F37" s="65">
        <f>VLOOKUP($A37,'Return Data'!$B$7:$R$2843,6,0)</f>
        <v>2.9923999999999999</v>
      </c>
      <c r="G37" s="66">
        <f t="shared" si="1"/>
        <v>30</v>
      </c>
      <c r="H37" s="65">
        <f>VLOOKUP($A37,'Return Data'!$B$7:$R$2843,7,0)</f>
        <v>3.0001000000000002</v>
      </c>
      <c r="I37" s="66">
        <f t="shared" si="2"/>
        <v>30</v>
      </c>
      <c r="J37" s="65">
        <f>VLOOKUP($A37,'Return Data'!$B$7:$R$2843,8,0)</f>
        <v>2.9466999999999999</v>
      </c>
      <c r="K37" s="66">
        <f t="shared" si="3"/>
        <v>30</v>
      </c>
      <c r="L37" s="65">
        <f>VLOOKUP($A37,'Return Data'!$B$7:$R$2843,9,0)</f>
        <v>2.8729</v>
      </c>
      <c r="M37" s="66">
        <f t="shared" si="4"/>
        <v>30</v>
      </c>
      <c r="N37" s="65">
        <f>VLOOKUP($A37,'Return Data'!$B$7:$R$2843,10,0)</f>
        <v>2.988</v>
      </c>
      <c r="O37" s="66">
        <f t="shared" si="5"/>
        <v>30</v>
      </c>
      <c r="P37" s="65">
        <f>VLOOKUP($A37,'Return Data'!$B$7:$R$2843,11,0)</f>
        <v>3.0905999999999998</v>
      </c>
      <c r="Q37" s="66">
        <f t="shared" si="8"/>
        <v>29</v>
      </c>
      <c r="R37" s="65">
        <f>VLOOKUP($A37,'Return Data'!$B$7:$R$2843,12,0)</f>
        <v>3.0567000000000002</v>
      </c>
      <c r="S37" s="66">
        <f t="shared" si="10"/>
        <v>30</v>
      </c>
      <c r="T37" s="65">
        <f>VLOOKUP($A37,'Return Data'!$B$7:$R$2843,13,0)</f>
        <v>3.0207000000000002</v>
      </c>
      <c r="U37" s="66">
        <f t="shared" si="11"/>
        <v>27</v>
      </c>
      <c r="V37" s="65"/>
      <c r="W37" s="66"/>
      <c r="X37" s="65"/>
      <c r="Y37" s="66"/>
      <c r="Z37" s="65">
        <f>VLOOKUP($A37,'Return Data'!$B$7:$R$2843,16,0)</f>
        <v>3.5196000000000001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3.1880033333333331</v>
      </c>
      <c r="E39" s="74"/>
      <c r="F39" s="75">
        <f>AVERAGE(F8:F37)</f>
        <v>3.1850300000000002</v>
      </c>
      <c r="G39" s="74"/>
      <c r="H39" s="75">
        <f>AVERAGE(H8:H37)</f>
        <v>3.1864166666666662</v>
      </c>
      <c r="I39" s="74"/>
      <c r="J39" s="75">
        <f>AVERAGE(J8:J37)</f>
        <v>3.1409899999999995</v>
      </c>
      <c r="K39" s="74"/>
      <c r="L39" s="75">
        <f>AVERAGE(L8:L37)</f>
        <v>3.0644300000000002</v>
      </c>
      <c r="M39" s="74"/>
      <c r="N39" s="75">
        <f>AVERAGE(N8:N37)</f>
        <v>3.0993533333333332</v>
      </c>
      <c r="O39" s="74"/>
      <c r="P39" s="75">
        <f>AVERAGE(P8:P37)</f>
        <v>3.149859999999999</v>
      </c>
      <c r="Q39" s="74"/>
      <c r="R39" s="75">
        <f>AVERAGE(R8:R37)</f>
        <v>3.1289133333333337</v>
      </c>
      <c r="S39" s="74"/>
      <c r="T39" s="75">
        <f>AVERAGE(T8:T37)</f>
        <v>3.1045740740740739</v>
      </c>
      <c r="U39" s="74"/>
      <c r="V39" s="75">
        <f>AVERAGE(V8:V37)</f>
        <v>3.5059799999999997</v>
      </c>
      <c r="W39" s="74"/>
      <c r="X39" s="75">
        <f>AVERAGE(X8:X37)</f>
        <v>4.3587499999999997</v>
      </c>
      <c r="Y39" s="74"/>
      <c r="Z39" s="75">
        <f>AVERAGE(Z8:Z37)</f>
        <v>4.1726833333333335</v>
      </c>
      <c r="AA39" s="76"/>
    </row>
    <row r="40" spans="1:27" x14ac:dyDescent="0.3">
      <c r="A40" s="73" t="s">
        <v>28</v>
      </c>
      <c r="B40" s="74"/>
      <c r="C40" s="74"/>
      <c r="D40" s="75">
        <f>MIN(D8:D37)</f>
        <v>2.9885000000000002</v>
      </c>
      <c r="E40" s="74"/>
      <c r="F40" s="75">
        <f>MIN(F8:F37)</f>
        <v>2.9923999999999999</v>
      </c>
      <c r="G40" s="74"/>
      <c r="H40" s="75">
        <f>MIN(H8:H37)</f>
        <v>3.0001000000000002</v>
      </c>
      <c r="I40" s="74"/>
      <c r="J40" s="75">
        <f>MIN(J8:J37)</f>
        <v>2.9466999999999999</v>
      </c>
      <c r="K40" s="74"/>
      <c r="L40" s="75">
        <f>MIN(L8:L37)</f>
        <v>2.8729</v>
      </c>
      <c r="M40" s="74"/>
      <c r="N40" s="75">
        <f>MIN(N8:N37)</f>
        <v>2.988</v>
      </c>
      <c r="O40" s="74"/>
      <c r="P40" s="75">
        <f>MIN(P8:P37)</f>
        <v>3.0777999999999999</v>
      </c>
      <c r="Q40" s="74"/>
      <c r="R40" s="75">
        <f>MIN(R8:R37)</f>
        <v>3.0567000000000002</v>
      </c>
      <c r="S40" s="74"/>
      <c r="T40" s="75">
        <f>MIN(T8:T37)</f>
        <v>3.0207000000000002</v>
      </c>
      <c r="U40" s="74"/>
      <c r="V40" s="75">
        <f>MIN(V8:V37)</f>
        <v>3.4716999999999998</v>
      </c>
      <c r="W40" s="74"/>
      <c r="X40" s="75">
        <f>MIN(X8:X37)</f>
        <v>4.3232999999999997</v>
      </c>
      <c r="Y40" s="74"/>
      <c r="Z40" s="75">
        <f>MIN(Z8:Z37)</f>
        <v>3.2452999999999999</v>
      </c>
      <c r="AA40" s="76"/>
    </row>
    <row r="41" spans="1:27" ht="15" thickBot="1" x14ac:dyDescent="0.35">
      <c r="A41" s="77" t="s">
        <v>29</v>
      </c>
      <c r="B41" s="78"/>
      <c r="C41" s="78"/>
      <c r="D41" s="79">
        <f>MAX(D8:D37)</f>
        <v>3.2810000000000001</v>
      </c>
      <c r="E41" s="78"/>
      <c r="F41" s="79">
        <f>MAX(F8:F37)</f>
        <v>3.2793000000000001</v>
      </c>
      <c r="G41" s="78"/>
      <c r="H41" s="79">
        <f>MAX(H8:H37)</f>
        <v>3.3035999999999999</v>
      </c>
      <c r="I41" s="78"/>
      <c r="J41" s="79">
        <f>MAX(J8:J37)</f>
        <v>3.2305999999999999</v>
      </c>
      <c r="K41" s="78"/>
      <c r="L41" s="79">
        <f>MAX(L8:L37)</f>
        <v>3.1554000000000002</v>
      </c>
      <c r="M41" s="78"/>
      <c r="N41" s="79">
        <f>MAX(N8:N37)</f>
        <v>3.1751999999999998</v>
      </c>
      <c r="O41" s="78"/>
      <c r="P41" s="79">
        <f>MAX(P8:P37)</f>
        <v>3.2187000000000001</v>
      </c>
      <c r="Q41" s="78"/>
      <c r="R41" s="79">
        <f>MAX(R8:R37)</f>
        <v>3.1962999999999999</v>
      </c>
      <c r="S41" s="78"/>
      <c r="T41" s="79">
        <f>MAX(T8:T37)</f>
        <v>3.1770999999999998</v>
      </c>
      <c r="U41" s="78"/>
      <c r="V41" s="79">
        <f>MAX(V8:V37)</f>
        <v>3.5240999999999998</v>
      </c>
      <c r="W41" s="78"/>
      <c r="X41" s="79">
        <f>MAX(X8:X37)</f>
        <v>4.3830999999999998</v>
      </c>
      <c r="Y41" s="78"/>
      <c r="Z41" s="79">
        <f>MAX(Z8:Z37)</f>
        <v>6.5407000000000002</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44462</v>
      </c>
      <c r="C8" s="65">
        <f>VLOOKUP($A8,'Return Data'!$B$7:$R$2843,4,0)</f>
        <v>1125.963</v>
      </c>
      <c r="D8" s="65">
        <f>VLOOKUP($A8,'Return Data'!$B$7:$R$2843,5,0)</f>
        <v>3.0733999999999999</v>
      </c>
      <c r="E8" s="66">
        <f t="shared" ref="E8:E37" si="0">RANK(D8,D$8:D$37,0)</f>
        <v>23</v>
      </c>
      <c r="F8" s="65">
        <f>VLOOKUP($A8,'Return Data'!$B$7:$R$2843,6,0)</f>
        <v>3.0836000000000001</v>
      </c>
      <c r="G8" s="66">
        <f t="shared" ref="G8:G37" si="1">RANK(F8,F$8:F$37,0)</f>
        <v>21</v>
      </c>
      <c r="H8" s="65">
        <f>VLOOKUP($A8,'Return Data'!$B$7:$R$2843,7,0)</f>
        <v>3.0878999999999999</v>
      </c>
      <c r="I8" s="66">
        <f t="shared" ref="I8:I37" si="2">RANK(H8,H$8:H$37,0)</f>
        <v>22</v>
      </c>
      <c r="J8" s="65">
        <f>VLOOKUP($A8,'Return Data'!$B$7:$R$2843,8,0)</f>
        <v>3.0301</v>
      </c>
      <c r="K8" s="66">
        <f t="shared" ref="K8:K37" si="3">RANK(J8,J$8:J$37,0)</f>
        <v>24</v>
      </c>
      <c r="L8" s="65">
        <f>VLOOKUP($A8,'Return Data'!$B$7:$R$2843,9,0)</f>
        <v>2.9586000000000001</v>
      </c>
      <c r="M8" s="66">
        <f t="shared" ref="M8:M37" si="4">RANK(L8,L$8:L$37,0)</f>
        <v>22</v>
      </c>
      <c r="N8" s="65">
        <f>VLOOKUP($A8,'Return Data'!$B$7:$R$2843,10,0)</f>
        <v>3.0003000000000002</v>
      </c>
      <c r="O8" s="66">
        <f t="shared" ref="O8:O37" si="5">RANK(N8,N$8:N$37,0)</f>
        <v>20</v>
      </c>
      <c r="P8" s="65">
        <f>VLOOKUP($A8,'Return Data'!$B$7:$R$2843,11,0)</f>
        <v>3.0674999999999999</v>
      </c>
      <c r="Q8" s="66">
        <f>RANK(P8,P$8:P$37,0)</f>
        <v>13</v>
      </c>
      <c r="R8" s="65">
        <f>VLOOKUP($A8,'Return Data'!$B$7:$R$2843,12,0)</f>
        <v>3.0465</v>
      </c>
      <c r="S8" s="66">
        <f>RANK(R8,R$8:R$37,0)</f>
        <v>13</v>
      </c>
      <c r="T8" s="65">
        <f>VLOOKUP($A8,'Return Data'!$B$7:$R$2843,13,0)</f>
        <v>3.0091000000000001</v>
      </c>
      <c r="U8" s="66">
        <f>RANK(T8,T$8:T$37,0)</f>
        <v>15</v>
      </c>
      <c r="V8" s="65">
        <f>VLOOKUP($A8,'Return Data'!$B$7:$R$2843,17,0)</f>
        <v>3.3954</v>
      </c>
      <c r="W8" s="66">
        <f t="shared" ref="W8" si="6">RANK(V8,V$8:V$37,0)</f>
        <v>3</v>
      </c>
      <c r="X8" s="65"/>
      <c r="Y8" s="66"/>
      <c r="Z8" s="65">
        <f>VLOOKUP($A8,'Return Data'!$B$7:$R$2843,16,0)</f>
        <v>4.1818999999999997</v>
      </c>
      <c r="AA8" s="67">
        <f t="shared" ref="AA8:AA37" si="7">RANK(Z8,Z$8:Z$37,0)</f>
        <v>5</v>
      </c>
    </row>
    <row r="9" spans="1:27" x14ac:dyDescent="0.3">
      <c r="A9" s="63" t="s">
        <v>1284</v>
      </c>
      <c r="B9" s="64">
        <f>VLOOKUP($A9,'Return Data'!$B$7:$R$2843,3,0)</f>
        <v>44462</v>
      </c>
      <c r="C9" s="65">
        <f>VLOOKUP($A9,'Return Data'!$B$7:$R$2843,4,0)</f>
        <v>1102.8563999999999</v>
      </c>
      <c r="D9" s="65">
        <f>VLOOKUP($A9,'Return Data'!$B$7:$R$2843,5,0)</f>
        <v>3.1907000000000001</v>
      </c>
      <c r="E9" s="66">
        <f t="shared" si="0"/>
        <v>1</v>
      </c>
      <c r="F9" s="65">
        <f>VLOOKUP($A9,'Return Data'!$B$7:$R$2843,6,0)</f>
        <v>3.1802000000000001</v>
      </c>
      <c r="G9" s="66">
        <f t="shared" si="1"/>
        <v>3</v>
      </c>
      <c r="H9" s="65">
        <f>VLOOKUP($A9,'Return Data'!$B$7:$R$2843,7,0)</f>
        <v>3.1545000000000001</v>
      </c>
      <c r="I9" s="66">
        <f t="shared" si="2"/>
        <v>3</v>
      </c>
      <c r="J9" s="65">
        <f>VLOOKUP($A9,'Return Data'!$B$7:$R$2843,8,0)</f>
        <v>3.1135000000000002</v>
      </c>
      <c r="K9" s="66">
        <f t="shared" si="3"/>
        <v>3</v>
      </c>
      <c r="L9" s="65">
        <f>VLOOKUP($A9,'Return Data'!$B$7:$R$2843,9,0)</f>
        <v>3.0223</v>
      </c>
      <c r="M9" s="66">
        <f t="shared" si="4"/>
        <v>5</v>
      </c>
      <c r="N9" s="65">
        <f>VLOOKUP($A9,'Return Data'!$B$7:$R$2843,10,0)</f>
        <v>3.0533999999999999</v>
      </c>
      <c r="O9" s="66">
        <f t="shared" si="5"/>
        <v>6</v>
      </c>
      <c r="P9" s="65">
        <f>VLOOKUP($A9,'Return Data'!$B$7:$R$2843,11,0)</f>
        <v>3.1067999999999998</v>
      </c>
      <c r="Q9" s="66">
        <f>RANK(P9,P$8:P$37,0)</f>
        <v>7</v>
      </c>
      <c r="R9" s="65">
        <f>VLOOKUP($A9,'Return Data'!$B$7:$R$2843,12,0)</f>
        <v>3.0918000000000001</v>
      </c>
      <c r="S9" s="66">
        <f>RANK(R9,R$8:R$37,0)</f>
        <v>5</v>
      </c>
      <c r="T9" s="65">
        <f>VLOOKUP($A9,'Return Data'!$B$7:$R$2843,13,0)</f>
        <v>3.0678999999999998</v>
      </c>
      <c r="U9" s="66">
        <f>RANK(T9,T$8:T$37,0)</f>
        <v>6</v>
      </c>
      <c r="V9" s="65"/>
      <c r="W9" s="66"/>
      <c r="X9" s="65"/>
      <c r="Y9" s="66"/>
      <c r="Z9" s="65">
        <f>VLOOKUP($A9,'Return Data'!$B$7:$R$2843,16,0)</f>
        <v>3.9474999999999998</v>
      </c>
      <c r="AA9" s="67">
        <f t="shared" si="7"/>
        <v>12</v>
      </c>
    </row>
    <row r="10" spans="1:27" x14ac:dyDescent="0.3">
      <c r="A10" s="63" t="s">
        <v>1286</v>
      </c>
      <c r="B10" s="64">
        <f>VLOOKUP($A10,'Return Data'!$B$7:$R$2843,3,0)</f>
        <v>44462</v>
      </c>
      <c r="C10" s="65">
        <f>VLOOKUP($A10,'Return Data'!$B$7:$R$2843,4,0)</f>
        <v>1095.9784999999999</v>
      </c>
      <c r="D10" s="65">
        <f>VLOOKUP($A10,'Return Data'!$B$7:$R$2843,5,0)</f>
        <v>3.1274999999999999</v>
      </c>
      <c r="E10" s="66">
        <f t="shared" si="0"/>
        <v>9</v>
      </c>
      <c r="F10" s="65">
        <f>VLOOKUP($A10,'Return Data'!$B$7:$R$2843,6,0)</f>
        <v>3.1225000000000001</v>
      </c>
      <c r="G10" s="66">
        <f t="shared" si="1"/>
        <v>8</v>
      </c>
      <c r="H10" s="65">
        <f>VLOOKUP($A10,'Return Data'!$B$7:$R$2843,7,0)</f>
        <v>3.1204999999999998</v>
      </c>
      <c r="I10" s="66">
        <f t="shared" si="2"/>
        <v>9</v>
      </c>
      <c r="J10" s="65">
        <f>VLOOKUP($A10,'Return Data'!$B$7:$R$2843,8,0)</f>
        <v>3.0916000000000001</v>
      </c>
      <c r="K10" s="66">
        <f t="shared" si="3"/>
        <v>6</v>
      </c>
      <c r="L10" s="65">
        <f>VLOOKUP($A10,'Return Data'!$B$7:$R$2843,9,0)</f>
        <v>3.0203000000000002</v>
      </c>
      <c r="M10" s="66">
        <f t="shared" si="4"/>
        <v>6</v>
      </c>
      <c r="N10" s="65">
        <f>VLOOKUP($A10,'Return Data'!$B$7:$R$2843,10,0)</f>
        <v>3.0655999999999999</v>
      </c>
      <c r="O10" s="66">
        <f t="shared" si="5"/>
        <v>3</v>
      </c>
      <c r="P10" s="65">
        <f>VLOOKUP($A10,'Return Data'!$B$7:$R$2843,11,0)</f>
        <v>3.1103999999999998</v>
      </c>
      <c r="Q10" s="66">
        <f>RANK(P10,P$8:P$37,0)</f>
        <v>5</v>
      </c>
      <c r="R10" s="65">
        <f>VLOOKUP($A10,'Return Data'!$B$7:$R$2843,12,0)</f>
        <v>3.1023000000000001</v>
      </c>
      <c r="S10" s="66">
        <f>RANK(R10,R$8:R$37,0)</f>
        <v>2</v>
      </c>
      <c r="T10" s="65">
        <f>VLOOKUP($A10,'Return Data'!$B$7:$R$2843,13,0)</f>
        <v>3.0779000000000001</v>
      </c>
      <c r="U10" s="66">
        <f>RANK(T10,T$8:T$37,0)</f>
        <v>3</v>
      </c>
      <c r="V10" s="65"/>
      <c r="W10" s="66"/>
      <c r="X10" s="65"/>
      <c r="Y10" s="66"/>
      <c r="Z10" s="65">
        <f>VLOOKUP($A10,'Return Data'!$B$7:$R$2843,16,0)</f>
        <v>3.8582000000000001</v>
      </c>
      <c r="AA10" s="67">
        <f t="shared" si="7"/>
        <v>14</v>
      </c>
    </row>
    <row r="11" spans="1:27" x14ac:dyDescent="0.3">
      <c r="A11" s="63" t="s">
        <v>1288</v>
      </c>
      <c r="B11" s="64">
        <f>VLOOKUP($A11,'Return Data'!$B$7:$R$2843,3,0)</f>
        <v>44462</v>
      </c>
      <c r="C11" s="65">
        <f>VLOOKUP($A11,'Return Data'!$B$7:$R$2843,4,0)</f>
        <v>1096.7642000000001</v>
      </c>
      <c r="D11" s="65">
        <f>VLOOKUP($A11,'Return Data'!$B$7:$R$2843,5,0)</f>
        <v>3.1019000000000001</v>
      </c>
      <c r="E11" s="66">
        <f t="shared" si="0"/>
        <v>15</v>
      </c>
      <c r="F11" s="65">
        <f>VLOOKUP($A11,'Return Data'!$B$7:$R$2843,6,0)</f>
        <v>3.0947</v>
      </c>
      <c r="G11" s="66">
        <f t="shared" si="1"/>
        <v>18</v>
      </c>
      <c r="H11" s="65">
        <f>VLOOKUP($A11,'Return Data'!$B$7:$R$2843,7,0)</f>
        <v>3.0939999999999999</v>
      </c>
      <c r="I11" s="66">
        <f t="shared" si="2"/>
        <v>18</v>
      </c>
      <c r="J11" s="65">
        <f>VLOOKUP($A11,'Return Data'!$B$7:$R$2843,8,0)</f>
        <v>3.0491000000000001</v>
      </c>
      <c r="K11" s="66">
        <f t="shared" si="3"/>
        <v>18</v>
      </c>
      <c r="L11" s="65">
        <f>VLOOKUP($A11,'Return Data'!$B$7:$R$2843,9,0)</f>
        <v>2.9685000000000001</v>
      </c>
      <c r="M11" s="66">
        <f t="shared" si="4"/>
        <v>17</v>
      </c>
      <c r="N11" s="65">
        <f>VLOOKUP($A11,'Return Data'!$B$7:$R$2843,10,0)</f>
        <v>3.0043000000000002</v>
      </c>
      <c r="O11" s="66">
        <f t="shared" si="5"/>
        <v>18</v>
      </c>
      <c r="P11" s="65">
        <f>VLOOKUP($A11,'Return Data'!$B$7:$R$2843,11,0)</f>
        <v>3.0379</v>
      </c>
      <c r="Q11" s="66">
        <f>RANK(P11,P$8:P$37,0)</f>
        <v>23</v>
      </c>
      <c r="R11" s="65">
        <f>VLOOKUP($A11,'Return Data'!$B$7:$R$2843,12,0)</f>
        <v>3.0316999999999998</v>
      </c>
      <c r="S11" s="66">
        <f>RANK(R11,R$8:R$37,0)</f>
        <v>17</v>
      </c>
      <c r="T11" s="65">
        <f>VLOOKUP($A11,'Return Data'!$B$7:$R$2843,13,0)</f>
        <v>3.0173000000000001</v>
      </c>
      <c r="U11" s="66">
        <f>RANK(T11,T$8:T$37,0)</f>
        <v>11</v>
      </c>
      <c r="V11" s="65"/>
      <c r="W11" s="66"/>
      <c r="X11" s="65"/>
      <c r="Y11" s="66"/>
      <c r="Z11" s="65">
        <f>VLOOKUP($A11,'Return Data'!$B$7:$R$2843,16,0)</f>
        <v>3.8294999999999999</v>
      </c>
      <c r="AA11" s="67">
        <f t="shared" si="7"/>
        <v>15</v>
      </c>
    </row>
    <row r="12" spans="1:27" x14ac:dyDescent="0.3">
      <c r="A12" s="63" t="s">
        <v>1290</v>
      </c>
      <c r="B12" s="64">
        <f>VLOOKUP($A12,'Return Data'!$B$7:$R$2843,3,0)</f>
        <v>44462</v>
      </c>
      <c r="C12" s="65">
        <f>VLOOKUP($A12,'Return Data'!$B$7:$R$2843,4,0)</f>
        <v>1055.3607</v>
      </c>
      <c r="D12" s="65">
        <f>VLOOKUP($A12,'Return Data'!$B$7:$R$2843,5,0)</f>
        <v>3.1890000000000001</v>
      </c>
      <c r="E12" s="66">
        <f t="shared" si="0"/>
        <v>2</v>
      </c>
      <c r="F12" s="65">
        <f>VLOOKUP($A12,'Return Data'!$B$7:$R$2843,6,0)</f>
        <v>3.1941999999999999</v>
      </c>
      <c r="G12" s="66">
        <f t="shared" si="1"/>
        <v>1</v>
      </c>
      <c r="H12" s="65">
        <f>VLOOKUP($A12,'Return Data'!$B$7:$R$2843,7,0)</f>
        <v>3.1892</v>
      </c>
      <c r="I12" s="66">
        <f t="shared" si="2"/>
        <v>1</v>
      </c>
      <c r="J12" s="65">
        <f>VLOOKUP($A12,'Return Data'!$B$7:$R$2843,8,0)</f>
        <v>3.1440999999999999</v>
      </c>
      <c r="K12" s="66">
        <f t="shared" si="3"/>
        <v>1</v>
      </c>
      <c r="L12" s="65">
        <f>VLOOKUP($A12,'Return Data'!$B$7:$R$2843,9,0)</f>
        <v>3.0743999999999998</v>
      </c>
      <c r="M12" s="66">
        <f t="shared" si="4"/>
        <v>2</v>
      </c>
      <c r="N12" s="65">
        <f>VLOOKUP($A12,'Return Data'!$B$7:$R$2843,10,0)</f>
        <v>3.0467</v>
      </c>
      <c r="O12" s="66">
        <f t="shared" si="5"/>
        <v>7</v>
      </c>
      <c r="P12" s="65">
        <f>VLOOKUP($A12,'Return Data'!$B$7:$R$2843,11,0)</f>
        <v>3.1215999999999999</v>
      </c>
      <c r="Q12" s="66">
        <f t="shared" ref="Q12:Q37" si="8">RANK(P12,P$8:P$37,0)</f>
        <v>2</v>
      </c>
      <c r="R12" s="65">
        <f>VLOOKUP($A12,'Return Data'!$B$7:$R$2843,12,0)</f>
        <v>3.0972</v>
      </c>
      <c r="S12" s="66">
        <f>RANK(R12,R$8:R$37,0)</f>
        <v>4</v>
      </c>
      <c r="T12" s="65"/>
      <c r="U12" s="66"/>
      <c r="V12" s="65"/>
      <c r="W12" s="66"/>
      <c r="X12" s="65"/>
      <c r="Y12" s="66"/>
      <c r="Z12" s="65">
        <f>VLOOKUP($A12,'Return Data'!$B$7:$R$2843,16,0)</f>
        <v>3.3018999999999998</v>
      </c>
      <c r="AA12" s="67">
        <f t="shared" si="7"/>
        <v>28</v>
      </c>
    </row>
    <row r="13" spans="1:27" x14ac:dyDescent="0.3">
      <c r="A13" s="63" t="s">
        <v>1292</v>
      </c>
      <c r="B13" s="64">
        <f>VLOOKUP($A13,'Return Data'!$B$7:$R$2843,3,0)</f>
        <v>44462</v>
      </c>
      <c r="C13" s="65">
        <f>VLOOKUP($A13,'Return Data'!$B$7:$R$2843,4,0)</f>
        <v>1081.1742999999999</v>
      </c>
      <c r="D13" s="65">
        <f>VLOOKUP($A13,'Return Data'!$B$7:$R$2843,5,0)</f>
        <v>3.1703000000000001</v>
      </c>
      <c r="E13" s="66">
        <f t="shared" si="0"/>
        <v>4</v>
      </c>
      <c r="F13" s="65">
        <f>VLOOKUP($A13,'Return Data'!$B$7:$R$2843,6,0)</f>
        <v>3.1640999999999999</v>
      </c>
      <c r="G13" s="66">
        <f t="shared" si="1"/>
        <v>5</v>
      </c>
      <c r="H13" s="65">
        <f>VLOOKUP($A13,'Return Data'!$B$7:$R$2843,7,0)</f>
        <v>3.1526000000000001</v>
      </c>
      <c r="I13" s="66">
        <f t="shared" si="2"/>
        <v>5</v>
      </c>
      <c r="J13" s="65">
        <f>VLOOKUP($A13,'Return Data'!$B$7:$R$2843,8,0)</f>
        <v>3.105</v>
      </c>
      <c r="K13" s="66">
        <f t="shared" si="3"/>
        <v>4</v>
      </c>
      <c r="L13" s="65">
        <f>VLOOKUP($A13,'Return Data'!$B$7:$R$2843,9,0)</f>
        <v>3.0287000000000002</v>
      </c>
      <c r="M13" s="66">
        <f t="shared" si="4"/>
        <v>3</v>
      </c>
      <c r="N13" s="65">
        <f>VLOOKUP($A13,'Return Data'!$B$7:$R$2843,10,0)</f>
        <v>3.0653000000000001</v>
      </c>
      <c r="O13" s="66">
        <f t="shared" si="5"/>
        <v>4</v>
      </c>
      <c r="P13" s="65">
        <f>VLOOKUP($A13,'Return Data'!$B$7:$R$2843,11,0)</f>
        <v>3.1120000000000001</v>
      </c>
      <c r="Q13" s="66">
        <f t="shared" si="8"/>
        <v>4</v>
      </c>
      <c r="R13" s="65">
        <f>VLOOKUP($A13,'Return Data'!$B$7:$R$2843,12,0)</f>
        <v>3.0865999999999998</v>
      </c>
      <c r="S13" s="66">
        <f t="shared" ref="S13:S37" si="9">RANK(R13,R$8:R$37,0)</f>
        <v>7</v>
      </c>
      <c r="T13" s="65">
        <f>VLOOKUP($A13,'Return Data'!$B$7:$R$2843,13,0)</f>
        <v>3.0712999999999999</v>
      </c>
      <c r="U13" s="66">
        <f t="shared" ref="U13:U37" si="10">RANK(T13,T$8:T$37,0)</f>
        <v>4</v>
      </c>
      <c r="V13" s="65"/>
      <c r="W13" s="66"/>
      <c r="X13" s="65"/>
      <c r="Y13" s="66"/>
      <c r="Z13" s="65">
        <f>VLOOKUP($A13,'Return Data'!$B$7:$R$2843,16,0)</f>
        <v>3.653</v>
      </c>
      <c r="AA13" s="67">
        <f t="shared" si="7"/>
        <v>20</v>
      </c>
    </row>
    <row r="14" spans="1:27" x14ac:dyDescent="0.3">
      <c r="A14" s="63" t="s">
        <v>1294</v>
      </c>
      <c r="B14" s="64">
        <f>VLOOKUP($A14,'Return Data'!$B$7:$R$2843,3,0)</f>
        <v>44462</v>
      </c>
      <c r="C14" s="65">
        <f>VLOOKUP($A14,'Return Data'!$B$7:$R$2843,4,0)</f>
        <v>1116.3305</v>
      </c>
      <c r="D14" s="65">
        <f>VLOOKUP($A14,'Return Data'!$B$7:$R$2843,5,0)</f>
        <v>3.1522000000000001</v>
      </c>
      <c r="E14" s="66">
        <f t="shared" si="0"/>
        <v>6</v>
      </c>
      <c r="F14" s="65">
        <f>VLOOKUP($A14,'Return Data'!$B$7:$R$2843,6,0)</f>
        <v>3.1461999999999999</v>
      </c>
      <c r="G14" s="66">
        <f t="shared" si="1"/>
        <v>6</v>
      </c>
      <c r="H14" s="65">
        <f>VLOOKUP($A14,'Return Data'!$B$7:$R$2843,7,0)</f>
        <v>3.1351</v>
      </c>
      <c r="I14" s="66">
        <f t="shared" si="2"/>
        <v>7</v>
      </c>
      <c r="J14" s="65">
        <f>VLOOKUP($A14,'Return Data'!$B$7:$R$2843,8,0)</f>
        <v>3.0958000000000001</v>
      </c>
      <c r="K14" s="66">
        <f t="shared" si="3"/>
        <v>5</v>
      </c>
      <c r="L14" s="65">
        <f>VLOOKUP($A14,'Return Data'!$B$7:$R$2843,9,0)</f>
        <v>3.0194999999999999</v>
      </c>
      <c r="M14" s="66">
        <f t="shared" si="4"/>
        <v>7</v>
      </c>
      <c r="N14" s="65">
        <f>VLOOKUP($A14,'Return Data'!$B$7:$R$2843,10,0)</f>
        <v>3.0455999999999999</v>
      </c>
      <c r="O14" s="66">
        <f t="shared" si="5"/>
        <v>8</v>
      </c>
      <c r="P14" s="65">
        <f>VLOOKUP($A14,'Return Data'!$B$7:$R$2843,11,0)</f>
        <v>3.0680999999999998</v>
      </c>
      <c r="Q14" s="66">
        <f t="shared" si="8"/>
        <v>11</v>
      </c>
      <c r="R14" s="65">
        <f>VLOOKUP($A14,'Return Data'!$B$7:$R$2843,12,0)</f>
        <v>3.0392999999999999</v>
      </c>
      <c r="S14" s="66">
        <f t="shared" si="9"/>
        <v>16</v>
      </c>
      <c r="T14" s="65">
        <f>VLOOKUP($A14,'Return Data'!$B$7:$R$2843,13,0)</f>
        <v>3.0331999999999999</v>
      </c>
      <c r="U14" s="66">
        <f t="shared" si="10"/>
        <v>9</v>
      </c>
      <c r="V14" s="65"/>
      <c r="W14" s="66"/>
      <c r="X14" s="65"/>
      <c r="Y14" s="66"/>
      <c r="Z14" s="65">
        <f>VLOOKUP($A14,'Return Data'!$B$7:$R$2843,16,0)</f>
        <v>4.1425000000000001</v>
      </c>
      <c r="AA14" s="67">
        <f t="shared" si="7"/>
        <v>8</v>
      </c>
    </row>
    <row r="15" spans="1:27" x14ac:dyDescent="0.3">
      <c r="A15" s="63" t="s">
        <v>1296</v>
      </c>
      <c r="B15" s="64">
        <f>VLOOKUP($A15,'Return Data'!$B$7:$R$2843,3,0)</f>
        <v>44462</v>
      </c>
      <c r="C15" s="65">
        <f>VLOOKUP($A15,'Return Data'!$B$7:$R$2843,4,0)</f>
        <v>1082.1456000000001</v>
      </c>
      <c r="D15" s="65">
        <f>VLOOKUP($A15,'Return Data'!$B$7:$R$2843,5,0)</f>
        <v>3.1101000000000001</v>
      </c>
      <c r="E15" s="66">
        <f t="shared" si="0"/>
        <v>13</v>
      </c>
      <c r="F15" s="65">
        <f>VLOOKUP($A15,'Return Data'!$B$7:$R$2843,6,0)</f>
        <v>3.1015999999999999</v>
      </c>
      <c r="G15" s="66">
        <f t="shared" si="1"/>
        <v>14</v>
      </c>
      <c r="H15" s="65">
        <f>VLOOKUP($A15,'Return Data'!$B$7:$R$2843,7,0)</f>
        <v>3.0966999999999998</v>
      </c>
      <c r="I15" s="66">
        <f t="shared" si="2"/>
        <v>17</v>
      </c>
      <c r="J15" s="65">
        <f>VLOOKUP($A15,'Return Data'!$B$7:$R$2843,8,0)</f>
        <v>3.0657000000000001</v>
      </c>
      <c r="K15" s="66">
        <f t="shared" si="3"/>
        <v>15</v>
      </c>
      <c r="L15" s="65">
        <f>VLOOKUP($A15,'Return Data'!$B$7:$R$2843,9,0)</f>
        <v>2.9889999999999999</v>
      </c>
      <c r="M15" s="66">
        <f t="shared" si="4"/>
        <v>13</v>
      </c>
      <c r="N15" s="65">
        <f>VLOOKUP($A15,'Return Data'!$B$7:$R$2843,10,0)</f>
        <v>3.0104000000000002</v>
      </c>
      <c r="O15" s="66">
        <f t="shared" si="5"/>
        <v>16</v>
      </c>
      <c r="P15" s="65">
        <f>VLOOKUP($A15,'Return Data'!$B$7:$R$2843,11,0)</f>
        <v>3.0497000000000001</v>
      </c>
      <c r="Q15" s="66">
        <f t="shared" si="8"/>
        <v>18</v>
      </c>
      <c r="R15" s="65">
        <f>VLOOKUP($A15,'Return Data'!$B$7:$R$2843,12,0)</f>
        <v>3.0539999999999998</v>
      </c>
      <c r="S15" s="66">
        <f t="shared" si="9"/>
        <v>10</v>
      </c>
      <c r="T15" s="65">
        <f>VLOOKUP($A15,'Return Data'!$B$7:$R$2843,13,0)</f>
        <v>3.0680000000000001</v>
      </c>
      <c r="U15" s="66">
        <f t="shared" si="10"/>
        <v>5</v>
      </c>
      <c r="V15" s="65"/>
      <c r="W15" s="66"/>
      <c r="X15" s="65"/>
      <c r="Y15" s="66"/>
      <c r="Z15" s="65">
        <f>VLOOKUP($A15,'Return Data'!$B$7:$R$2843,16,0)</f>
        <v>3.698</v>
      </c>
      <c r="AA15" s="67">
        <f t="shared" si="7"/>
        <v>17</v>
      </c>
    </row>
    <row r="16" spans="1:27" x14ac:dyDescent="0.3">
      <c r="A16" s="63" t="s">
        <v>1297</v>
      </c>
      <c r="B16" s="64">
        <f>VLOOKUP($A16,'Return Data'!$B$7:$R$2843,3,0)</f>
        <v>44462</v>
      </c>
      <c r="C16" s="65">
        <f>VLOOKUP($A16,'Return Data'!$B$7:$R$2843,4,0)</f>
        <v>1090.1319000000001</v>
      </c>
      <c r="D16" s="65">
        <f>VLOOKUP($A16,'Return Data'!$B$7:$R$2843,5,0)</f>
        <v>3.1006999999999998</v>
      </c>
      <c r="E16" s="66">
        <f t="shared" si="0"/>
        <v>16</v>
      </c>
      <c r="F16" s="65">
        <f>VLOOKUP($A16,'Return Data'!$B$7:$R$2843,6,0)</f>
        <v>3.1078999999999999</v>
      </c>
      <c r="G16" s="66">
        <f t="shared" si="1"/>
        <v>11</v>
      </c>
      <c r="H16" s="65">
        <f>VLOOKUP($A16,'Return Data'!$B$7:$R$2843,7,0)</f>
        <v>3.0994000000000002</v>
      </c>
      <c r="I16" s="66">
        <f t="shared" si="2"/>
        <v>16</v>
      </c>
      <c r="J16" s="65">
        <f>VLOOKUP($A16,'Return Data'!$B$7:$R$2843,8,0)</f>
        <v>3.0514000000000001</v>
      </c>
      <c r="K16" s="66">
        <f t="shared" si="3"/>
        <v>17</v>
      </c>
      <c r="L16" s="65">
        <f>VLOOKUP($A16,'Return Data'!$B$7:$R$2843,9,0)</f>
        <v>2.9708000000000001</v>
      </c>
      <c r="M16" s="66">
        <f t="shared" si="4"/>
        <v>16</v>
      </c>
      <c r="N16" s="65">
        <f>VLOOKUP($A16,'Return Data'!$B$7:$R$2843,10,0)</f>
        <v>3.0150999999999999</v>
      </c>
      <c r="O16" s="66">
        <f t="shared" si="5"/>
        <v>14</v>
      </c>
      <c r="P16" s="65">
        <f>VLOOKUP($A16,'Return Data'!$B$7:$R$2843,11,0)</f>
        <v>3.0505</v>
      </c>
      <c r="Q16" s="66">
        <f t="shared" si="8"/>
        <v>16</v>
      </c>
      <c r="R16" s="65">
        <f>VLOOKUP($A16,'Return Data'!$B$7:$R$2843,12,0)</f>
        <v>3.0255000000000001</v>
      </c>
      <c r="S16" s="66">
        <f t="shared" si="9"/>
        <v>19</v>
      </c>
      <c r="T16" s="65">
        <f>VLOOKUP($A16,'Return Data'!$B$7:$R$2843,13,0)</f>
        <v>3.0011999999999999</v>
      </c>
      <c r="U16" s="66">
        <f t="shared" si="10"/>
        <v>17</v>
      </c>
      <c r="V16" s="65"/>
      <c r="W16" s="66"/>
      <c r="X16" s="65"/>
      <c r="Y16" s="66"/>
      <c r="Z16" s="65">
        <f>VLOOKUP($A16,'Return Data'!$B$7:$R$2843,16,0)</f>
        <v>3.6911999999999998</v>
      </c>
      <c r="AA16" s="67">
        <f t="shared" si="7"/>
        <v>19</v>
      </c>
    </row>
    <row r="17" spans="1:27" x14ac:dyDescent="0.3">
      <c r="A17" s="63" t="s">
        <v>1299</v>
      </c>
      <c r="B17" s="64">
        <f>VLOOKUP($A17,'Return Data'!$B$7:$R$2843,3,0)</f>
        <v>44462</v>
      </c>
      <c r="C17" s="65">
        <f>VLOOKUP($A17,'Return Data'!$B$7:$R$2843,4,0)</f>
        <v>3084.6363000000001</v>
      </c>
      <c r="D17" s="65">
        <f>VLOOKUP($A17,'Return Data'!$B$7:$R$2843,5,0)</f>
        <v>3.0922000000000001</v>
      </c>
      <c r="E17" s="66">
        <f t="shared" si="0"/>
        <v>19</v>
      </c>
      <c r="F17" s="65">
        <f>VLOOKUP($A17,'Return Data'!$B$7:$R$2843,6,0)</f>
        <v>3.0935000000000001</v>
      </c>
      <c r="G17" s="66">
        <f t="shared" si="1"/>
        <v>19</v>
      </c>
      <c r="H17" s="65">
        <f>VLOOKUP($A17,'Return Data'!$B$7:$R$2843,7,0)</f>
        <v>3.0737999999999999</v>
      </c>
      <c r="I17" s="66">
        <f t="shared" si="2"/>
        <v>26</v>
      </c>
      <c r="J17" s="65">
        <f>VLOOKUP($A17,'Return Data'!$B$7:$R$2843,8,0)</f>
        <v>3.0310000000000001</v>
      </c>
      <c r="K17" s="66">
        <f t="shared" si="3"/>
        <v>23</v>
      </c>
      <c r="L17" s="65">
        <f>VLOOKUP($A17,'Return Data'!$B$7:$R$2843,9,0)</f>
        <v>2.9477000000000002</v>
      </c>
      <c r="M17" s="66">
        <f t="shared" si="4"/>
        <v>26</v>
      </c>
      <c r="N17" s="65">
        <f>VLOOKUP($A17,'Return Data'!$B$7:$R$2843,10,0)</f>
        <v>2.9763000000000002</v>
      </c>
      <c r="O17" s="66">
        <f t="shared" si="5"/>
        <v>26</v>
      </c>
      <c r="P17" s="65">
        <f>VLOOKUP($A17,'Return Data'!$B$7:$R$2843,11,0)</f>
        <v>3.0276999999999998</v>
      </c>
      <c r="Q17" s="66">
        <f t="shared" si="8"/>
        <v>26</v>
      </c>
      <c r="R17" s="65">
        <f>VLOOKUP($A17,'Return Data'!$B$7:$R$2843,12,0)</f>
        <v>3.0055999999999998</v>
      </c>
      <c r="S17" s="66">
        <f t="shared" si="9"/>
        <v>25</v>
      </c>
      <c r="T17" s="65">
        <f>VLOOKUP($A17,'Return Data'!$B$7:$R$2843,13,0)</f>
        <v>2.9779</v>
      </c>
      <c r="U17" s="66">
        <f t="shared" si="10"/>
        <v>23</v>
      </c>
      <c r="V17" s="65">
        <f>VLOOKUP($A17,'Return Data'!$B$7:$R$2843,17,0)</f>
        <v>3.3677000000000001</v>
      </c>
      <c r="W17" s="66">
        <f>RANK(V17,V$8:V$37,0)</f>
        <v>4</v>
      </c>
      <c r="X17" s="65">
        <f>VLOOKUP($A17,'Return Data'!$B$7:$R$2843,14,0)</f>
        <v>4.2187000000000001</v>
      </c>
      <c r="Y17" s="66">
        <f>RANK(X17,X$8:X$37,0)</f>
        <v>3</v>
      </c>
      <c r="Z17" s="65">
        <f>VLOOKUP($A17,'Return Data'!$B$7:$R$2843,16,0)</f>
        <v>5.9027000000000003</v>
      </c>
      <c r="AA17" s="67">
        <f t="shared" si="7"/>
        <v>4</v>
      </c>
    </row>
    <row r="18" spans="1:27" x14ac:dyDescent="0.3">
      <c r="A18" s="63" t="s">
        <v>1302</v>
      </c>
      <c r="B18" s="64">
        <f>VLOOKUP($A18,'Return Data'!$B$7:$R$2843,3,0)</f>
        <v>44462</v>
      </c>
      <c r="C18" s="65">
        <f>VLOOKUP($A18,'Return Data'!$B$7:$R$2843,4,0)</f>
        <v>1088.9222</v>
      </c>
      <c r="D18" s="65">
        <f>VLOOKUP($A18,'Return Data'!$B$7:$R$2843,5,0)</f>
        <v>3.0571999999999999</v>
      </c>
      <c r="E18" s="66">
        <f t="shared" si="0"/>
        <v>26</v>
      </c>
      <c r="F18" s="65">
        <f>VLOOKUP($A18,'Return Data'!$B$7:$R$2843,6,0)</f>
        <v>3.0655999999999999</v>
      </c>
      <c r="G18" s="66">
        <f t="shared" si="1"/>
        <v>25</v>
      </c>
      <c r="H18" s="65">
        <f>VLOOKUP($A18,'Return Data'!$B$7:$R$2843,7,0)</f>
        <v>3.1537000000000002</v>
      </c>
      <c r="I18" s="66">
        <f t="shared" si="2"/>
        <v>4</v>
      </c>
      <c r="J18" s="65">
        <f>VLOOKUP($A18,'Return Data'!$B$7:$R$2843,8,0)</f>
        <v>3.0802</v>
      </c>
      <c r="K18" s="66">
        <f t="shared" si="3"/>
        <v>10</v>
      </c>
      <c r="L18" s="65">
        <f>VLOOKUP($A18,'Return Data'!$B$7:$R$2843,9,0)</f>
        <v>2.9963000000000002</v>
      </c>
      <c r="M18" s="66">
        <f t="shared" si="4"/>
        <v>11</v>
      </c>
      <c r="N18" s="65">
        <f>VLOOKUP($A18,'Return Data'!$B$7:$R$2843,10,0)</f>
        <v>3.024</v>
      </c>
      <c r="O18" s="66">
        <f t="shared" si="5"/>
        <v>11</v>
      </c>
      <c r="P18" s="65">
        <f>VLOOKUP($A18,'Return Data'!$B$7:$R$2843,11,0)</f>
        <v>3.0609000000000002</v>
      </c>
      <c r="Q18" s="66">
        <f t="shared" si="8"/>
        <v>15</v>
      </c>
      <c r="R18" s="65">
        <f>VLOOKUP($A18,'Return Data'!$B$7:$R$2843,12,0)</f>
        <v>3.0415000000000001</v>
      </c>
      <c r="S18" s="66">
        <f t="shared" si="9"/>
        <v>15</v>
      </c>
      <c r="T18" s="65">
        <f>VLOOKUP($A18,'Return Data'!$B$7:$R$2843,13,0)</f>
        <v>3.0148999999999999</v>
      </c>
      <c r="U18" s="66">
        <f t="shared" si="10"/>
        <v>12</v>
      </c>
      <c r="V18" s="65"/>
      <c r="W18" s="66"/>
      <c r="X18" s="65"/>
      <c r="Y18" s="66"/>
      <c r="Z18" s="65">
        <f>VLOOKUP($A18,'Return Data'!$B$7:$R$2843,16,0)</f>
        <v>3.6966999999999999</v>
      </c>
      <c r="AA18" s="67">
        <f t="shared" si="7"/>
        <v>18</v>
      </c>
    </row>
    <row r="19" spans="1:27" x14ac:dyDescent="0.3">
      <c r="A19" s="63" t="s">
        <v>1303</v>
      </c>
      <c r="B19" s="64">
        <f>VLOOKUP($A19,'Return Data'!$B$7:$R$2843,3,0)</f>
        <v>44462</v>
      </c>
      <c r="C19" s="65">
        <f>VLOOKUP($A19,'Return Data'!$B$7:$R$2843,4,0)</f>
        <v>112.3383</v>
      </c>
      <c r="D19" s="65">
        <f>VLOOKUP($A19,'Return Data'!$B$7:$R$2843,5,0)</f>
        <v>3.0869</v>
      </c>
      <c r="E19" s="66">
        <f t="shared" si="0"/>
        <v>21</v>
      </c>
      <c r="F19" s="65">
        <f>VLOOKUP($A19,'Return Data'!$B$7:$R$2843,6,0)</f>
        <v>3.0766</v>
      </c>
      <c r="G19" s="66">
        <f t="shared" si="1"/>
        <v>24</v>
      </c>
      <c r="H19" s="65">
        <f>VLOOKUP($A19,'Return Data'!$B$7:$R$2843,7,0)</f>
        <v>3.0792000000000002</v>
      </c>
      <c r="I19" s="66">
        <f t="shared" si="2"/>
        <v>24</v>
      </c>
      <c r="J19" s="65">
        <f>VLOOKUP($A19,'Return Data'!$B$7:$R$2843,8,0)</f>
        <v>3.0345</v>
      </c>
      <c r="K19" s="66">
        <f t="shared" si="3"/>
        <v>22</v>
      </c>
      <c r="L19" s="65">
        <f>VLOOKUP($A19,'Return Data'!$B$7:$R$2843,9,0)</f>
        <v>2.9514999999999998</v>
      </c>
      <c r="M19" s="66">
        <f t="shared" si="4"/>
        <v>25</v>
      </c>
      <c r="N19" s="65">
        <f>VLOOKUP($A19,'Return Data'!$B$7:$R$2843,10,0)</f>
        <v>2.9803000000000002</v>
      </c>
      <c r="O19" s="66">
        <f t="shared" si="5"/>
        <v>25</v>
      </c>
      <c r="P19" s="65">
        <f>VLOOKUP($A19,'Return Data'!$B$7:$R$2843,11,0)</f>
        <v>3.0419999999999998</v>
      </c>
      <c r="Q19" s="66">
        <f t="shared" si="8"/>
        <v>21</v>
      </c>
      <c r="R19" s="65">
        <f>VLOOKUP($A19,'Return Data'!$B$7:$R$2843,12,0)</f>
        <v>3.0169999999999999</v>
      </c>
      <c r="S19" s="66">
        <f t="shared" si="9"/>
        <v>22</v>
      </c>
      <c r="T19" s="65">
        <f>VLOOKUP($A19,'Return Data'!$B$7:$R$2843,13,0)</f>
        <v>2.9922</v>
      </c>
      <c r="U19" s="66">
        <f t="shared" si="10"/>
        <v>19</v>
      </c>
      <c r="V19" s="65"/>
      <c r="W19" s="66"/>
      <c r="X19" s="65"/>
      <c r="Y19" s="66"/>
      <c r="Z19" s="65">
        <f>VLOOKUP($A19,'Return Data'!$B$7:$R$2843,16,0)</f>
        <v>4.1497999999999999</v>
      </c>
      <c r="AA19" s="67">
        <f t="shared" si="7"/>
        <v>7</v>
      </c>
    </row>
    <row r="20" spans="1:27" x14ac:dyDescent="0.3">
      <c r="A20" s="63" t="s">
        <v>1306</v>
      </c>
      <c r="B20" s="64">
        <f>VLOOKUP($A20,'Return Data'!$B$7:$R$2843,3,0)</f>
        <v>44462</v>
      </c>
      <c r="C20" s="65">
        <f>VLOOKUP($A20,'Return Data'!$B$7:$R$2843,4,0)</f>
        <v>1110.8922</v>
      </c>
      <c r="D20" s="65">
        <f>VLOOKUP($A20,'Return Data'!$B$7:$R$2843,5,0)</f>
        <v>3.0789</v>
      </c>
      <c r="E20" s="66">
        <f t="shared" si="0"/>
        <v>22</v>
      </c>
      <c r="F20" s="65">
        <f>VLOOKUP($A20,'Return Data'!$B$7:$R$2843,6,0)</f>
        <v>3.0827</v>
      </c>
      <c r="G20" s="66">
        <f t="shared" si="1"/>
        <v>22</v>
      </c>
      <c r="H20" s="65">
        <f>VLOOKUP($A20,'Return Data'!$B$7:$R$2843,7,0)</f>
        <v>3.0762</v>
      </c>
      <c r="I20" s="66">
        <f t="shared" si="2"/>
        <v>25</v>
      </c>
      <c r="J20" s="65">
        <f>VLOOKUP($A20,'Return Data'!$B$7:$R$2843,8,0)</f>
        <v>3.0215999999999998</v>
      </c>
      <c r="K20" s="66">
        <f t="shared" si="3"/>
        <v>26</v>
      </c>
      <c r="L20" s="65">
        <f>VLOOKUP($A20,'Return Data'!$B$7:$R$2843,9,0)</f>
        <v>2.9563000000000001</v>
      </c>
      <c r="M20" s="66">
        <f t="shared" si="4"/>
        <v>23</v>
      </c>
      <c r="N20" s="65">
        <f>VLOOKUP($A20,'Return Data'!$B$7:$R$2843,10,0)</f>
        <v>2.9910000000000001</v>
      </c>
      <c r="O20" s="66">
        <f t="shared" si="5"/>
        <v>23</v>
      </c>
      <c r="P20" s="65">
        <f>VLOOKUP($A20,'Return Data'!$B$7:$R$2843,11,0)</f>
        <v>3.0337000000000001</v>
      </c>
      <c r="Q20" s="66">
        <f t="shared" si="8"/>
        <v>24</v>
      </c>
      <c r="R20" s="65">
        <f>VLOOKUP($A20,'Return Data'!$B$7:$R$2843,12,0)</f>
        <v>3.0047000000000001</v>
      </c>
      <c r="S20" s="66">
        <f t="shared" si="9"/>
        <v>26</v>
      </c>
      <c r="T20" s="65">
        <f>VLOOKUP($A20,'Return Data'!$B$7:$R$2843,13,0)</f>
        <v>2.9781</v>
      </c>
      <c r="U20" s="66">
        <f t="shared" si="10"/>
        <v>22</v>
      </c>
      <c r="V20" s="65"/>
      <c r="W20" s="66"/>
      <c r="X20" s="65"/>
      <c r="Y20" s="66"/>
      <c r="Z20" s="65">
        <f>VLOOKUP($A20,'Return Data'!$B$7:$R$2843,16,0)</f>
        <v>3.9986999999999999</v>
      </c>
      <c r="AA20" s="67">
        <f t="shared" si="7"/>
        <v>11</v>
      </c>
    </row>
    <row r="21" spans="1:27" x14ac:dyDescent="0.3">
      <c r="A21" s="63" t="s">
        <v>1308</v>
      </c>
      <c r="B21" s="64">
        <f>VLOOKUP($A21,'Return Data'!$B$7:$R$2843,3,0)</f>
        <v>44462</v>
      </c>
      <c r="C21" s="65">
        <f>VLOOKUP($A21,'Return Data'!$B$7:$R$2843,4,0)</f>
        <v>1080.6507999999999</v>
      </c>
      <c r="D21" s="65">
        <f>VLOOKUP($A21,'Return Data'!$B$7:$R$2843,5,0)</f>
        <v>3.0266000000000002</v>
      </c>
      <c r="E21" s="66">
        <f t="shared" si="0"/>
        <v>28</v>
      </c>
      <c r="F21" s="65">
        <f>VLOOKUP($A21,'Return Data'!$B$7:$R$2843,6,0)</f>
        <v>3.0327000000000002</v>
      </c>
      <c r="G21" s="66">
        <f t="shared" si="1"/>
        <v>28</v>
      </c>
      <c r="H21" s="65">
        <f>VLOOKUP($A21,'Return Data'!$B$7:$R$2843,7,0)</f>
        <v>3.0344000000000002</v>
      </c>
      <c r="I21" s="66">
        <f t="shared" si="2"/>
        <v>29</v>
      </c>
      <c r="J21" s="65">
        <f>VLOOKUP($A21,'Return Data'!$B$7:$R$2843,8,0)</f>
        <v>2.9769000000000001</v>
      </c>
      <c r="K21" s="66">
        <f t="shared" si="3"/>
        <v>29</v>
      </c>
      <c r="L21" s="65">
        <f>VLOOKUP($A21,'Return Data'!$B$7:$R$2843,9,0)</f>
        <v>2.9034</v>
      </c>
      <c r="M21" s="66">
        <f t="shared" si="4"/>
        <v>28</v>
      </c>
      <c r="N21" s="65">
        <f>VLOOKUP($A21,'Return Data'!$B$7:$R$2843,10,0)</f>
        <v>2.9321999999999999</v>
      </c>
      <c r="O21" s="66">
        <f t="shared" si="5"/>
        <v>29</v>
      </c>
      <c r="P21" s="65">
        <f>VLOOKUP($A21,'Return Data'!$B$7:$R$2843,11,0)</f>
        <v>2.9754</v>
      </c>
      <c r="Q21" s="66">
        <f t="shared" si="8"/>
        <v>30</v>
      </c>
      <c r="R21" s="65">
        <f>VLOOKUP($A21,'Return Data'!$B$7:$R$2843,12,0)</f>
        <v>2.9598</v>
      </c>
      <c r="S21" s="66">
        <f t="shared" si="9"/>
        <v>30</v>
      </c>
      <c r="T21" s="65">
        <f>VLOOKUP($A21,'Return Data'!$B$7:$R$2843,13,0)</f>
        <v>2.9373999999999998</v>
      </c>
      <c r="U21" s="66">
        <f t="shared" si="10"/>
        <v>27</v>
      </c>
      <c r="V21" s="65"/>
      <c r="W21" s="66"/>
      <c r="X21" s="65"/>
      <c r="Y21" s="66"/>
      <c r="Z21" s="65">
        <f>VLOOKUP($A21,'Return Data'!$B$7:$R$2843,16,0)</f>
        <v>3.5659000000000001</v>
      </c>
      <c r="AA21" s="67">
        <f t="shared" si="7"/>
        <v>22</v>
      </c>
    </row>
    <row r="22" spans="1:27" x14ac:dyDescent="0.3">
      <c r="A22" s="63" t="s">
        <v>1310</v>
      </c>
      <c r="B22" s="64">
        <f>VLOOKUP($A22,'Return Data'!$B$7:$R$2843,3,0)</f>
        <v>44462</v>
      </c>
      <c r="C22" s="65">
        <f>VLOOKUP($A22,'Return Data'!$B$7:$R$2843,4,0)</f>
        <v>1055.0319</v>
      </c>
      <c r="D22" s="65">
        <f>VLOOKUP($A22,'Return Data'!$B$7:$R$2843,5,0)</f>
        <v>3.1173999999999999</v>
      </c>
      <c r="E22" s="66">
        <f t="shared" si="0"/>
        <v>10</v>
      </c>
      <c r="F22" s="65">
        <f>VLOOKUP($A22,'Return Data'!$B$7:$R$2843,6,0)</f>
        <v>3.1143999999999998</v>
      </c>
      <c r="G22" s="66">
        <f t="shared" si="1"/>
        <v>9</v>
      </c>
      <c r="H22" s="65">
        <f>VLOOKUP($A22,'Return Data'!$B$7:$R$2843,7,0)</f>
        <v>3.1120000000000001</v>
      </c>
      <c r="I22" s="66">
        <f t="shared" si="2"/>
        <v>11</v>
      </c>
      <c r="J22" s="65">
        <f>VLOOKUP($A22,'Return Data'!$B$7:$R$2843,8,0)</f>
        <v>3.0688</v>
      </c>
      <c r="K22" s="66">
        <f t="shared" si="3"/>
        <v>12</v>
      </c>
      <c r="L22" s="65">
        <f>VLOOKUP($A22,'Return Data'!$B$7:$R$2843,9,0)</f>
        <v>2.9895999999999998</v>
      </c>
      <c r="M22" s="66">
        <f t="shared" si="4"/>
        <v>12</v>
      </c>
      <c r="N22" s="65">
        <f>VLOOKUP($A22,'Return Data'!$B$7:$R$2843,10,0)</f>
        <v>3.0230000000000001</v>
      </c>
      <c r="O22" s="66">
        <f t="shared" si="5"/>
        <v>12</v>
      </c>
      <c r="P22" s="65">
        <f>VLOOKUP($A22,'Return Data'!$B$7:$R$2843,11,0)</f>
        <v>3.0676999999999999</v>
      </c>
      <c r="Q22" s="66">
        <f t="shared" si="8"/>
        <v>12</v>
      </c>
      <c r="R22" s="65">
        <f>VLOOKUP($A22,'Return Data'!$B$7:$R$2843,12,0)</f>
        <v>3.0485000000000002</v>
      </c>
      <c r="S22" s="66">
        <f>RANK(R22,R$8:R$37,0)</f>
        <v>12</v>
      </c>
      <c r="T22" s="65"/>
      <c r="U22" s="66"/>
      <c r="V22" s="65"/>
      <c r="W22" s="66"/>
      <c r="X22" s="65"/>
      <c r="Y22" s="66"/>
      <c r="Z22" s="65">
        <f>VLOOKUP($A22,'Return Data'!$B$7:$R$2843,16,0)</f>
        <v>3.1831999999999998</v>
      </c>
      <c r="AA22" s="67">
        <f t="shared" si="7"/>
        <v>30</v>
      </c>
    </row>
    <row r="23" spans="1:27" x14ac:dyDescent="0.3">
      <c r="A23" s="63" t="s">
        <v>1312</v>
      </c>
      <c r="B23" s="64">
        <f>VLOOKUP($A23,'Return Data'!$B$7:$R$2843,3,0)</f>
        <v>44462</v>
      </c>
      <c r="C23" s="65">
        <f>VLOOKUP($A23,'Return Data'!$B$7:$R$2843,4,0)</f>
        <v>1064.1605</v>
      </c>
      <c r="D23" s="65">
        <f>VLOOKUP($A23,'Return Data'!$B$7:$R$2843,5,0)</f>
        <v>3.0186000000000002</v>
      </c>
      <c r="E23" s="66">
        <f t="shared" si="0"/>
        <v>29</v>
      </c>
      <c r="F23" s="65">
        <f>VLOOKUP($A23,'Return Data'!$B$7:$R$2843,6,0)</f>
        <v>3.0133999999999999</v>
      </c>
      <c r="G23" s="66">
        <f t="shared" si="1"/>
        <v>29</v>
      </c>
      <c r="H23" s="65">
        <f>VLOOKUP($A23,'Return Data'!$B$7:$R$2843,7,0)</f>
        <v>3.0352999999999999</v>
      </c>
      <c r="I23" s="66">
        <f t="shared" si="2"/>
        <v>28</v>
      </c>
      <c r="J23" s="65">
        <f>VLOOKUP($A23,'Return Data'!$B$7:$R$2843,8,0)</f>
        <v>2.9821</v>
      </c>
      <c r="K23" s="66">
        <f t="shared" si="3"/>
        <v>28</v>
      </c>
      <c r="L23" s="65">
        <f>VLOOKUP($A23,'Return Data'!$B$7:$R$2843,9,0)</f>
        <v>2.8999000000000001</v>
      </c>
      <c r="M23" s="66">
        <f t="shared" si="4"/>
        <v>29</v>
      </c>
      <c r="N23" s="65">
        <f>VLOOKUP($A23,'Return Data'!$B$7:$R$2843,10,0)</f>
        <v>2.9653999999999998</v>
      </c>
      <c r="O23" s="66">
        <f t="shared" si="5"/>
        <v>27</v>
      </c>
      <c r="P23" s="65">
        <f>VLOOKUP($A23,'Return Data'!$B$7:$R$2843,11,0)</f>
        <v>2.9904999999999999</v>
      </c>
      <c r="Q23" s="66">
        <f t="shared" si="8"/>
        <v>29</v>
      </c>
      <c r="R23" s="65">
        <f>VLOOKUP($A23,'Return Data'!$B$7:$R$2843,12,0)</f>
        <v>2.9651000000000001</v>
      </c>
      <c r="S23" s="66">
        <f t="shared" si="9"/>
        <v>29</v>
      </c>
      <c r="T23" s="65">
        <f>VLOOKUP($A23,'Return Data'!$B$7:$R$2843,13,0)</f>
        <v>2.9379</v>
      </c>
      <c r="U23" s="66">
        <f t="shared" si="10"/>
        <v>26</v>
      </c>
      <c r="V23" s="65"/>
      <c r="W23" s="66"/>
      <c r="X23" s="65"/>
      <c r="Y23" s="66"/>
      <c r="Z23" s="65">
        <f>VLOOKUP($A23,'Return Data'!$B$7:$R$2843,16,0)</f>
        <v>3.2957000000000001</v>
      </c>
      <c r="AA23" s="67">
        <f t="shared" si="7"/>
        <v>29</v>
      </c>
    </row>
    <row r="24" spans="1:27" x14ac:dyDescent="0.3">
      <c r="A24" s="63" t="s">
        <v>1314</v>
      </c>
      <c r="B24" s="64">
        <f>VLOOKUP($A24,'Return Data'!$B$7:$R$2843,3,0)</f>
        <v>44462</v>
      </c>
      <c r="C24" s="65">
        <f>VLOOKUP($A24,'Return Data'!$B$7:$R$2843,4,0)</f>
        <v>1060.6433</v>
      </c>
      <c r="D24" s="65">
        <f>VLOOKUP($A24,'Return Data'!$B$7:$R$2843,5,0)</f>
        <v>3.1145999999999998</v>
      </c>
      <c r="E24" s="66">
        <f t="shared" si="0"/>
        <v>11</v>
      </c>
      <c r="F24" s="65">
        <f>VLOOKUP($A24,'Return Data'!$B$7:$R$2843,6,0)</f>
        <v>3.1013999999999999</v>
      </c>
      <c r="G24" s="66">
        <f t="shared" si="1"/>
        <v>15</v>
      </c>
      <c r="H24" s="65">
        <f>VLOOKUP($A24,'Return Data'!$B$7:$R$2843,7,0)</f>
        <v>3.1166999999999998</v>
      </c>
      <c r="I24" s="66">
        <f t="shared" si="2"/>
        <v>10</v>
      </c>
      <c r="J24" s="65">
        <f>VLOOKUP($A24,'Return Data'!$B$7:$R$2843,8,0)</f>
        <v>3.0895000000000001</v>
      </c>
      <c r="K24" s="66">
        <f t="shared" si="3"/>
        <v>7</v>
      </c>
      <c r="L24" s="65">
        <f>VLOOKUP($A24,'Return Data'!$B$7:$R$2843,9,0)</f>
        <v>3.0076999999999998</v>
      </c>
      <c r="M24" s="66">
        <f t="shared" si="4"/>
        <v>10</v>
      </c>
      <c r="N24" s="65">
        <f>VLOOKUP($A24,'Return Data'!$B$7:$R$2843,10,0)</f>
        <v>3.0358999999999998</v>
      </c>
      <c r="O24" s="66">
        <f t="shared" si="5"/>
        <v>10</v>
      </c>
      <c r="P24" s="65">
        <f>VLOOKUP($A24,'Return Data'!$B$7:$R$2843,11,0)</f>
        <v>3.1101999999999999</v>
      </c>
      <c r="Q24" s="66">
        <f t="shared" si="8"/>
        <v>6</v>
      </c>
      <c r="R24" s="65">
        <f>VLOOKUP($A24,'Return Data'!$B$7:$R$2843,12,0)</f>
        <v>3.09</v>
      </c>
      <c r="S24" s="66">
        <f>RANK(R24,R$8:R$37,0)</f>
        <v>6</v>
      </c>
      <c r="T24" s="65"/>
      <c r="U24" s="66"/>
      <c r="V24" s="65"/>
      <c r="W24" s="66"/>
      <c r="X24" s="65"/>
      <c r="Y24" s="66"/>
      <c r="Z24" s="65">
        <f>VLOOKUP($A24,'Return Data'!$B$7:$R$2843,16,0)</f>
        <v>3.3096000000000001</v>
      </c>
      <c r="AA24" s="67">
        <f t="shared" si="7"/>
        <v>27</v>
      </c>
    </row>
    <row r="25" spans="1:27" x14ac:dyDescent="0.3">
      <c r="A25" s="63" t="s">
        <v>1316</v>
      </c>
      <c r="B25" s="64">
        <f>VLOOKUP($A25,'Return Data'!$B$7:$R$2843,3,0)</f>
        <v>44462</v>
      </c>
      <c r="C25" s="65">
        <f>VLOOKUP($A25,'Return Data'!$B$7:$R$2843,4,0)</f>
        <v>1112.1578999999999</v>
      </c>
      <c r="D25" s="65">
        <f>VLOOKUP($A25,'Return Data'!$B$7:$R$2843,5,0)</f>
        <v>3.0918000000000001</v>
      </c>
      <c r="E25" s="66">
        <f t="shared" si="0"/>
        <v>20</v>
      </c>
      <c r="F25" s="65">
        <f>VLOOKUP($A25,'Return Data'!$B$7:$R$2843,6,0)</f>
        <v>3.0912000000000002</v>
      </c>
      <c r="G25" s="66">
        <f t="shared" si="1"/>
        <v>20</v>
      </c>
      <c r="H25" s="65">
        <f>VLOOKUP($A25,'Return Data'!$B$7:$R$2843,7,0)</f>
        <v>3.0834999999999999</v>
      </c>
      <c r="I25" s="66">
        <f t="shared" si="2"/>
        <v>23</v>
      </c>
      <c r="J25" s="65">
        <f>VLOOKUP($A25,'Return Data'!$B$7:$R$2843,8,0)</f>
        <v>3.0299</v>
      </c>
      <c r="K25" s="66">
        <f t="shared" si="3"/>
        <v>25</v>
      </c>
      <c r="L25" s="65">
        <f>VLOOKUP($A25,'Return Data'!$B$7:$R$2843,9,0)</f>
        <v>2.9548000000000001</v>
      </c>
      <c r="M25" s="66">
        <f t="shared" si="4"/>
        <v>24</v>
      </c>
      <c r="N25" s="65">
        <f>VLOOKUP($A25,'Return Data'!$B$7:$R$2843,10,0)</f>
        <v>2.9860000000000002</v>
      </c>
      <c r="O25" s="66">
        <f t="shared" si="5"/>
        <v>24</v>
      </c>
      <c r="P25" s="65">
        <f>VLOOKUP($A25,'Return Data'!$B$7:$R$2843,11,0)</f>
        <v>3.0295000000000001</v>
      </c>
      <c r="Q25" s="66">
        <f t="shared" si="8"/>
        <v>25</v>
      </c>
      <c r="R25" s="65">
        <f>VLOOKUP($A25,'Return Data'!$B$7:$R$2843,12,0)</f>
        <v>3.01</v>
      </c>
      <c r="S25" s="66">
        <f t="shared" si="9"/>
        <v>24</v>
      </c>
      <c r="T25" s="65">
        <f>VLOOKUP($A25,'Return Data'!$B$7:$R$2843,13,0)</f>
        <v>2.9895999999999998</v>
      </c>
      <c r="U25" s="66">
        <f t="shared" si="10"/>
        <v>20</v>
      </c>
      <c r="V25" s="65"/>
      <c r="W25" s="66"/>
      <c r="X25" s="65"/>
      <c r="Y25" s="66"/>
      <c r="Z25" s="65">
        <f>VLOOKUP($A25,'Return Data'!$B$7:$R$2843,16,0)</f>
        <v>4.0301999999999998</v>
      </c>
      <c r="AA25" s="67">
        <f t="shared" si="7"/>
        <v>10</v>
      </c>
    </row>
    <row r="26" spans="1:27" x14ac:dyDescent="0.3">
      <c r="A26" s="63" t="s">
        <v>1318</v>
      </c>
      <c r="B26" s="64">
        <f>VLOOKUP($A26,'Return Data'!$B$7:$R$2843,3,0)</f>
        <v>44462</v>
      </c>
      <c r="C26" s="65">
        <f>VLOOKUP($A26,'Return Data'!$B$7:$R$2843,4,0)</f>
        <v>2586.1973333333299</v>
      </c>
      <c r="D26" s="65">
        <f>VLOOKUP($A26,'Return Data'!$B$7:$R$2843,5,0)</f>
        <v>3.0981999999999998</v>
      </c>
      <c r="E26" s="66">
        <f t="shared" si="0"/>
        <v>18</v>
      </c>
      <c r="F26" s="65">
        <f>VLOOKUP($A26,'Return Data'!$B$7:$R$2843,6,0)</f>
        <v>3.105</v>
      </c>
      <c r="G26" s="66">
        <f t="shared" si="1"/>
        <v>12</v>
      </c>
      <c r="H26" s="65">
        <f>VLOOKUP($A26,'Return Data'!$B$7:$R$2843,7,0)</f>
        <v>3.1004</v>
      </c>
      <c r="I26" s="66">
        <f t="shared" si="2"/>
        <v>15</v>
      </c>
      <c r="J26" s="65">
        <f>VLOOKUP($A26,'Return Data'!$B$7:$R$2843,8,0)</f>
        <v>3.0667</v>
      </c>
      <c r="K26" s="66">
        <f t="shared" si="3"/>
        <v>14</v>
      </c>
      <c r="L26" s="65">
        <f>VLOOKUP($A26,'Return Data'!$B$7:$R$2843,9,0)</f>
        <v>2.9874000000000001</v>
      </c>
      <c r="M26" s="66">
        <f t="shared" si="4"/>
        <v>15</v>
      </c>
      <c r="N26" s="65">
        <f>VLOOKUP($A26,'Return Data'!$B$7:$R$2843,10,0)</f>
        <v>3.012</v>
      </c>
      <c r="O26" s="66">
        <f t="shared" si="5"/>
        <v>15</v>
      </c>
      <c r="P26" s="65">
        <f>VLOOKUP($A26,'Return Data'!$B$7:$R$2843,11,0)</f>
        <v>3.0629</v>
      </c>
      <c r="Q26" s="66">
        <f t="shared" si="8"/>
        <v>14</v>
      </c>
      <c r="R26" s="65">
        <f>VLOOKUP($A26,'Return Data'!$B$7:$R$2843,12,0)</f>
        <v>3.0428999999999999</v>
      </c>
      <c r="S26" s="66">
        <f t="shared" si="9"/>
        <v>14</v>
      </c>
      <c r="T26" s="65">
        <f>VLOOKUP($A26,'Return Data'!$B$7:$R$2843,13,0)</f>
        <v>3.0101</v>
      </c>
      <c r="U26" s="66">
        <f t="shared" si="10"/>
        <v>14</v>
      </c>
      <c r="V26" s="65">
        <f>VLOOKUP($A26,'Return Data'!$B$7:$R$2843,17,0)</f>
        <v>3.2446000000000002</v>
      </c>
      <c r="W26" s="66">
        <f t="shared" ref="W26:W36" si="11">RANK(V26,V$8:V$37,0)</f>
        <v>5</v>
      </c>
      <c r="X26" s="65">
        <f>VLOOKUP($A26,'Return Data'!$B$7:$R$2843,14,0)</f>
        <v>3.9356</v>
      </c>
      <c r="Y26" s="66">
        <f t="shared" ref="Y26:Y36" si="12">RANK(X26,X$8:X$37,0)</f>
        <v>4</v>
      </c>
      <c r="Z26" s="65">
        <f>VLOOKUP($A26,'Return Data'!$B$7:$R$2843,16,0)</f>
        <v>6.6155999999999997</v>
      </c>
      <c r="AA26" s="67">
        <f t="shared" si="7"/>
        <v>1</v>
      </c>
    </row>
    <row r="27" spans="1:27" x14ac:dyDescent="0.3">
      <c r="A27" s="63" t="s">
        <v>1320</v>
      </c>
      <c r="B27" s="64">
        <f>VLOOKUP($A27,'Return Data'!$B$7:$R$2843,3,0)</f>
        <v>44462</v>
      </c>
      <c r="C27" s="65">
        <f>VLOOKUP($A27,'Return Data'!$B$7:$R$2843,4,0)</f>
        <v>1079.8167000000001</v>
      </c>
      <c r="D27" s="65">
        <f>VLOOKUP($A27,'Return Data'!$B$7:$R$2843,5,0)</f>
        <v>3.1438999999999999</v>
      </c>
      <c r="E27" s="66">
        <f t="shared" si="0"/>
        <v>7</v>
      </c>
      <c r="F27" s="65">
        <f>VLOOKUP($A27,'Return Data'!$B$7:$R$2843,6,0)</f>
        <v>3.1027</v>
      </c>
      <c r="G27" s="66">
        <f t="shared" si="1"/>
        <v>13</v>
      </c>
      <c r="H27" s="65">
        <f>VLOOKUP($A27,'Return Data'!$B$7:$R$2843,7,0)</f>
        <v>3.1049000000000002</v>
      </c>
      <c r="I27" s="66">
        <f t="shared" si="2"/>
        <v>14</v>
      </c>
      <c r="J27" s="65">
        <f>VLOOKUP($A27,'Return Data'!$B$7:$R$2843,8,0)</f>
        <v>3.0438000000000001</v>
      </c>
      <c r="K27" s="66">
        <f t="shared" si="3"/>
        <v>21</v>
      </c>
      <c r="L27" s="65">
        <f>VLOOKUP($A27,'Return Data'!$B$7:$R$2843,9,0)</f>
        <v>2.9651000000000001</v>
      </c>
      <c r="M27" s="66">
        <f t="shared" si="4"/>
        <v>20</v>
      </c>
      <c r="N27" s="65">
        <f>VLOOKUP($A27,'Return Data'!$B$7:$R$2843,10,0)</f>
        <v>2.9988000000000001</v>
      </c>
      <c r="O27" s="66">
        <f t="shared" si="5"/>
        <v>21</v>
      </c>
      <c r="P27" s="65">
        <f>VLOOKUP($A27,'Return Data'!$B$7:$R$2843,11,0)</f>
        <v>3.0467</v>
      </c>
      <c r="Q27" s="66">
        <f t="shared" si="8"/>
        <v>20</v>
      </c>
      <c r="R27" s="65">
        <f>VLOOKUP($A27,'Return Data'!$B$7:$R$2843,12,0)</f>
        <v>3.0145</v>
      </c>
      <c r="S27" s="66">
        <f t="shared" si="9"/>
        <v>23</v>
      </c>
      <c r="T27" s="65">
        <f>VLOOKUP($A27,'Return Data'!$B$7:$R$2843,13,0)</f>
        <v>2.9819</v>
      </c>
      <c r="U27" s="66">
        <f t="shared" si="10"/>
        <v>21</v>
      </c>
      <c r="V27" s="65"/>
      <c r="W27" s="66"/>
      <c r="X27" s="65"/>
      <c r="Y27" s="66"/>
      <c r="Z27" s="65">
        <f>VLOOKUP($A27,'Return Data'!$B$7:$R$2843,16,0)</f>
        <v>3.5488</v>
      </c>
      <c r="AA27" s="67">
        <f t="shared" si="7"/>
        <v>24</v>
      </c>
    </row>
    <row r="28" spans="1:27" x14ac:dyDescent="0.3">
      <c r="A28" s="63" t="s">
        <v>1322</v>
      </c>
      <c r="B28" s="64">
        <f>VLOOKUP($A28,'Return Data'!$B$7:$R$2843,3,0)</f>
        <v>44462</v>
      </c>
      <c r="C28" s="65">
        <f>VLOOKUP($A28,'Return Data'!$B$7:$R$2843,4,0)</f>
        <v>1078.9133999999999</v>
      </c>
      <c r="D28" s="65">
        <f>VLOOKUP($A28,'Return Data'!$B$7:$R$2843,5,0)</f>
        <v>3.0381999999999998</v>
      </c>
      <c r="E28" s="66">
        <f t="shared" si="0"/>
        <v>27</v>
      </c>
      <c r="F28" s="65">
        <f>VLOOKUP($A28,'Return Data'!$B$7:$R$2843,6,0)</f>
        <v>3.0804999999999998</v>
      </c>
      <c r="G28" s="66">
        <f t="shared" si="1"/>
        <v>23</v>
      </c>
      <c r="H28" s="65">
        <f>VLOOKUP($A28,'Return Data'!$B$7:$R$2843,7,0)</f>
        <v>3.1103999999999998</v>
      </c>
      <c r="I28" s="66">
        <f t="shared" si="2"/>
        <v>13</v>
      </c>
      <c r="J28" s="65">
        <f>VLOOKUP($A28,'Return Data'!$B$7:$R$2843,8,0)</f>
        <v>3.0749</v>
      </c>
      <c r="K28" s="66">
        <f t="shared" si="3"/>
        <v>11</v>
      </c>
      <c r="L28" s="65">
        <f>VLOOKUP($A28,'Return Data'!$B$7:$R$2843,9,0)</f>
        <v>3.0181</v>
      </c>
      <c r="M28" s="66">
        <f t="shared" si="4"/>
        <v>8</v>
      </c>
      <c r="N28" s="65">
        <f>VLOOKUP($A28,'Return Data'!$B$7:$R$2843,10,0)</f>
        <v>3.0545</v>
      </c>
      <c r="O28" s="66">
        <f t="shared" si="5"/>
        <v>5</v>
      </c>
      <c r="P28" s="65">
        <f>VLOOKUP($A28,'Return Data'!$B$7:$R$2843,11,0)</f>
        <v>3.1</v>
      </c>
      <c r="Q28" s="66">
        <f t="shared" si="8"/>
        <v>8</v>
      </c>
      <c r="R28" s="65">
        <f>VLOOKUP($A28,'Return Data'!$B$7:$R$2843,12,0)</f>
        <v>3.0655000000000001</v>
      </c>
      <c r="S28" s="66">
        <f t="shared" si="9"/>
        <v>8</v>
      </c>
      <c r="T28" s="65">
        <f>VLOOKUP($A28,'Return Data'!$B$7:$R$2843,13,0)</f>
        <v>3.0392000000000001</v>
      </c>
      <c r="U28" s="66">
        <f t="shared" si="10"/>
        <v>8</v>
      </c>
      <c r="V28" s="65"/>
      <c r="W28" s="66"/>
      <c r="X28" s="65"/>
      <c r="Y28" s="66"/>
      <c r="Z28" s="65">
        <f>VLOOKUP($A28,'Return Data'!$B$7:$R$2843,16,0)</f>
        <v>3.5577999999999999</v>
      </c>
      <c r="AA28" s="67">
        <f t="shared" si="7"/>
        <v>23</v>
      </c>
    </row>
    <row r="29" spans="1:27" x14ac:dyDescent="0.3">
      <c r="A29" s="63" t="s">
        <v>1324</v>
      </c>
      <c r="B29" s="64">
        <f>VLOOKUP($A29,'Return Data'!$B$7:$R$2843,3,0)</f>
        <v>44462</v>
      </c>
      <c r="C29" s="65">
        <f>VLOOKUP($A29,'Return Data'!$B$7:$R$2843,4,0)</f>
        <v>1068.5263</v>
      </c>
      <c r="D29" s="65">
        <f>VLOOKUP($A29,'Return Data'!$B$7:$R$2843,5,0)</f>
        <v>3.1634000000000002</v>
      </c>
      <c r="E29" s="66">
        <f t="shared" si="0"/>
        <v>5</v>
      </c>
      <c r="F29" s="65">
        <f>VLOOKUP($A29,'Return Data'!$B$7:$R$2843,6,0)</f>
        <v>3.1697000000000002</v>
      </c>
      <c r="G29" s="66">
        <f t="shared" si="1"/>
        <v>4</v>
      </c>
      <c r="H29" s="65">
        <f>VLOOKUP($A29,'Return Data'!$B$7:$R$2843,7,0)</f>
        <v>3.1436000000000002</v>
      </c>
      <c r="I29" s="66">
        <f t="shared" si="2"/>
        <v>6</v>
      </c>
      <c r="J29" s="65">
        <f>VLOOKUP($A29,'Return Data'!$B$7:$R$2843,8,0)</f>
        <v>3.0874999999999999</v>
      </c>
      <c r="K29" s="66">
        <f t="shared" si="3"/>
        <v>9</v>
      </c>
      <c r="L29" s="65">
        <f>VLOOKUP($A29,'Return Data'!$B$7:$R$2843,9,0)</f>
        <v>3.0225</v>
      </c>
      <c r="M29" s="66">
        <f t="shared" si="4"/>
        <v>4</v>
      </c>
      <c r="N29" s="65">
        <f>VLOOKUP($A29,'Return Data'!$B$7:$R$2843,10,0)</f>
        <v>3.0731000000000002</v>
      </c>
      <c r="O29" s="66">
        <f t="shared" si="5"/>
        <v>2</v>
      </c>
      <c r="P29" s="65">
        <f>VLOOKUP($A29,'Return Data'!$B$7:$R$2843,11,0)</f>
        <v>3.1179999999999999</v>
      </c>
      <c r="Q29" s="66">
        <f t="shared" si="8"/>
        <v>3</v>
      </c>
      <c r="R29" s="65">
        <f>VLOOKUP($A29,'Return Data'!$B$7:$R$2843,12,0)</f>
        <v>3.1013999999999999</v>
      </c>
      <c r="S29" s="66">
        <f t="shared" si="9"/>
        <v>3</v>
      </c>
      <c r="T29" s="65">
        <f>VLOOKUP($A29,'Return Data'!$B$7:$R$2843,13,0)</f>
        <v>3.0798000000000001</v>
      </c>
      <c r="U29" s="66">
        <f t="shared" ref="U29" si="13">RANK(T29,T$8:T$37,0)</f>
        <v>2</v>
      </c>
      <c r="V29" s="65"/>
      <c r="W29" s="66"/>
      <c r="X29" s="65"/>
      <c r="Y29" s="66"/>
      <c r="Z29" s="65">
        <f>VLOOKUP($A29,'Return Data'!$B$7:$R$2843,16,0)</f>
        <v>3.4710999999999999</v>
      </c>
      <c r="AA29" s="67">
        <f t="shared" si="7"/>
        <v>25</v>
      </c>
    </row>
    <row r="30" spans="1:27" x14ac:dyDescent="0.3">
      <c r="A30" s="63" t="s">
        <v>1326</v>
      </c>
      <c r="B30" s="64">
        <f>VLOOKUP($A30,'Return Data'!$B$7:$R$2843,3,0)</f>
        <v>44462</v>
      </c>
      <c r="C30" s="65">
        <f>VLOOKUP($A30,'Return Data'!$B$7:$R$2843,4,0)</f>
        <v>111.8471</v>
      </c>
      <c r="D30" s="65">
        <f>VLOOKUP($A30,'Return Data'!$B$7:$R$2843,5,0)</f>
        <v>3.1004999999999998</v>
      </c>
      <c r="E30" s="66">
        <f t="shared" si="0"/>
        <v>17</v>
      </c>
      <c r="F30" s="65">
        <f>VLOOKUP($A30,'Return Data'!$B$7:$R$2843,6,0)</f>
        <v>3.101</v>
      </c>
      <c r="G30" s="66">
        <f t="shared" si="1"/>
        <v>16</v>
      </c>
      <c r="H30" s="65">
        <f>VLOOKUP($A30,'Return Data'!$B$7:$R$2843,7,0)</f>
        <v>3.0926999999999998</v>
      </c>
      <c r="I30" s="66">
        <f t="shared" si="2"/>
        <v>19</v>
      </c>
      <c r="J30" s="65">
        <f>VLOOKUP($A30,'Return Data'!$B$7:$R$2843,8,0)</f>
        <v>3.0478000000000001</v>
      </c>
      <c r="K30" s="66">
        <f t="shared" si="3"/>
        <v>19</v>
      </c>
      <c r="L30" s="65">
        <f>VLOOKUP($A30,'Return Data'!$B$7:$R$2843,9,0)</f>
        <v>2.9676999999999998</v>
      </c>
      <c r="M30" s="66">
        <f t="shared" si="4"/>
        <v>18</v>
      </c>
      <c r="N30" s="65">
        <f>VLOOKUP($A30,'Return Data'!$B$7:$R$2843,10,0)</f>
        <v>3.0028999999999999</v>
      </c>
      <c r="O30" s="66">
        <f t="shared" si="5"/>
        <v>19</v>
      </c>
      <c r="P30" s="65">
        <f>VLOOKUP($A30,'Return Data'!$B$7:$R$2843,11,0)</f>
        <v>3.0482999999999998</v>
      </c>
      <c r="Q30" s="66">
        <f t="shared" si="8"/>
        <v>19</v>
      </c>
      <c r="R30" s="65">
        <f>VLOOKUP($A30,'Return Data'!$B$7:$R$2843,12,0)</f>
        <v>3.0238</v>
      </c>
      <c r="S30" s="66">
        <f t="shared" si="9"/>
        <v>20</v>
      </c>
      <c r="T30" s="65">
        <f>VLOOKUP($A30,'Return Data'!$B$7:$R$2843,13,0)</f>
        <v>3.0081000000000002</v>
      </c>
      <c r="U30" s="66">
        <f t="shared" si="10"/>
        <v>16</v>
      </c>
      <c r="V30" s="65"/>
      <c r="W30" s="66"/>
      <c r="X30" s="65"/>
      <c r="Y30" s="66"/>
      <c r="Z30" s="65">
        <f>VLOOKUP($A30,'Return Data'!$B$7:$R$2843,16,0)</f>
        <v>4.1291000000000002</v>
      </c>
      <c r="AA30" s="67">
        <f t="shared" si="7"/>
        <v>9</v>
      </c>
    </row>
    <row r="31" spans="1:27" x14ac:dyDescent="0.3">
      <c r="A31" s="63" t="s">
        <v>1328</v>
      </c>
      <c r="B31" s="64">
        <f>VLOOKUP($A31,'Return Data'!$B$7:$R$2843,3,0)</f>
        <v>44462</v>
      </c>
      <c r="C31" s="65">
        <f>VLOOKUP($A31,'Return Data'!$B$7:$R$2843,4,0)</f>
        <v>1076.3734999999999</v>
      </c>
      <c r="D31" s="65">
        <f>VLOOKUP($A31,'Return Data'!$B$7:$R$2843,5,0)</f>
        <v>3.1810999999999998</v>
      </c>
      <c r="E31" s="66">
        <f t="shared" si="0"/>
        <v>3</v>
      </c>
      <c r="F31" s="65">
        <f>VLOOKUP($A31,'Return Data'!$B$7:$R$2843,6,0)</f>
        <v>3.1816</v>
      </c>
      <c r="G31" s="66">
        <f t="shared" si="1"/>
        <v>2</v>
      </c>
      <c r="H31" s="65">
        <f>VLOOKUP($A31,'Return Data'!$B$7:$R$2843,7,0)</f>
        <v>3.1745000000000001</v>
      </c>
      <c r="I31" s="66">
        <f t="shared" si="2"/>
        <v>2</v>
      </c>
      <c r="J31" s="65">
        <f>VLOOKUP($A31,'Return Data'!$B$7:$R$2843,8,0)</f>
        <v>3.1404999999999998</v>
      </c>
      <c r="K31" s="66">
        <f t="shared" si="3"/>
        <v>2</v>
      </c>
      <c r="L31" s="65">
        <f>VLOOKUP($A31,'Return Data'!$B$7:$R$2843,9,0)</f>
        <v>3.0792999999999999</v>
      </c>
      <c r="M31" s="66">
        <f t="shared" si="4"/>
        <v>1</v>
      </c>
      <c r="N31" s="65">
        <f>VLOOKUP($A31,'Return Data'!$B$7:$R$2843,10,0)</f>
        <v>3.1232000000000002</v>
      </c>
      <c r="O31" s="66">
        <f t="shared" si="5"/>
        <v>1</v>
      </c>
      <c r="P31" s="65">
        <f>VLOOKUP($A31,'Return Data'!$B$7:$R$2843,11,0)</f>
        <v>3.1655000000000002</v>
      </c>
      <c r="Q31" s="66">
        <f t="shared" si="8"/>
        <v>1</v>
      </c>
      <c r="R31" s="65">
        <f>VLOOKUP($A31,'Return Data'!$B$7:$R$2843,12,0)</f>
        <v>3.1219999999999999</v>
      </c>
      <c r="S31" s="66">
        <f t="shared" si="9"/>
        <v>1</v>
      </c>
      <c r="T31" s="65">
        <f>VLOOKUP($A31,'Return Data'!$B$7:$R$2843,13,0)</f>
        <v>3.0922000000000001</v>
      </c>
      <c r="U31" s="66">
        <f t="shared" si="10"/>
        <v>1</v>
      </c>
      <c r="V31" s="65"/>
      <c r="W31" s="66"/>
      <c r="X31" s="65"/>
      <c r="Y31" s="66"/>
      <c r="Z31" s="65">
        <f>VLOOKUP($A31,'Return Data'!$B$7:$R$2843,16,0)</f>
        <v>3.6074999999999999</v>
      </c>
      <c r="AA31" s="67">
        <f t="shared" si="7"/>
        <v>21</v>
      </c>
    </row>
    <row r="32" spans="1:27" x14ac:dyDescent="0.3">
      <c r="A32" s="63" t="s">
        <v>1330</v>
      </c>
      <c r="B32" s="64">
        <f>VLOOKUP($A32,'Return Data'!$B$7:$R$2843,3,0)</f>
        <v>44462</v>
      </c>
      <c r="C32" s="65">
        <f>VLOOKUP($A32,'Return Data'!$B$7:$R$2843,4,0)</f>
        <v>3368.5327000000002</v>
      </c>
      <c r="D32" s="65">
        <f>VLOOKUP($A32,'Return Data'!$B$7:$R$2843,5,0)</f>
        <v>3.1112000000000002</v>
      </c>
      <c r="E32" s="66">
        <f t="shared" si="0"/>
        <v>12</v>
      </c>
      <c r="F32" s="65">
        <f>VLOOKUP($A32,'Return Data'!$B$7:$R$2843,6,0)</f>
        <v>3.1110000000000002</v>
      </c>
      <c r="G32" s="66">
        <f t="shared" si="1"/>
        <v>10</v>
      </c>
      <c r="H32" s="65">
        <f>VLOOKUP($A32,'Return Data'!$B$7:$R$2843,7,0)</f>
        <v>3.1114999999999999</v>
      </c>
      <c r="I32" s="66">
        <f t="shared" si="2"/>
        <v>12</v>
      </c>
      <c r="J32" s="65">
        <f>VLOOKUP($A32,'Return Data'!$B$7:$R$2843,8,0)</f>
        <v>3.0678000000000001</v>
      </c>
      <c r="K32" s="66">
        <f t="shared" si="3"/>
        <v>13</v>
      </c>
      <c r="L32" s="65">
        <f>VLOOKUP($A32,'Return Data'!$B$7:$R$2843,9,0)</f>
        <v>2.9887000000000001</v>
      </c>
      <c r="M32" s="66">
        <f t="shared" si="4"/>
        <v>14</v>
      </c>
      <c r="N32" s="65">
        <f>VLOOKUP($A32,'Return Data'!$B$7:$R$2843,10,0)</f>
        <v>3.02</v>
      </c>
      <c r="O32" s="66">
        <f t="shared" si="5"/>
        <v>13</v>
      </c>
      <c r="P32" s="65">
        <f>VLOOKUP($A32,'Return Data'!$B$7:$R$2843,11,0)</f>
        <v>3.0779999999999998</v>
      </c>
      <c r="Q32" s="66">
        <f t="shared" si="8"/>
        <v>10</v>
      </c>
      <c r="R32" s="65">
        <f>VLOOKUP($A32,'Return Data'!$B$7:$R$2843,12,0)</f>
        <v>3.0505</v>
      </c>
      <c r="S32" s="66">
        <f t="shared" si="9"/>
        <v>11</v>
      </c>
      <c r="T32" s="65">
        <f>VLOOKUP($A32,'Return Data'!$B$7:$R$2843,13,0)</f>
        <v>3.0225</v>
      </c>
      <c r="U32" s="66">
        <f t="shared" si="10"/>
        <v>10</v>
      </c>
      <c r="V32" s="65">
        <f>VLOOKUP($A32,'Return Data'!$B$7:$R$2843,17,0)</f>
        <v>3.4201000000000001</v>
      </c>
      <c r="W32" s="66">
        <f t="shared" si="11"/>
        <v>2</v>
      </c>
      <c r="X32" s="65">
        <f>VLOOKUP($A32,'Return Data'!$B$7:$R$2843,14,0)</f>
        <v>4.2836999999999996</v>
      </c>
      <c r="Y32" s="66">
        <f t="shared" si="12"/>
        <v>2</v>
      </c>
      <c r="Z32" s="65">
        <f>VLOOKUP($A32,'Return Data'!$B$7:$R$2843,16,0)</f>
        <v>6.5968</v>
      </c>
      <c r="AA32" s="67">
        <f t="shared" si="7"/>
        <v>2</v>
      </c>
    </row>
    <row r="33" spans="1:27" x14ac:dyDescent="0.3">
      <c r="A33" s="63" t="s">
        <v>1332</v>
      </c>
      <c r="B33" s="64">
        <f>VLOOKUP($A33,'Return Data'!$B$7:$R$2843,3,0)</f>
        <v>44462</v>
      </c>
      <c r="C33" s="65">
        <f>VLOOKUP($A33,'Return Data'!$B$7:$R$2843,4,0)</f>
        <v>1107.8656000000001</v>
      </c>
      <c r="D33" s="65">
        <f>VLOOKUP($A33,'Return Data'!$B$7:$R$2843,5,0)</f>
        <v>3.0642999999999998</v>
      </c>
      <c r="E33" s="66">
        <f t="shared" si="0"/>
        <v>25</v>
      </c>
      <c r="F33" s="65">
        <f>VLOOKUP($A33,'Return Data'!$B$7:$R$2843,6,0)</f>
        <v>3.0604</v>
      </c>
      <c r="G33" s="66">
        <f t="shared" si="1"/>
        <v>26</v>
      </c>
      <c r="H33" s="65">
        <f>VLOOKUP($A33,'Return Data'!$B$7:$R$2843,7,0)</f>
        <v>3.0587</v>
      </c>
      <c r="I33" s="66">
        <f t="shared" si="2"/>
        <v>27</v>
      </c>
      <c r="J33" s="65">
        <f>VLOOKUP($A33,'Return Data'!$B$7:$R$2843,8,0)</f>
        <v>3.0015999999999998</v>
      </c>
      <c r="K33" s="66">
        <f t="shared" si="3"/>
        <v>27</v>
      </c>
      <c r="L33" s="65">
        <f>VLOOKUP($A33,'Return Data'!$B$7:$R$2843,9,0)</f>
        <v>2.919</v>
      </c>
      <c r="M33" s="66">
        <f t="shared" si="4"/>
        <v>27</v>
      </c>
      <c r="N33" s="65">
        <f>VLOOKUP($A33,'Return Data'!$B$7:$R$2843,10,0)</f>
        <v>2.9508000000000001</v>
      </c>
      <c r="O33" s="66">
        <f t="shared" si="5"/>
        <v>28</v>
      </c>
      <c r="P33" s="65">
        <f>VLOOKUP($A33,'Return Data'!$B$7:$R$2843,11,0)</f>
        <v>2.9946999999999999</v>
      </c>
      <c r="Q33" s="66">
        <f t="shared" si="8"/>
        <v>28</v>
      </c>
      <c r="R33" s="65">
        <f>VLOOKUP($A33,'Return Data'!$B$7:$R$2843,12,0)</f>
        <v>2.9788000000000001</v>
      </c>
      <c r="S33" s="66">
        <f t="shared" si="9"/>
        <v>28</v>
      </c>
      <c r="T33" s="65">
        <f>VLOOKUP($A33,'Return Data'!$B$7:$R$2843,13,0)</f>
        <v>2.9571000000000001</v>
      </c>
      <c r="U33" s="66">
        <f t="shared" si="10"/>
        <v>24</v>
      </c>
      <c r="V33" s="65"/>
      <c r="W33" s="66"/>
      <c r="X33" s="65"/>
      <c r="Y33" s="66"/>
      <c r="Z33" s="65">
        <f>VLOOKUP($A33,'Return Data'!$B$7:$R$2843,16,0)</f>
        <v>4.1569000000000003</v>
      </c>
      <c r="AA33" s="67">
        <f t="shared" si="7"/>
        <v>6</v>
      </c>
    </row>
    <row r="34" spans="1:27" x14ac:dyDescent="0.3">
      <c r="A34" s="63" t="s">
        <v>1334</v>
      </c>
      <c r="B34" s="64">
        <f>VLOOKUP($A34,'Return Data'!$B$7:$R$2843,3,0)</f>
        <v>44462</v>
      </c>
      <c r="C34" s="65">
        <f>VLOOKUP($A34,'Return Data'!$B$7:$R$2843,4,0)</f>
        <v>1099.4834000000001</v>
      </c>
      <c r="D34" s="65">
        <f>VLOOKUP($A34,'Return Data'!$B$7:$R$2843,5,0)</f>
        <v>3.1042000000000001</v>
      </c>
      <c r="E34" s="66">
        <f t="shared" si="0"/>
        <v>14</v>
      </c>
      <c r="F34" s="65">
        <f>VLOOKUP($A34,'Return Data'!$B$7:$R$2843,6,0)</f>
        <v>3.0958999999999999</v>
      </c>
      <c r="G34" s="66">
        <f t="shared" si="1"/>
        <v>17</v>
      </c>
      <c r="H34" s="65">
        <f>VLOOKUP($A34,'Return Data'!$B$7:$R$2843,7,0)</f>
        <v>3.0905999999999998</v>
      </c>
      <c r="I34" s="66">
        <f t="shared" si="2"/>
        <v>20</v>
      </c>
      <c r="J34" s="65">
        <f>VLOOKUP($A34,'Return Data'!$B$7:$R$2843,8,0)</f>
        <v>3.0444</v>
      </c>
      <c r="K34" s="66">
        <f t="shared" si="3"/>
        <v>20</v>
      </c>
      <c r="L34" s="65">
        <f>VLOOKUP($A34,'Return Data'!$B$7:$R$2843,9,0)</f>
        <v>2.9649000000000001</v>
      </c>
      <c r="M34" s="66">
        <f t="shared" si="4"/>
        <v>21</v>
      </c>
      <c r="N34" s="65">
        <f>VLOOKUP($A34,'Return Data'!$B$7:$R$2843,10,0)</f>
        <v>2.9944000000000002</v>
      </c>
      <c r="O34" s="66">
        <f t="shared" si="5"/>
        <v>22</v>
      </c>
      <c r="P34" s="65">
        <f>VLOOKUP($A34,'Return Data'!$B$7:$R$2843,11,0)</f>
        <v>3.05</v>
      </c>
      <c r="Q34" s="66">
        <f t="shared" si="8"/>
        <v>17</v>
      </c>
      <c r="R34" s="65">
        <f>VLOOKUP($A34,'Return Data'!$B$7:$R$2843,12,0)</f>
        <v>3.0301999999999998</v>
      </c>
      <c r="S34" s="66">
        <f t="shared" si="9"/>
        <v>18</v>
      </c>
      <c r="T34" s="65">
        <f>VLOOKUP($A34,'Return Data'!$B$7:$R$2843,13,0)</f>
        <v>3.0112999999999999</v>
      </c>
      <c r="U34" s="66">
        <f t="shared" si="10"/>
        <v>13</v>
      </c>
      <c r="V34" s="65"/>
      <c r="W34" s="66"/>
      <c r="X34" s="65"/>
      <c r="Y34" s="66"/>
      <c r="Z34" s="65">
        <f>VLOOKUP($A34,'Return Data'!$B$7:$R$2843,16,0)</f>
        <v>3.8592</v>
      </c>
      <c r="AA34" s="67">
        <f t="shared" si="7"/>
        <v>13</v>
      </c>
    </row>
    <row r="35" spans="1:27" x14ac:dyDescent="0.3">
      <c r="A35" s="63" t="s">
        <v>1336</v>
      </c>
      <c r="B35" s="64">
        <f>VLOOKUP($A35,'Return Data'!$B$7:$R$2843,3,0)</f>
        <v>44462</v>
      </c>
      <c r="C35" s="65">
        <f>VLOOKUP($A35,'Return Data'!$B$7:$R$2843,4,0)</f>
        <v>1097.4584</v>
      </c>
      <c r="D35" s="65">
        <f>VLOOKUP($A35,'Return Data'!$B$7:$R$2843,5,0)</f>
        <v>3.0667</v>
      </c>
      <c r="E35" s="66">
        <f t="shared" si="0"/>
        <v>24</v>
      </c>
      <c r="F35" s="65">
        <f>VLOOKUP($A35,'Return Data'!$B$7:$R$2843,6,0)</f>
        <v>3.0571999999999999</v>
      </c>
      <c r="G35" s="66">
        <f t="shared" si="1"/>
        <v>27</v>
      </c>
      <c r="H35" s="65">
        <f>VLOOKUP($A35,'Return Data'!$B$7:$R$2843,7,0)</f>
        <v>3.0905999999999998</v>
      </c>
      <c r="I35" s="66">
        <f t="shared" si="2"/>
        <v>20</v>
      </c>
      <c r="J35" s="65">
        <f>VLOOKUP($A35,'Return Data'!$B$7:$R$2843,8,0)</f>
        <v>3.0529000000000002</v>
      </c>
      <c r="K35" s="66">
        <f t="shared" si="3"/>
        <v>16</v>
      </c>
      <c r="L35" s="65">
        <f>VLOOKUP($A35,'Return Data'!$B$7:$R$2843,9,0)</f>
        <v>2.9674999999999998</v>
      </c>
      <c r="M35" s="66">
        <f t="shared" si="4"/>
        <v>19</v>
      </c>
      <c r="N35" s="65">
        <f>VLOOKUP($A35,'Return Data'!$B$7:$R$2843,10,0)</f>
        <v>3.0059</v>
      </c>
      <c r="O35" s="66">
        <f t="shared" si="5"/>
        <v>17</v>
      </c>
      <c r="P35" s="65">
        <f>VLOOKUP($A35,'Return Data'!$B$7:$R$2843,11,0)</f>
        <v>3.0419999999999998</v>
      </c>
      <c r="Q35" s="66">
        <f t="shared" si="8"/>
        <v>21</v>
      </c>
      <c r="R35" s="65">
        <f>VLOOKUP($A35,'Return Data'!$B$7:$R$2843,12,0)</f>
        <v>3.0228000000000002</v>
      </c>
      <c r="S35" s="66">
        <f t="shared" si="9"/>
        <v>21</v>
      </c>
      <c r="T35" s="65">
        <f>VLOOKUP($A35,'Return Data'!$B$7:$R$2843,13,0)</f>
        <v>2.9946000000000002</v>
      </c>
      <c r="U35" s="66">
        <f t="shared" si="10"/>
        <v>18</v>
      </c>
      <c r="V35" s="65"/>
      <c r="W35" s="66"/>
      <c r="X35" s="65"/>
      <c r="Y35" s="66"/>
      <c r="Z35" s="65">
        <f>VLOOKUP($A35,'Return Data'!$B$7:$R$2843,16,0)</f>
        <v>3.7896000000000001</v>
      </c>
      <c r="AA35" s="67">
        <f t="shared" si="7"/>
        <v>16</v>
      </c>
    </row>
    <row r="36" spans="1:27" x14ac:dyDescent="0.3">
      <c r="A36" s="63" t="s">
        <v>1338</v>
      </c>
      <c r="B36" s="64">
        <f>VLOOKUP($A36,'Return Data'!$B$7:$R$2843,3,0)</f>
        <v>44462</v>
      </c>
      <c r="C36" s="65">
        <f>VLOOKUP($A36,'Return Data'!$B$7:$R$2843,4,0)</f>
        <v>2835.1822999999999</v>
      </c>
      <c r="D36" s="65">
        <f>VLOOKUP($A36,'Return Data'!$B$7:$R$2843,5,0)</f>
        <v>3.1337999999999999</v>
      </c>
      <c r="E36" s="66">
        <f t="shared" si="0"/>
        <v>8</v>
      </c>
      <c r="F36" s="65">
        <f>VLOOKUP($A36,'Return Data'!$B$7:$R$2843,6,0)</f>
        <v>3.13</v>
      </c>
      <c r="G36" s="66">
        <f t="shared" si="1"/>
        <v>7</v>
      </c>
      <c r="H36" s="65">
        <f>VLOOKUP($A36,'Return Data'!$B$7:$R$2843,7,0)</f>
        <v>3.1280000000000001</v>
      </c>
      <c r="I36" s="66">
        <f t="shared" si="2"/>
        <v>8</v>
      </c>
      <c r="J36" s="65">
        <f>VLOOKUP($A36,'Return Data'!$B$7:$R$2843,8,0)</f>
        <v>3.0886999999999998</v>
      </c>
      <c r="K36" s="66">
        <f t="shared" si="3"/>
        <v>8</v>
      </c>
      <c r="L36" s="65">
        <f>VLOOKUP($A36,'Return Data'!$B$7:$R$2843,9,0)</f>
        <v>3.012</v>
      </c>
      <c r="M36" s="66">
        <f t="shared" si="4"/>
        <v>9</v>
      </c>
      <c r="N36" s="65">
        <f>VLOOKUP($A36,'Return Data'!$B$7:$R$2843,10,0)</f>
        <v>3.0369999999999999</v>
      </c>
      <c r="O36" s="66">
        <f t="shared" si="5"/>
        <v>9</v>
      </c>
      <c r="P36" s="65">
        <f>VLOOKUP($A36,'Return Data'!$B$7:$R$2843,11,0)</f>
        <v>3.0840000000000001</v>
      </c>
      <c r="Q36" s="66">
        <f t="shared" si="8"/>
        <v>9</v>
      </c>
      <c r="R36" s="65">
        <f>VLOOKUP($A36,'Return Data'!$B$7:$R$2843,12,0)</f>
        <v>3.0647000000000002</v>
      </c>
      <c r="S36" s="66">
        <f t="shared" si="9"/>
        <v>9</v>
      </c>
      <c r="T36" s="65">
        <f>VLOOKUP($A36,'Return Data'!$B$7:$R$2843,13,0)</f>
        <v>3.0434000000000001</v>
      </c>
      <c r="U36" s="66">
        <f t="shared" si="10"/>
        <v>7</v>
      </c>
      <c r="V36" s="65">
        <f>VLOOKUP($A36,'Return Data'!$B$7:$R$2843,17,0)</f>
        <v>3.4581</v>
      </c>
      <c r="W36" s="66">
        <f t="shared" si="11"/>
        <v>1</v>
      </c>
      <c r="X36" s="65">
        <f>VLOOKUP($A36,'Return Data'!$B$7:$R$2843,14,0)</f>
        <v>4.3132999999999999</v>
      </c>
      <c r="Y36" s="66">
        <f t="shared" si="12"/>
        <v>1</v>
      </c>
      <c r="Z36" s="65">
        <f>VLOOKUP($A36,'Return Data'!$B$7:$R$2843,16,0)</f>
        <v>6.0282999999999998</v>
      </c>
      <c r="AA36" s="67">
        <f t="shared" si="7"/>
        <v>3</v>
      </c>
    </row>
    <row r="37" spans="1:27" x14ac:dyDescent="0.3">
      <c r="A37" s="63" t="s">
        <v>1340</v>
      </c>
      <c r="B37" s="64">
        <f>VLOOKUP($A37,'Return Data'!$B$7:$R$2843,3,0)</f>
        <v>44462</v>
      </c>
      <c r="C37" s="65">
        <f>VLOOKUP($A37,'Return Data'!$B$7:$R$2843,4,0)</f>
        <v>1073.4540999999999</v>
      </c>
      <c r="D37" s="65">
        <f>VLOOKUP($A37,'Return Data'!$B$7:$R$2843,5,0)</f>
        <v>2.9176000000000002</v>
      </c>
      <c r="E37" s="66">
        <f t="shared" si="0"/>
        <v>30</v>
      </c>
      <c r="F37" s="65">
        <f>VLOOKUP($A37,'Return Data'!$B$7:$R$2843,6,0)</f>
        <v>2.8308</v>
      </c>
      <c r="G37" s="66">
        <f t="shared" si="1"/>
        <v>30</v>
      </c>
      <c r="H37" s="65">
        <f>VLOOKUP($A37,'Return Data'!$B$7:$R$2843,7,0)</f>
        <v>2.8894000000000002</v>
      </c>
      <c r="I37" s="66">
        <f t="shared" si="2"/>
        <v>30</v>
      </c>
      <c r="J37" s="65">
        <f>VLOOKUP($A37,'Return Data'!$B$7:$R$2843,8,0)</f>
        <v>2.8542000000000001</v>
      </c>
      <c r="K37" s="66">
        <f t="shared" si="3"/>
        <v>30</v>
      </c>
      <c r="L37" s="65">
        <f>VLOOKUP($A37,'Return Data'!$B$7:$R$2843,9,0)</f>
        <v>2.7873000000000001</v>
      </c>
      <c r="M37" s="66">
        <f t="shared" si="4"/>
        <v>30</v>
      </c>
      <c r="N37" s="65">
        <f>VLOOKUP($A37,'Return Data'!$B$7:$R$2843,10,0)</f>
        <v>2.9039000000000001</v>
      </c>
      <c r="O37" s="66">
        <f t="shared" si="5"/>
        <v>30</v>
      </c>
      <c r="P37" s="65">
        <f>VLOOKUP($A37,'Return Data'!$B$7:$R$2843,11,0)</f>
        <v>3.0129000000000001</v>
      </c>
      <c r="Q37" s="66">
        <f t="shared" si="8"/>
        <v>27</v>
      </c>
      <c r="R37" s="65">
        <f>VLOOKUP($A37,'Return Data'!$B$7:$R$2843,12,0)</f>
        <v>2.9820000000000002</v>
      </c>
      <c r="S37" s="66">
        <f t="shared" si="9"/>
        <v>27</v>
      </c>
      <c r="T37" s="65">
        <f>VLOOKUP($A37,'Return Data'!$B$7:$R$2843,13,0)</f>
        <v>2.9502999999999999</v>
      </c>
      <c r="U37" s="66">
        <f t="shared" si="10"/>
        <v>25</v>
      </c>
      <c r="V37" s="65"/>
      <c r="W37" s="66"/>
      <c r="X37" s="65"/>
      <c r="Y37" s="66"/>
      <c r="Z37" s="65">
        <f>VLOOKUP($A37,'Return Data'!$B$7:$R$2843,16,0)</f>
        <v>3.4535</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3.1007699999999998</v>
      </c>
      <c r="E39" s="74"/>
      <c r="F39" s="75">
        <f>AVERAGE(F8:F37)</f>
        <v>3.0964099999999997</v>
      </c>
      <c r="G39" s="74"/>
      <c r="H39" s="75">
        <f>AVERAGE(H8:H37)</f>
        <v>3.0996666666666663</v>
      </c>
      <c r="I39" s="74"/>
      <c r="J39" s="75">
        <f>AVERAGE(J8:J37)</f>
        <v>3.0543866666666668</v>
      </c>
      <c r="K39" s="74"/>
      <c r="L39" s="75">
        <f>AVERAGE(L8:L37)</f>
        <v>2.9779599999999999</v>
      </c>
      <c r="M39" s="74"/>
      <c r="N39" s="75">
        <f>AVERAGE(N8:N37)</f>
        <v>3.0132433333333335</v>
      </c>
      <c r="O39" s="74"/>
      <c r="P39" s="75">
        <f>AVERAGE(P8:P37)</f>
        <v>3.0621699999999996</v>
      </c>
      <c r="Q39" s="74"/>
      <c r="R39" s="75">
        <f>AVERAGE(R8:R37)</f>
        <v>3.0405400000000005</v>
      </c>
      <c r="S39" s="74"/>
      <c r="T39" s="75">
        <f>AVERAGE(T8:T37)</f>
        <v>3.0134962962962968</v>
      </c>
      <c r="U39" s="74"/>
      <c r="V39" s="75">
        <f>AVERAGE(V8:V37)</f>
        <v>3.3771800000000001</v>
      </c>
      <c r="W39" s="74"/>
      <c r="X39" s="75">
        <f>AVERAGE(X8:X37)</f>
        <v>4.1878250000000001</v>
      </c>
      <c r="Y39" s="74"/>
      <c r="Z39" s="75">
        <f>AVERAGE(Z8:Z37)</f>
        <v>4.0750133333333336</v>
      </c>
      <c r="AA39" s="76"/>
    </row>
    <row r="40" spans="1:27" x14ac:dyDescent="0.3">
      <c r="A40" s="73" t="s">
        <v>28</v>
      </c>
      <c r="B40" s="74"/>
      <c r="C40" s="74"/>
      <c r="D40" s="75">
        <f>MIN(D8:D37)</f>
        <v>2.9176000000000002</v>
      </c>
      <c r="E40" s="74"/>
      <c r="F40" s="75">
        <f>MIN(F8:F37)</f>
        <v>2.8308</v>
      </c>
      <c r="G40" s="74"/>
      <c r="H40" s="75">
        <f>MIN(H8:H37)</f>
        <v>2.8894000000000002</v>
      </c>
      <c r="I40" s="74"/>
      <c r="J40" s="75">
        <f>MIN(J8:J37)</f>
        <v>2.8542000000000001</v>
      </c>
      <c r="K40" s="74"/>
      <c r="L40" s="75">
        <f>MIN(L8:L37)</f>
        <v>2.7873000000000001</v>
      </c>
      <c r="M40" s="74"/>
      <c r="N40" s="75">
        <f>MIN(N8:N37)</f>
        <v>2.9039000000000001</v>
      </c>
      <c r="O40" s="74"/>
      <c r="P40" s="75">
        <f>MIN(P8:P37)</f>
        <v>2.9754</v>
      </c>
      <c r="Q40" s="74"/>
      <c r="R40" s="75">
        <f>MIN(R8:R37)</f>
        <v>2.9598</v>
      </c>
      <c r="S40" s="74"/>
      <c r="T40" s="75">
        <f>MIN(T8:T37)</f>
        <v>2.9373999999999998</v>
      </c>
      <c r="U40" s="74"/>
      <c r="V40" s="75">
        <f>MIN(V8:V37)</f>
        <v>3.2446000000000002</v>
      </c>
      <c r="W40" s="74"/>
      <c r="X40" s="75">
        <f>MIN(X8:X37)</f>
        <v>3.9356</v>
      </c>
      <c r="Y40" s="74"/>
      <c r="Z40" s="75">
        <f>MIN(Z8:Z37)</f>
        <v>3.1831999999999998</v>
      </c>
      <c r="AA40" s="76"/>
    </row>
    <row r="41" spans="1:27" ht="15" thickBot="1" x14ac:dyDescent="0.35">
      <c r="A41" s="77" t="s">
        <v>29</v>
      </c>
      <c r="B41" s="78"/>
      <c r="C41" s="78"/>
      <c r="D41" s="79">
        <f>MAX(D8:D37)</f>
        <v>3.1907000000000001</v>
      </c>
      <c r="E41" s="78"/>
      <c r="F41" s="79">
        <f>MAX(F8:F37)</f>
        <v>3.1941999999999999</v>
      </c>
      <c r="G41" s="78"/>
      <c r="H41" s="79">
        <f>MAX(H8:H37)</f>
        <v>3.1892</v>
      </c>
      <c r="I41" s="78"/>
      <c r="J41" s="79">
        <f>MAX(J8:J37)</f>
        <v>3.1440999999999999</v>
      </c>
      <c r="K41" s="78"/>
      <c r="L41" s="79">
        <f>MAX(L8:L37)</f>
        <v>3.0792999999999999</v>
      </c>
      <c r="M41" s="78"/>
      <c r="N41" s="79">
        <f>MAX(N8:N37)</f>
        <v>3.1232000000000002</v>
      </c>
      <c r="O41" s="78"/>
      <c r="P41" s="79">
        <f>MAX(P8:P37)</f>
        <v>3.1655000000000002</v>
      </c>
      <c r="Q41" s="78"/>
      <c r="R41" s="79">
        <f>MAX(R8:R37)</f>
        <v>3.1219999999999999</v>
      </c>
      <c r="S41" s="78"/>
      <c r="T41" s="79">
        <f>MAX(T8:T37)</f>
        <v>3.0922000000000001</v>
      </c>
      <c r="U41" s="78"/>
      <c r="V41" s="79">
        <f>MAX(V8:V37)</f>
        <v>3.4581</v>
      </c>
      <c r="W41" s="78"/>
      <c r="X41" s="79">
        <f>MAX(X8:X37)</f>
        <v>4.3132999999999999</v>
      </c>
      <c r="Y41" s="78"/>
      <c r="Z41" s="79">
        <f>MAX(Z8:Z37)</f>
        <v>6.6155999999999997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44462</v>
      </c>
      <c r="C8" s="65">
        <f>VLOOKUP($A8,'Return Data'!$B$7:$R$2843,4,0)</f>
        <v>565.92650000000003</v>
      </c>
      <c r="D8" s="65">
        <f>VLOOKUP($A8,'Return Data'!$B$7:$R$2843,5,0)</f>
        <v>6.2119999999999997</v>
      </c>
      <c r="E8" s="66">
        <f t="shared" ref="E8:E33" si="0">RANK(D8,D$8:D$33,0)</f>
        <v>4</v>
      </c>
      <c r="F8" s="65">
        <f>VLOOKUP($A8,'Return Data'!$B$7:$R$2843,6,0)</f>
        <v>3.1288999999999998</v>
      </c>
      <c r="G8" s="66">
        <f t="shared" ref="G8:G33" si="1">RANK(F8,F$8:F$33,0)</f>
        <v>6</v>
      </c>
      <c r="H8" s="65">
        <f>VLOOKUP($A8,'Return Data'!$B$7:$R$2843,7,0)</f>
        <v>2.8494999999999999</v>
      </c>
      <c r="I8" s="66">
        <f t="shared" ref="I8:I33" si="2">RANK(H8,H$8:H$33,0)</f>
        <v>7</v>
      </c>
      <c r="J8" s="65">
        <f>VLOOKUP($A8,'Return Data'!$B$7:$R$2843,8,0)</f>
        <v>2.8488000000000002</v>
      </c>
      <c r="K8" s="66">
        <f t="shared" ref="K8:K33" si="3">RANK(J8,J$8:J$33,0)</f>
        <v>9</v>
      </c>
      <c r="L8" s="65">
        <f>VLOOKUP($A8,'Return Data'!$B$7:$R$2843,9,0)</f>
        <v>4.0968</v>
      </c>
      <c r="M8" s="66">
        <f t="shared" ref="M8:M33" si="4">RANK(L8,L$8:L$33,0)</f>
        <v>8</v>
      </c>
      <c r="N8" s="65">
        <f>VLOOKUP($A8,'Return Data'!$B$7:$R$2843,10,0)</f>
        <v>4.9863999999999997</v>
      </c>
      <c r="O8" s="66">
        <f t="shared" ref="O8:O33" si="5">RANK(N8,N$8:N$33,0)</f>
        <v>8</v>
      </c>
      <c r="P8" s="65">
        <f>VLOOKUP($A8,'Return Data'!$B$7:$R$2843,11,0)</f>
        <v>5.4081000000000001</v>
      </c>
      <c r="Q8" s="66">
        <f t="shared" ref="Q8:Q33" si="6">RANK(P8,P$8:P$33,0)</f>
        <v>8</v>
      </c>
      <c r="R8" s="65">
        <f>VLOOKUP($A8,'Return Data'!$B$7:$R$2843,12,0)</f>
        <v>4.6519000000000004</v>
      </c>
      <c r="S8" s="66">
        <f t="shared" ref="S8:S33" si="7">RANK(R8,R$8:R$33,0)</f>
        <v>9</v>
      </c>
      <c r="T8" s="65">
        <f>VLOOKUP($A8,'Return Data'!$B$7:$R$2843,13,0)</f>
        <v>5.2484999999999999</v>
      </c>
      <c r="U8" s="66">
        <f t="shared" ref="U8:U33" si="8">RANK(T8,T$8:T$33,0)</f>
        <v>9</v>
      </c>
      <c r="V8" s="65">
        <f>VLOOKUP($A8,'Return Data'!$B$7:$R$2843,17,0)</f>
        <v>7.0682999999999998</v>
      </c>
      <c r="W8" s="66">
        <f t="shared" ref="W8:W31" si="9">RANK(V8,V$8:V$33,0)</f>
        <v>9</v>
      </c>
      <c r="X8" s="65">
        <f>VLOOKUP($A8,'Return Data'!$B$7:$R$2843,14,0)</f>
        <v>7.9058000000000002</v>
      </c>
      <c r="Y8" s="66">
        <f t="shared" ref="Y8:Y31" si="10">RANK(X8,X$8:X$33,0)</f>
        <v>2</v>
      </c>
      <c r="Z8" s="65">
        <f>VLOOKUP($A8,'Return Data'!$B$7:$R$2843,16,0)</f>
        <v>8.5054999999999996</v>
      </c>
      <c r="AA8" s="67">
        <f t="shared" ref="AA8:AA33" si="11">RANK(Z8,Z$8:Z$33,0)</f>
        <v>2</v>
      </c>
    </row>
    <row r="9" spans="1:27" x14ac:dyDescent="0.3">
      <c r="A9" s="63" t="s">
        <v>1014</v>
      </c>
      <c r="B9" s="64">
        <f>VLOOKUP($A9,'Return Data'!$B$7:$R$2843,3,0)</f>
        <v>44462</v>
      </c>
      <c r="C9" s="65">
        <f>VLOOKUP($A9,'Return Data'!$B$7:$R$2843,4,0)</f>
        <v>2538.0819000000001</v>
      </c>
      <c r="D9" s="65">
        <f>VLOOKUP($A9,'Return Data'!$B$7:$R$2843,5,0)</f>
        <v>5.6712999999999996</v>
      </c>
      <c r="E9" s="66">
        <f t="shared" si="0"/>
        <v>6</v>
      </c>
      <c r="F9" s="65">
        <f>VLOOKUP($A9,'Return Data'!$B$7:$R$2843,6,0)</f>
        <v>1.8050999999999999</v>
      </c>
      <c r="G9" s="66">
        <f t="shared" si="1"/>
        <v>8</v>
      </c>
      <c r="H9" s="65">
        <f>VLOOKUP($A9,'Return Data'!$B$7:$R$2843,7,0)</f>
        <v>2.4220999999999999</v>
      </c>
      <c r="I9" s="66">
        <f t="shared" si="2"/>
        <v>14</v>
      </c>
      <c r="J9" s="65">
        <f>VLOOKUP($A9,'Return Data'!$B$7:$R$2843,8,0)</f>
        <v>2.6962000000000002</v>
      </c>
      <c r="K9" s="66">
        <f t="shared" si="3"/>
        <v>13</v>
      </c>
      <c r="L9" s="65">
        <f>VLOOKUP($A9,'Return Data'!$B$7:$R$2843,9,0)</f>
        <v>3.8426999999999998</v>
      </c>
      <c r="M9" s="66">
        <f t="shared" si="4"/>
        <v>10</v>
      </c>
      <c r="N9" s="65">
        <f>VLOOKUP($A9,'Return Data'!$B$7:$R$2843,10,0)</f>
        <v>4.6829999999999998</v>
      </c>
      <c r="O9" s="66">
        <f t="shared" si="5"/>
        <v>11</v>
      </c>
      <c r="P9" s="65">
        <f>VLOOKUP($A9,'Return Data'!$B$7:$R$2843,11,0)</f>
        <v>4.8277000000000001</v>
      </c>
      <c r="Q9" s="66">
        <f t="shared" si="6"/>
        <v>13</v>
      </c>
      <c r="R9" s="65">
        <f>VLOOKUP($A9,'Return Data'!$B$7:$R$2843,12,0)</f>
        <v>4.3232999999999997</v>
      </c>
      <c r="S9" s="66">
        <f t="shared" si="7"/>
        <v>13</v>
      </c>
      <c r="T9" s="65">
        <f>VLOOKUP($A9,'Return Data'!$B$7:$R$2843,13,0)</f>
        <v>4.7507999999999999</v>
      </c>
      <c r="U9" s="66">
        <f t="shared" si="8"/>
        <v>13</v>
      </c>
      <c r="V9" s="65">
        <f>VLOOKUP($A9,'Return Data'!$B$7:$R$2843,17,0)</f>
        <v>6.4541000000000004</v>
      </c>
      <c r="W9" s="66">
        <f t="shared" si="9"/>
        <v>12</v>
      </c>
      <c r="X9" s="65">
        <f>VLOOKUP($A9,'Return Data'!$B$7:$R$2843,14,0)</f>
        <v>7.4691000000000001</v>
      </c>
      <c r="Y9" s="66">
        <f t="shared" si="10"/>
        <v>5</v>
      </c>
      <c r="Z9" s="65">
        <f>VLOOKUP($A9,'Return Data'!$B$7:$R$2843,16,0)</f>
        <v>8.1773000000000007</v>
      </c>
      <c r="AA9" s="67">
        <f t="shared" si="11"/>
        <v>5</v>
      </c>
    </row>
    <row r="10" spans="1:27" x14ac:dyDescent="0.3">
      <c r="A10" s="63" t="s">
        <v>1017</v>
      </c>
      <c r="B10" s="64">
        <f>VLOOKUP($A10,'Return Data'!$B$7:$R$2843,3,0)</f>
        <v>44462</v>
      </c>
      <c r="C10" s="65">
        <f>VLOOKUP($A10,'Return Data'!$B$7:$R$2843,4,0)</f>
        <v>1624.5472</v>
      </c>
      <c r="D10" s="65">
        <f>VLOOKUP($A10,'Return Data'!$B$7:$R$2843,5,0)</f>
        <v>3.9975000000000001</v>
      </c>
      <c r="E10" s="66">
        <f t="shared" si="0"/>
        <v>13</v>
      </c>
      <c r="F10" s="65">
        <f>VLOOKUP($A10,'Return Data'!$B$7:$R$2843,6,0)</f>
        <v>-0.2082</v>
      </c>
      <c r="G10" s="66">
        <f t="shared" si="1"/>
        <v>23</v>
      </c>
      <c r="H10" s="65">
        <f>VLOOKUP($A10,'Return Data'!$B$7:$R$2843,7,0)</f>
        <v>2.5941000000000001</v>
      </c>
      <c r="I10" s="66">
        <f t="shared" si="2"/>
        <v>10</v>
      </c>
      <c r="J10" s="65">
        <f>VLOOKUP($A10,'Return Data'!$B$7:$R$2843,8,0)</f>
        <v>3.8094000000000001</v>
      </c>
      <c r="K10" s="66">
        <f t="shared" si="3"/>
        <v>5</v>
      </c>
      <c r="L10" s="65">
        <f>VLOOKUP($A10,'Return Data'!$B$7:$R$2843,9,0)</f>
        <v>4.3331</v>
      </c>
      <c r="M10" s="66">
        <f t="shared" si="4"/>
        <v>7</v>
      </c>
      <c r="N10" s="65">
        <f>VLOOKUP($A10,'Return Data'!$B$7:$R$2843,10,0)</f>
        <v>4.0031999999999996</v>
      </c>
      <c r="O10" s="66">
        <f t="shared" si="5"/>
        <v>25</v>
      </c>
      <c r="P10" s="65">
        <f>VLOOKUP($A10,'Return Data'!$B$7:$R$2843,11,0)</f>
        <v>4.8846999999999996</v>
      </c>
      <c r="Q10" s="66">
        <f t="shared" si="6"/>
        <v>11</v>
      </c>
      <c r="R10" s="65">
        <f>VLOOKUP($A10,'Return Data'!$B$7:$R$2843,12,0)</f>
        <v>4.8784999999999998</v>
      </c>
      <c r="S10" s="66">
        <f t="shared" si="7"/>
        <v>5</v>
      </c>
      <c r="T10" s="65">
        <f>VLOOKUP($A10,'Return Data'!$B$7:$R$2843,13,0)</f>
        <v>7.7427000000000001</v>
      </c>
      <c r="U10" s="66">
        <f t="shared" si="8"/>
        <v>3</v>
      </c>
      <c r="V10" s="65">
        <f>VLOOKUP($A10,'Return Data'!$B$7:$R$2843,17,0)</f>
        <v>-4.476</v>
      </c>
      <c r="W10" s="66">
        <f t="shared" si="9"/>
        <v>25</v>
      </c>
      <c r="X10" s="65">
        <f>VLOOKUP($A10,'Return Data'!$B$7:$R$2843,14,0)</f>
        <v>-8.5874000000000006</v>
      </c>
      <c r="Y10" s="66">
        <f t="shared" si="10"/>
        <v>25</v>
      </c>
      <c r="Z10" s="65">
        <f>VLOOKUP($A10,'Return Data'!$B$7:$R$2843,16,0)</f>
        <v>2.5512999999999999</v>
      </c>
      <c r="AA10" s="67">
        <f t="shared" si="11"/>
        <v>25</v>
      </c>
    </row>
    <row r="11" spans="1:27" x14ac:dyDescent="0.3">
      <c r="A11" s="63" t="s">
        <v>1021</v>
      </c>
      <c r="B11" s="64">
        <f>VLOOKUP($A11,'Return Data'!$B$7:$R$2843,3,0)</f>
        <v>44462</v>
      </c>
      <c r="C11" s="65">
        <f>VLOOKUP($A11,'Return Data'!$B$7:$R$2843,4,0)</f>
        <v>34.459899999999998</v>
      </c>
      <c r="D11" s="65">
        <f>VLOOKUP($A11,'Return Data'!$B$7:$R$2843,5,0)</f>
        <v>3.3898000000000001</v>
      </c>
      <c r="E11" s="66">
        <f t="shared" si="0"/>
        <v>18</v>
      </c>
      <c r="F11" s="65">
        <f>VLOOKUP($A11,'Return Data'!$B$7:$R$2843,6,0)</f>
        <v>1.589</v>
      </c>
      <c r="G11" s="66">
        <f t="shared" si="1"/>
        <v>10</v>
      </c>
      <c r="H11" s="65">
        <f>VLOOKUP($A11,'Return Data'!$B$7:$R$2843,7,0)</f>
        <v>1.877</v>
      </c>
      <c r="I11" s="66">
        <f t="shared" si="2"/>
        <v>22</v>
      </c>
      <c r="J11" s="65">
        <f>VLOOKUP($A11,'Return Data'!$B$7:$R$2843,8,0)</f>
        <v>2.2869000000000002</v>
      </c>
      <c r="K11" s="66">
        <f t="shared" si="3"/>
        <v>18</v>
      </c>
      <c r="L11" s="65">
        <f>VLOOKUP($A11,'Return Data'!$B$7:$R$2843,9,0)</f>
        <v>3.3271000000000002</v>
      </c>
      <c r="M11" s="66">
        <f t="shared" si="4"/>
        <v>21</v>
      </c>
      <c r="N11" s="65">
        <f>VLOOKUP($A11,'Return Data'!$B$7:$R$2843,10,0)</f>
        <v>4.6639999999999997</v>
      </c>
      <c r="O11" s="66">
        <f t="shared" si="5"/>
        <v>12</v>
      </c>
      <c r="P11" s="65">
        <f>VLOOKUP($A11,'Return Data'!$B$7:$R$2843,11,0)</f>
        <v>5.0694999999999997</v>
      </c>
      <c r="Q11" s="66">
        <f t="shared" si="6"/>
        <v>9</v>
      </c>
      <c r="R11" s="65">
        <f>VLOOKUP($A11,'Return Data'!$B$7:$R$2843,12,0)</f>
        <v>4.5518999999999998</v>
      </c>
      <c r="S11" s="66">
        <f t="shared" si="7"/>
        <v>11</v>
      </c>
      <c r="T11" s="65">
        <f>VLOOKUP($A11,'Return Data'!$B$7:$R$2843,13,0)</f>
        <v>5.1093999999999999</v>
      </c>
      <c r="U11" s="66">
        <f t="shared" si="8"/>
        <v>10</v>
      </c>
      <c r="V11" s="65">
        <f>VLOOKUP($A11,'Return Data'!$B$7:$R$2843,17,0)</f>
        <v>6.8457999999999997</v>
      </c>
      <c r="W11" s="66">
        <f t="shared" si="9"/>
        <v>10</v>
      </c>
      <c r="X11" s="65">
        <f>VLOOKUP($A11,'Return Data'!$B$7:$R$2843,14,0)</f>
        <v>7.3545999999999996</v>
      </c>
      <c r="Y11" s="66">
        <f t="shared" si="10"/>
        <v>7</v>
      </c>
      <c r="Z11" s="65">
        <f>VLOOKUP($A11,'Return Data'!$B$7:$R$2843,16,0)</f>
        <v>8.1030999999999995</v>
      </c>
      <c r="AA11" s="67">
        <f t="shared" si="11"/>
        <v>7</v>
      </c>
    </row>
    <row r="12" spans="1:27" x14ac:dyDescent="0.3">
      <c r="A12" s="63" t="s">
        <v>1022</v>
      </c>
      <c r="B12" s="64">
        <f>VLOOKUP($A12,'Return Data'!$B$7:$R$2843,3,0)</f>
        <v>44462</v>
      </c>
      <c r="C12" s="65">
        <f>VLOOKUP($A12,'Return Data'!$B$7:$R$2843,4,0)</f>
        <v>34.238599999999998</v>
      </c>
      <c r="D12" s="65">
        <f>VLOOKUP($A12,'Return Data'!$B$7:$R$2843,5,0)</f>
        <v>3.6248999999999998</v>
      </c>
      <c r="E12" s="66">
        <f t="shared" si="0"/>
        <v>16</v>
      </c>
      <c r="F12" s="65">
        <f>VLOOKUP($A12,'Return Data'!$B$7:$R$2843,6,0)</f>
        <v>0.99509999999999998</v>
      </c>
      <c r="G12" s="66">
        <f t="shared" si="1"/>
        <v>18</v>
      </c>
      <c r="H12" s="65">
        <f>VLOOKUP($A12,'Return Data'!$B$7:$R$2843,7,0)</f>
        <v>2.0720000000000001</v>
      </c>
      <c r="I12" s="66">
        <f t="shared" si="2"/>
        <v>19</v>
      </c>
      <c r="J12" s="65">
        <f>VLOOKUP($A12,'Return Data'!$B$7:$R$2843,8,0)</f>
        <v>2.2864</v>
      </c>
      <c r="K12" s="66">
        <f t="shared" si="3"/>
        <v>19</v>
      </c>
      <c r="L12" s="65">
        <f>VLOOKUP($A12,'Return Data'!$B$7:$R$2843,9,0)</f>
        <v>3.3174999999999999</v>
      </c>
      <c r="M12" s="66">
        <f t="shared" si="4"/>
        <v>22</v>
      </c>
      <c r="N12" s="65">
        <f>VLOOKUP($A12,'Return Data'!$B$7:$R$2843,10,0)</f>
        <v>4.0560999999999998</v>
      </c>
      <c r="O12" s="66">
        <f t="shared" si="5"/>
        <v>23</v>
      </c>
      <c r="P12" s="65">
        <f>VLOOKUP($A12,'Return Data'!$B$7:$R$2843,11,0)</f>
        <v>3.9447999999999999</v>
      </c>
      <c r="Q12" s="66">
        <f t="shared" si="6"/>
        <v>25</v>
      </c>
      <c r="R12" s="65">
        <f>VLOOKUP($A12,'Return Data'!$B$7:$R$2843,12,0)</f>
        <v>3.5834000000000001</v>
      </c>
      <c r="S12" s="66">
        <f t="shared" si="7"/>
        <v>25</v>
      </c>
      <c r="T12" s="65">
        <f>VLOOKUP($A12,'Return Data'!$B$7:$R$2843,13,0)</f>
        <v>3.9496000000000002</v>
      </c>
      <c r="U12" s="66">
        <f t="shared" si="8"/>
        <v>24</v>
      </c>
      <c r="V12" s="65">
        <f>VLOOKUP($A12,'Return Data'!$B$7:$R$2843,17,0)</f>
        <v>5.5285000000000002</v>
      </c>
      <c r="W12" s="66">
        <f t="shared" si="9"/>
        <v>21</v>
      </c>
      <c r="X12" s="65">
        <f>VLOOKUP($A12,'Return Data'!$B$7:$R$2843,14,0)</f>
        <v>6.6121999999999996</v>
      </c>
      <c r="Y12" s="66">
        <f t="shared" si="10"/>
        <v>13</v>
      </c>
      <c r="Z12" s="65">
        <f>VLOOKUP($A12,'Return Data'!$B$7:$R$2843,16,0)</f>
        <v>7.6871999999999998</v>
      </c>
      <c r="AA12" s="67">
        <f t="shared" si="11"/>
        <v>13</v>
      </c>
    </row>
    <row r="13" spans="1:27" x14ac:dyDescent="0.3">
      <c r="A13" s="63" t="s">
        <v>1024</v>
      </c>
      <c r="B13" s="64">
        <f>VLOOKUP($A13,'Return Data'!$B$7:$R$2843,3,0)</f>
        <v>44462</v>
      </c>
      <c r="C13" s="65">
        <f>VLOOKUP($A13,'Return Data'!$B$7:$R$2843,4,0)</f>
        <v>16.1525</v>
      </c>
      <c r="D13" s="65">
        <f>VLOOKUP($A13,'Return Data'!$B$7:$R$2843,5,0)</f>
        <v>5.6501999999999999</v>
      </c>
      <c r="E13" s="66">
        <f t="shared" si="0"/>
        <v>7</v>
      </c>
      <c r="F13" s="65">
        <f>VLOOKUP($A13,'Return Data'!$B$7:$R$2843,6,0)</f>
        <v>1.5066999999999999</v>
      </c>
      <c r="G13" s="66">
        <f t="shared" si="1"/>
        <v>12</v>
      </c>
      <c r="H13" s="65">
        <f>VLOOKUP($A13,'Return Data'!$B$7:$R$2843,7,0)</f>
        <v>2.1638000000000002</v>
      </c>
      <c r="I13" s="66">
        <f t="shared" si="2"/>
        <v>18</v>
      </c>
      <c r="J13" s="65">
        <f>VLOOKUP($A13,'Return Data'!$B$7:$R$2843,8,0)</f>
        <v>2.2454999999999998</v>
      </c>
      <c r="K13" s="66">
        <f t="shared" si="3"/>
        <v>21</v>
      </c>
      <c r="L13" s="65">
        <f>VLOOKUP($A13,'Return Data'!$B$7:$R$2843,9,0)</f>
        <v>3.3774000000000002</v>
      </c>
      <c r="M13" s="66">
        <f t="shared" si="4"/>
        <v>20</v>
      </c>
      <c r="N13" s="65">
        <f>VLOOKUP($A13,'Return Data'!$B$7:$R$2843,10,0)</f>
        <v>4.4809999999999999</v>
      </c>
      <c r="O13" s="66">
        <f t="shared" si="5"/>
        <v>15</v>
      </c>
      <c r="P13" s="65">
        <f>VLOOKUP($A13,'Return Data'!$B$7:$R$2843,11,0)</f>
        <v>4.5091000000000001</v>
      </c>
      <c r="Q13" s="66">
        <f t="shared" si="6"/>
        <v>17</v>
      </c>
      <c r="R13" s="65">
        <f>VLOOKUP($A13,'Return Data'!$B$7:$R$2843,12,0)</f>
        <v>4.0377999999999998</v>
      </c>
      <c r="S13" s="66">
        <f t="shared" si="7"/>
        <v>19</v>
      </c>
      <c r="T13" s="65">
        <f>VLOOKUP($A13,'Return Data'!$B$7:$R$2843,13,0)</f>
        <v>4.4057000000000004</v>
      </c>
      <c r="U13" s="66">
        <f t="shared" si="8"/>
        <v>21</v>
      </c>
      <c r="V13" s="65">
        <f>VLOOKUP($A13,'Return Data'!$B$7:$R$2843,17,0)</f>
        <v>5.9686000000000003</v>
      </c>
      <c r="W13" s="66">
        <f t="shared" si="9"/>
        <v>19</v>
      </c>
      <c r="X13" s="65">
        <f>VLOOKUP($A13,'Return Data'!$B$7:$R$2843,14,0)</f>
        <v>7.1429999999999998</v>
      </c>
      <c r="Y13" s="66">
        <f t="shared" si="10"/>
        <v>10</v>
      </c>
      <c r="Z13" s="65">
        <f>VLOOKUP($A13,'Return Data'!$B$7:$R$2843,16,0)</f>
        <v>7.6007999999999996</v>
      </c>
      <c r="AA13" s="67">
        <f t="shared" si="11"/>
        <v>14</v>
      </c>
    </row>
    <row r="14" spans="1:27" x14ac:dyDescent="0.3">
      <c r="A14" s="63" t="s">
        <v>1931</v>
      </c>
      <c r="B14" s="64">
        <f>VLOOKUP($A14,'Return Data'!$B$7:$R$2843,3,0)</f>
        <v>44462</v>
      </c>
      <c r="C14" s="65">
        <f>VLOOKUP($A14,'Return Data'!$B$7:$R$2843,4,0)</f>
        <v>24.8249</v>
      </c>
      <c r="D14" s="65">
        <f>VLOOKUP($A14,'Return Data'!$B$7:$R$2843,5,0)</f>
        <v>12.796099999999999</v>
      </c>
      <c r="E14" s="66">
        <f t="shared" si="0"/>
        <v>2</v>
      </c>
      <c r="F14" s="65">
        <f>VLOOKUP($A14,'Return Data'!$B$7:$R$2843,6,0)</f>
        <v>8.0920000000000005</v>
      </c>
      <c r="G14" s="66">
        <f t="shared" si="1"/>
        <v>3</v>
      </c>
      <c r="H14" s="65">
        <f>VLOOKUP($A14,'Return Data'!$B$7:$R$2843,7,0)</f>
        <v>10.670999999999999</v>
      </c>
      <c r="I14" s="66">
        <f t="shared" si="2"/>
        <v>3</v>
      </c>
      <c r="J14" s="65">
        <f>VLOOKUP($A14,'Return Data'!$B$7:$R$2843,8,0)</f>
        <v>11.3919</v>
      </c>
      <c r="K14" s="66">
        <f t="shared" si="3"/>
        <v>3</v>
      </c>
      <c r="L14" s="65">
        <f>VLOOKUP($A14,'Return Data'!$B$7:$R$2843,9,0)</f>
        <v>14.689500000000001</v>
      </c>
      <c r="M14" s="66">
        <f t="shared" si="4"/>
        <v>3</v>
      </c>
      <c r="N14" s="65">
        <f>VLOOKUP($A14,'Return Data'!$B$7:$R$2843,10,0)</f>
        <v>7.0147000000000004</v>
      </c>
      <c r="O14" s="66">
        <f t="shared" si="5"/>
        <v>3</v>
      </c>
      <c r="P14" s="65">
        <f>VLOOKUP($A14,'Return Data'!$B$7:$R$2843,11,0)</f>
        <v>8.9282000000000004</v>
      </c>
      <c r="Q14" s="66">
        <f t="shared" si="6"/>
        <v>3</v>
      </c>
      <c r="R14" s="65">
        <f>VLOOKUP($A14,'Return Data'!$B$7:$R$2843,12,0)</f>
        <v>9.6582000000000008</v>
      </c>
      <c r="S14" s="66">
        <f t="shared" si="7"/>
        <v>2</v>
      </c>
      <c r="T14" s="65">
        <f>VLOOKUP($A14,'Return Data'!$B$7:$R$2843,13,0)</f>
        <v>11.8345</v>
      </c>
      <c r="U14" s="66">
        <f t="shared" si="8"/>
        <v>1</v>
      </c>
      <c r="V14" s="65">
        <f>VLOOKUP($A14,'Return Data'!$B$7:$R$2843,17,0)</f>
        <v>4.1365999999999996</v>
      </c>
      <c r="W14" s="66">
        <f t="shared" si="9"/>
        <v>24</v>
      </c>
      <c r="X14" s="65">
        <f>VLOOKUP($A14,'Return Data'!$B$7:$R$2843,14,0)</f>
        <v>5.7717999999999998</v>
      </c>
      <c r="Y14" s="66">
        <f t="shared" si="10"/>
        <v>17</v>
      </c>
      <c r="Z14" s="65">
        <f>VLOOKUP($A14,'Return Data'!$B$7:$R$2843,16,0)</f>
        <v>8.2371999999999996</v>
      </c>
      <c r="AA14" s="67">
        <f t="shared" si="11"/>
        <v>4</v>
      </c>
    </row>
    <row r="15" spans="1:27" x14ac:dyDescent="0.3">
      <c r="A15" s="63" t="s">
        <v>1031</v>
      </c>
      <c r="B15" s="64">
        <f>VLOOKUP($A15,'Return Data'!$B$7:$R$2843,3,0)</f>
        <v>44462</v>
      </c>
      <c r="C15" s="65">
        <f>VLOOKUP($A15,'Return Data'!$B$7:$R$2843,4,0)</f>
        <v>48.807400000000001</v>
      </c>
      <c r="D15" s="65">
        <f>VLOOKUP($A15,'Return Data'!$B$7:$R$2843,5,0)</f>
        <v>0</v>
      </c>
      <c r="E15" s="66">
        <f t="shared" si="0"/>
        <v>25</v>
      </c>
      <c r="F15" s="65">
        <f>VLOOKUP($A15,'Return Data'!$B$7:$R$2843,6,0)</f>
        <v>-2.0687000000000002</v>
      </c>
      <c r="G15" s="66">
        <f t="shared" si="1"/>
        <v>26</v>
      </c>
      <c r="H15" s="65">
        <f>VLOOKUP($A15,'Return Data'!$B$7:$R$2843,7,0)</f>
        <v>0.89759999999999995</v>
      </c>
      <c r="I15" s="66">
        <f t="shared" si="2"/>
        <v>25</v>
      </c>
      <c r="J15" s="65">
        <f>VLOOKUP($A15,'Return Data'!$B$7:$R$2843,8,0)</f>
        <v>1.673</v>
      </c>
      <c r="K15" s="66">
        <f t="shared" si="3"/>
        <v>25</v>
      </c>
      <c r="L15" s="65">
        <f>VLOOKUP($A15,'Return Data'!$B$7:$R$2843,9,0)</f>
        <v>3.7875000000000001</v>
      </c>
      <c r="M15" s="66">
        <f t="shared" si="4"/>
        <v>11</v>
      </c>
      <c r="N15" s="65">
        <f>VLOOKUP($A15,'Return Data'!$B$7:$R$2843,10,0)</f>
        <v>4.9886999999999997</v>
      </c>
      <c r="O15" s="66">
        <f t="shared" si="5"/>
        <v>7</v>
      </c>
      <c r="P15" s="65">
        <f>VLOOKUP($A15,'Return Data'!$B$7:$R$2843,11,0)</f>
        <v>5.5247999999999999</v>
      </c>
      <c r="Q15" s="66">
        <f t="shared" si="6"/>
        <v>7</v>
      </c>
      <c r="R15" s="65">
        <f>VLOOKUP($A15,'Return Data'!$B$7:$R$2843,12,0)</f>
        <v>4.6784999999999997</v>
      </c>
      <c r="S15" s="66">
        <f t="shared" si="7"/>
        <v>8</v>
      </c>
      <c r="T15" s="65">
        <f>VLOOKUP($A15,'Return Data'!$B$7:$R$2843,13,0)</f>
        <v>5.6544999999999996</v>
      </c>
      <c r="U15" s="66">
        <f t="shared" si="8"/>
        <v>6</v>
      </c>
      <c r="V15" s="65">
        <f>VLOOKUP($A15,'Return Data'!$B$7:$R$2843,17,0)</f>
        <v>7.0888</v>
      </c>
      <c r="W15" s="66">
        <f t="shared" si="9"/>
        <v>8</v>
      </c>
      <c r="X15" s="65">
        <f>VLOOKUP($A15,'Return Data'!$B$7:$R$2843,14,0)</f>
        <v>7.7152000000000003</v>
      </c>
      <c r="Y15" s="66">
        <f t="shared" si="10"/>
        <v>4</v>
      </c>
      <c r="Z15" s="65">
        <f>VLOOKUP($A15,'Return Data'!$B$7:$R$2843,16,0)</f>
        <v>8.1358999999999995</v>
      </c>
      <c r="AA15" s="67">
        <f t="shared" si="11"/>
        <v>6</v>
      </c>
    </row>
    <row r="16" spans="1:27" x14ac:dyDescent="0.3">
      <c r="A16" s="63" t="s">
        <v>1033</v>
      </c>
      <c r="B16" s="64">
        <f>VLOOKUP($A16,'Return Data'!$B$7:$R$2843,3,0)</f>
        <v>44462</v>
      </c>
      <c r="C16" s="65">
        <f>VLOOKUP($A16,'Return Data'!$B$7:$R$2843,4,0)</f>
        <v>17.596900000000002</v>
      </c>
      <c r="D16" s="65">
        <f>VLOOKUP($A16,'Return Data'!$B$7:$R$2843,5,0)</f>
        <v>4.3563999999999998</v>
      </c>
      <c r="E16" s="66">
        <f t="shared" si="0"/>
        <v>10</v>
      </c>
      <c r="F16" s="65">
        <f>VLOOKUP($A16,'Return Data'!$B$7:$R$2843,6,0)</f>
        <v>-1.59</v>
      </c>
      <c r="G16" s="66">
        <f t="shared" si="1"/>
        <v>25</v>
      </c>
      <c r="H16" s="65">
        <f>VLOOKUP($A16,'Return Data'!$B$7:$R$2843,7,0)</f>
        <v>1.7785</v>
      </c>
      <c r="I16" s="66">
        <f t="shared" si="2"/>
        <v>23</v>
      </c>
      <c r="J16" s="65">
        <f>VLOOKUP($A16,'Return Data'!$B$7:$R$2843,8,0)</f>
        <v>2.1352000000000002</v>
      </c>
      <c r="K16" s="66">
        <f t="shared" si="3"/>
        <v>22</v>
      </c>
      <c r="L16" s="65">
        <f>VLOOKUP($A16,'Return Data'!$B$7:$R$2843,9,0)</f>
        <v>3.3820000000000001</v>
      </c>
      <c r="M16" s="66">
        <f t="shared" si="4"/>
        <v>19</v>
      </c>
      <c r="N16" s="65">
        <f>VLOOKUP($A16,'Return Data'!$B$7:$R$2843,10,0)</f>
        <v>4.7572000000000001</v>
      </c>
      <c r="O16" s="66">
        <f t="shared" si="5"/>
        <v>10</v>
      </c>
      <c r="P16" s="65">
        <f>VLOOKUP($A16,'Return Data'!$B$7:$R$2843,11,0)</f>
        <v>4.9166999999999996</v>
      </c>
      <c r="Q16" s="66">
        <f t="shared" si="6"/>
        <v>10</v>
      </c>
      <c r="R16" s="65">
        <f>VLOOKUP($A16,'Return Data'!$B$7:$R$2843,12,0)</f>
        <v>4.2535999999999996</v>
      </c>
      <c r="S16" s="66">
        <f t="shared" si="7"/>
        <v>15</v>
      </c>
      <c r="T16" s="65">
        <f>VLOOKUP($A16,'Return Data'!$B$7:$R$2843,13,0)</f>
        <v>4.6163999999999996</v>
      </c>
      <c r="U16" s="66">
        <f t="shared" si="8"/>
        <v>16</v>
      </c>
      <c r="V16" s="65">
        <f>VLOOKUP($A16,'Return Data'!$B$7:$R$2843,17,0)</f>
        <v>4.5926</v>
      </c>
      <c r="W16" s="66">
        <f t="shared" si="9"/>
        <v>23</v>
      </c>
      <c r="X16" s="65">
        <f>VLOOKUP($A16,'Return Data'!$B$7:$R$2843,14,0)</f>
        <v>2.5634000000000001</v>
      </c>
      <c r="Y16" s="66">
        <f t="shared" si="10"/>
        <v>22</v>
      </c>
      <c r="Z16" s="65">
        <f>VLOOKUP($A16,'Return Data'!$B$7:$R$2843,16,0)</f>
        <v>6.4028</v>
      </c>
      <c r="AA16" s="67">
        <f t="shared" si="11"/>
        <v>22</v>
      </c>
    </row>
    <row r="17" spans="1:27" x14ac:dyDescent="0.3">
      <c r="A17" s="63" t="s">
        <v>1035</v>
      </c>
      <c r="B17" s="64">
        <f>VLOOKUP($A17,'Return Data'!$B$7:$R$2843,3,0)</f>
        <v>44462</v>
      </c>
      <c r="C17" s="65">
        <f>VLOOKUP($A17,'Return Data'!$B$7:$R$2843,4,0)</f>
        <v>431.60770000000002</v>
      </c>
      <c r="D17" s="65">
        <f>VLOOKUP($A17,'Return Data'!$B$7:$R$2843,5,0)</f>
        <v>4.2712000000000003</v>
      </c>
      <c r="E17" s="66">
        <f t="shared" si="0"/>
        <v>11</v>
      </c>
      <c r="F17" s="65">
        <f>VLOOKUP($A17,'Return Data'!$B$7:$R$2843,6,0)</f>
        <v>1.0741000000000001</v>
      </c>
      <c r="G17" s="66">
        <f t="shared" si="1"/>
        <v>16</v>
      </c>
      <c r="H17" s="65">
        <f>VLOOKUP($A17,'Return Data'!$B$7:$R$2843,7,0)</f>
        <v>2.7692000000000001</v>
      </c>
      <c r="I17" s="66">
        <f t="shared" si="2"/>
        <v>8</v>
      </c>
      <c r="J17" s="65">
        <f>VLOOKUP($A17,'Return Data'!$B$7:$R$2843,8,0)</f>
        <v>3.5954000000000002</v>
      </c>
      <c r="K17" s="66">
        <f t="shared" si="3"/>
        <v>7</v>
      </c>
      <c r="L17" s="65">
        <f>VLOOKUP($A17,'Return Data'!$B$7:$R$2843,9,0)</f>
        <v>5.2441000000000004</v>
      </c>
      <c r="M17" s="66">
        <f t="shared" si="4"/>
        <v>4</v>
      </c>
      <c r="N17" s="65">
        <f>VLOOKUP($A17,'Return Data'!$B$7:$R$2843,10,0)</f>
        <v>5.9198000000000004</v>
      </c>
      <c r="O17" s="66">
        <f t="shared" si="5"/>
        <v>4</v>
      </c>
      <c r="P17" s="65">
        <f>VLOOKUP($A17,'Return Data'!$B$7:$R$2843,11,0)</f>
        <v>5.8952</v>
      </c>
      <c r="Q17" s="66">
        <f t="shared" si="6"/>
        <v>4</v>
      </c>
      <c r="R17" s="65">
        <f>VLOOKUP($A17,'Return Data'!$B$7:$R$2843,12,0)</f>
        <v>4.5601000000000003</v>
      </c>
      <c r="S17" s="66">
        <f t="shared" si="7"/>
        <v>10</v>
      </c>
      <c r="T17" s="65">
        <f>VLOOKUP($A17,'Return Data'!$B$7:$R$2843,13,0)</f>
        <v>5.5869999999999997</v>
      </c>
      <c r="U17" s="66">
        <f t="shared" si="8"/>
        <v>7</v>
      </c>
      <c r="V17" s="65">
        <f>VLOOKUP($A17,'Return Data'!$B$7:$R$2843,17,0)</f>
        <v>7.11</v>
      </c>
      <c r="W17" s="66">
        <f t="shared" si="9"/>
        <v>6</v>
      </c>
      <c r="X17" s="65">
        <f>VLOOKUP($A17,'Return Data'!$B$7:$R$2843,14,0)</f>
        <v>7.742</v>
      </c>
      <c r="Y17" s="66">
        <f t="shared" si="10"/>
        <v>3</v>
      </c>
      <c r="Z17" s="65">
        <f>VLOOKUP($A17,'Return Data'!$B$7:$R$2843,16,0)</f>
        <v>8.3381000000000007</v>
      </c>
      <c r="AA17" s="67">
        <f t="shared" si="11"/>
        <v>3</v>
      </c>
    </row>
    <row r="18" spans="1:27" x14ac:dyDescent="0.3">
      <c r="A18" s="63" t="s">
        <v>1036</v>
      </c>
      <c r="B18" s="64">
        <f>VLOOKUP($A18,'Return Data'!$B$7:$R$2843,3,0)</f>
        <v>44462</v>
      </c>
      <c r="C18" s="65">
        <f>VLOOKUP($A18,'Return Data'!$B$7:$R$2843,4,0)</f>
        <v>31.277899999999999</v>
      </c>
      <c r="D18" s="65">
        <f>VLOOKUP($A18,'Return Data'!$B$7:$R$2843,5,0)</f>
        <v>3.6179000000000001</v>
      </c>
      <c r="E18" s="66">
        <f t="shared" si="0"/>
        <v>17</v>
      </c>
      <c r="F18" s="65">
        <f>VLOOKUP($A18,'Return Data'!$B$7:$R$2843,6,0)</f>
        <v>0.97250000000000003</v>
      </c>
      <c r="G18" s="66">
        <f t="shared" si="1"/>
        <v>19</v>
      </c>
      <c r="H18" s="65">
        <f>VLOOKUP($A18,'Return Data'!$B$7:$R$2843,7,0)</f>
        <v>2.2848999999999999</v>
      </c>
      <c r="I18" s="66">
        <f t="shared" si="2"/>
        <v>16</v>
      </c>
      <c r="J18" s="65">
        <f>VLOOKUP($A18,'Return Data'!$B$7:$R$2843,8,0)</f>
        <v>2.7202000000000002</v>
      </c>
      <c r="K18" s="66">
        <f t="shared" si="3"/>
        <v>12</v>
      </c>
      <c r="L18" s="65">
        <f>VLOOKUP($A18,'Return Data'!$B$7:$R$2843,9,0)</f>
        <v>3.4432</v>
      </c>
      <c r="M18" s="66">
        <f t="shared" si="4"/>
        <v>17</v>
      </c>
      <c r="N18" s="65">
        <f>VLOOKUP($A18,'Return Data'!$B$7:$R$2843,10,0)</f>
        <v>4.2317999999999998</v>
      </c>
      <c r="O18" s="66">
        <f t="shared" si="5"/>
        <v>20</v>
      </c>
      <c r="P18" s="65">
        <f>VLOOKUP($A18,'Return Data'!$B$7:$R$2843,11,0)</f>
        <v>4.4078999999999997</v>
      </c>
      <c r="Q18" s="66">
        <f t="shared" si="6"/>
        <v>20</v>
      </c>
      <c r="R18" s="65">
        <f>VLOOKUP($A18,'Return Data'!$B$7:$R$2843,12,0)</f>
        <v>3.9384999999999999</v>
      </c>
      <c r="S18" s="66">
        <f t="shared" si="7"/>
        <v>22</v>
      </c>
      <c r="T18" s="65">
        <f>VLOOKUP($A18,'Return Data'!$B$7:$R$2843,13,0)</f>
        <v>4.2743000000000002</v>
      </c>
      <c r="U18" s="66">
        <f t="shared" si="8"/>
        <v>22</v>
      </c>
      <c r="V18" s="65">
        <f>VLOOKUP($A18,'Return Data'!$B$7:$R$2843,17,0)</f>
        <v>6.0034000000000001</v>
      </c>
      <c r="W18" s="66">
        <f t="shared" si="9"/>
        <v>18</v>
      </c>
      <c r="X18" s="65">
        <f>VLOOKUP($A18,'Return Data'!$B$7:$R$2843,14,0)</f>
        <v>7.0016999999999996</v>
      </c>
      <c r="Y18" s="66">
        <f t="shared" si="10"/>
        <v>12</v>
      </c>
      <c r="Z18" s="65">
        <f>VLOOKUP($A18,'Return Data'!$B$7:$R$2843,16,0)</f>
        <v>8.0097000000000005</v>
      </c>
      <c r="AA18" s="67">
        <f t="shared" si="11"/>
        <v>10</v>
      </c>
    </row>
    <row r="19" spans="1:27" x14ac:dyDescent="0.3">
      <c r="A19" s="63" t="s">
        <v>1039</v>
      </c>
      <c r="B19" s="64">
        <f>VLOOKUP($A19,'Return Data'!$B$7:$R$2843,3,0)</f>
        <v>44462</v>
      </c>
      <c r="C19" s="65">
        <f>VLOOKUP($A19,'Return Data'!$B$7:$R$2843,4,0)</f>
        <v>3115.9868999999999</v>
      </c>
      <c r="D19" s="65">
        <f>VLOOKUP($A19,'Return Data'!$B$7:$R$2843,5,0)</f>
        <v>2.0956999999999999</v>
      </c>
      <c r="E19" s="66">
        <f t="shared" si="0"/>
        <v>21</v>
      </c>
      <c r="F19" s="65">
        <f>VLOOKUP($A19,'Return Data'!$B$7:$R$2843,6,0)</f>
        <v>0.59309999999999996</v>
      </c>
      <c r="G19" s="66">
        <f t="shared" si="1"/>
        <v>20</v>
      </c>
      <c r="H19" s="65">
        <f>VLOOKUP($A19,'Return Data'!$B$7:$R$2843,7,0)</f>
        <v>2.2974000000000001</v>
      </c>
      <c r="I19" s="66">
        <f t="shared" si="2"/>
        <v>15</v>
      </c>
      <c r="J19" s="65">
        <f>VLOOKUP($A19,'Return Data'!$B$7:$R$2843,8,0)</f>
        <v>2.6360000000000001</v>
      </c>
      <c r="K19" s="66">
        <f t="shared" si="3"/>
        <v>15</v>
      </c>
      <c r="L19" s="65">
        <f>VLOOKUP($A19,'Return Data'!$B$7:$R$2843,9,0)</f>
        <v>3.4597000000000002</v>
      </c>
      <c r="M19" s="66">
        <f t="shared" si="4"/>
        <v>16</v>
      </c>
      <c r="N19" s="65">
        <f>VLOOKUP($A19,'Return Data'!$B$7:$R$2843,10,0)</f>
        <v>4.3902000000000001</v>
      </c>
      <c r="O19" s="66">
        <f t="shared" si="5"/>
        <v>18</v>
      </c>
      <c r="P19" s="65">
        <f>VLOOKUP($A19,'Return Data'!$B$7:$R$2843,11,0)</f>
        <v>4.5494000000000003</v>
      </c>
      <c r="Q19" s="66">
        <f t="shared" si="6"/>
        <v>16</v>
      </c>
      <c r="R19" s="65">
        <f>VLOOKUP($A19,'Return Data'!$B$7:$R$2843,12,0)</f>
        <v>4.1086999999999998</v>
      </c>
      <c r="S19" s="66">
        <f t="shared" si="7"/>
        <v>17</v>
      </c>
      <c r="T19" s="65">
        <f>VLOOKUP($A19,'Return Data'!$B$7:$R$2843,13,0)</f>
        <v>4.4702999999999999</v>
      </c>
      <c r="U19" s="66">
        <f t="shared" si="8"/>
        <v>18</v>
      </c>
      <c r="V19" s="65">
        <f>VLOOKUP($A19,'Return Data'!$B$7:$R$2843,17,0)</f>
        <v>6.3000999999999996</v>
      </c>
      <c r="W19" s="66">
        <f t="shared" si="9"/>
        <v>15</v>
      </c>
      <c r="X19" s="65">
        <f>VLOOKUP($A19,'Return Data'!$B$7:$R$2843,14,0)</f>
        <v>7.3826000000000001</v>
      </c>
      <c r="Y19" s="66">
        <f t="shared" si="10"/>
        <v>6</v>
      </c>
      <c r="Z19" s="65">
        <f>VLOOKUP($A19,'Return Data'!$B$7:$R$2843,16,0)</f>
        <v>8.0165000000000006</v>
      </c>
      <c r="AA19" s="67">
        <f t="shared" si="11"/>
        <v>9</v>
      </c>
    </row>
    <row r="20" spans="1:27" x14ac:dyDescent="0.3">
      <c r="A20" s="63" t="s">
        <v>1041</v>
      </c>
      <c r="B20" s="64">
        <f>VLOOKUP($A20,'Return Data'!$B$7:$R$2843,3,0)</f>
        <v>44462</v>
      </c>
      <c r="C20" s="65">
        <f>VLOOKUP($A20,'Return Data'!$B$7:$R$2843,4,0)</f>
        <v>30.029</v>
      </c>
      <c r="D20" s="65">
        <f>VLOOKUP($A20,'Return Data'!$B$7:$R$2843,5,0)</f>
        <v>3.0390000000000001</v>
      </c>
      <c r="E20" s="66">
        <f t="shared" si="0"/>
        <v>19</v>
      </c>
      <c r="F20" s="65">
        <f>VLOOKUP($A20,'Return Data'!$B$7:$R$2843,6,0)</f>
        <v>-0.4052</v>
      </c>
      <c r="G20" s="66">
        <f t="shared" si="1"/>
        <v>24</v>
      </c>
      <c r="H20" s="65">
        <f>VLOOKUP($A20,'Return Data'!$B$7:$R$2843,7,0)</f>
        <v>1.6849000000000001</v>
      </c>
      <c r="I20" s="66">
        <f t="shared" si="2"/>
        <v>24</v>
      </c>
      <c r="J20" s="65">
        <f>VLOOKUP($A20,'Return Data'!$B$7:$R$2843,8,0)</f>
        <v>1.9984</v>
      </c>
      <c r="K20" s="66">
        <f t="shared" si="3"/>
        <v>23</v>
      </c>
      <c r="L20" s="65">
        <f>VLOOKUP($A20,'Return Data'!$B$7:$R$2843,9,0)</f>
        <v>3.1648000000000001</v>
      </c>
      <c r="M20" s="66">
        <f t="shared" si="4"/>
        <v>25</v>
      </c>
      <c r="N20" s="65">
        <f>VLOOKUP($A20,'Return Data'!$B$7:$R$2843,10,0)</f>
        <v>4.1573000000000002</v>
      </c>
      <c r="O20" s="66">
        <f t="shared" si="5"/>
        <v>22</v>
      </c>
      <c r="P20" s="65">
        <f>VLOOKUP($A20,'Return Data'!$B$7:$R$2843,11,0)</f>
        <v>4.0484999999999998</v>
      </c>
      <c r="Q20" s="66">
        <f t="shared" si="6"/>
        <v>24</v>
      </c>
      <c r="R20" s="65">
        <f>VLOOKUP($A20,'Return Data'!$B$7:$R$2843,12,0)</f>
        <v>3.5842000000000001</v>
      </c>
      <c r="S20" s="66">
        <f t="shared" si="7"/>
        <v>24</v>
      </c>
      <c r="T20" s="65">
        <f>VLOOKUP($A20,'Return Data'!$B$7:$R$2843,13,0)</f>
        <v>3.8536999999999999</v>
      </c>
      <c r="U20" s="66">
        <f t="shared" si="8"/>
        <v>25</v>
      </c>
      <c r="V20" s="65">
        <f>VLOOKUP($A20,'Return Data'!$B$7:$R$2843,17,0)</f>
        <v>10.702199999999999</v>
      </c>
      <c r="W20" s="66">
        <f t="shared" si="9"/>
        <v>1</v>
      </c>
      <c r="X20" s="65">
        <f>VLOOKUP($A20,'Return Data'!$B$7:$R$2843,14,0)</f>
        <v>5.4416000000000002</v>
      </c>
      <c r="Y20" s="66">
        <f t="shared" si="10"/>
        <v>18</v>
      </c>
      <c r="Z20" s="65">
        <f>VLOOKUP($A20,'Return Data'!$B$7:$R$2843,16,0)</f>
        <v>7.2603999999999997</v>
      </c>
      <c r="AA20" s="67">
        <f t="shared" si="11"/>
        <v>18</v>
      </c>
    </row>
    <row r="21" spans="1:27" x14ac:dyDescent="0.3">
      <c r="A21" s="63" t="s">
        <v>1043</v>
      </c>
      <c r="B21" s="64">
        <f>VLOOKUP($A21,'Return Data'!$B$7:$R$2843,3,0)</f>
        <v>44462</v>
      </c>
      <c r="C21" s="65">
        <f>VLOOKUP($A21,'Return Data'!$B$7:$R$2843,4,0)</f>
        <v>2846.9551000000001</v>
      </c>
      <c r="D21" s="65">
        <f>VLOOKUP($A21,'Return Data'!$B$7:$R$2843,5,0)</f>
        <v>5.5842999999999998</v>
      </c>
      <c r="E21" s="66">
        <f t="shared" si="0"/>
        <v>8</v>
      </c>
      <c r="F21" s="65">
        <f>VLOOKUP($A21,'Return Data'!$B$7:$R$2843,6,0)</f>
        <v>4.3657000000000004</v>
      </c>
      <c r="G21" s="66">
        <f t="shared" si="1"/>
        <v>5</v>
      </c>
      <c r="H21" s="65">
        <f>VLOOKUP($A21,'Return Data'!$B$7:$R$2843,7,0)</f>
        <v>3.8058000000000001</v>
      </c>
      <c r="I21" s="66">
        <f t="shared" si="2"/>
        <v>5</v>
      </c>
      <c r="J21" s="65">
        <f>VLOOKUP($A21,'Return Data'!$B$7:$R$2843,8,0)</f>
        <v>3.7635000000000001</v>
      </c>
      <c r="K21" s="66">
        <f t="shared" si="3"/>
        <v>6</v>
      </c>
      <c r="L21" s="65">
        <f>VLOOKUP($A21,'Return Data'!$B$7:$R$2843,9,0)</f>
        <v>5.1830999999999996</v>
      </c>
      <c r="M21" s="66">
        <f t="shared" si="4"/>
        <v>5</v>
      </c>
      <c r="N21" s="65">
        <f>VLOOKUP($A21,'Return Data'!$B$7:$R$2843,10,0)</f>
        <v>5.5122999999999998</v>
      </c>
      <c r="O21" s="66">
        <f t="shared" si="5"/>
        <v>5</v>
      </c>
      <c r="P21" s="65">
        <f>VLOOKUP($A21,'Return Data'!$B$7:$R$2843,11,0)</f>
        <v>5.6433999999999997</v>
      </c>
      <c r="Q21" s="66">
        <f t="shared" si="6"/>
        <v>6</v>
      </c>
      <c r="R21" s="65">
        <f>VLOOKUP($A21,'Return Data'!$B$7:$R$2843,12,0)</f>
        <v>4.6843000000000004</v>
      </c>
      <c r="S21" s="66">
        <f t="shared" si="7"/>
        <v>7</v>
      </c>
      <c r="T21" s="65">
        <f>VLOOKUP($A21,'Return Data'!$B$7:$R$2843,13,0)</f>
        <v>5.2915999999999999</v>
      </c>
      <c r="U21" s="66">
        <f t="shared" si="8"/>
        <v>8</v>
      </c>
      <c r="V21" s="65">
        <f>VLOOKUP($A21,'Return Data'!$B$7:$R$2843,17,0)</f>
        <v>7.3204000000000002</v>
      </c>
      <c r="W21" s="66">
        <f t="shared" si="9"/>
        <v>5</v>
      </c>
      <c r="X21" s="65">
        <f>VLOOKUP($A21,'Return Data'!$B$7:$R$2843,14,0)</f>
        <v>7.9333</v>
      </c>
      <c r="Y21" s="66">
        <f t="shared" si="10"/>
        <v>1</v>
      </c>
      <c r="Z21" s="65">
        <f>VLOOKUP($A21,'Return Data'!$B$7:$R$2843,16,0)</f>
        <v>8.5115999999999996</v>
      </c>
      <c r="AA21" s="67">
        <f t="shared" si="11"/>
        <v>1</v>
      </c>
    </row>
    <row r="22" spans="1:27" x14ac:dyDescent="0.3">
      <c r="A22" s="63" t="s">
        <v>1044</v>
      </c>
      <c r="B22" s="64">
        <f>VLOOKUP($A22,'Return Data'!$B$7:$R$2843,3,0)</f>
        <v>44462</v>
      </c>
      <c r="C22" s="65">
        <f>VLOOKUP($A22,'Return Data'!$B$7:$R$2843,4,0)</f>
        <v>23.395399999999999</v>
      </c>
      <c r="D22" s="65">
        <f>VLOOKUP($A22,'Return Data'!$B$7:$R$2843,5,0)</f>
        <v>4.9931000000000001</v>
      </c>
      <c r="E22" s="66">
        <f t="shared" si="0"/>
        <v>9</v>
      </c>
      <c r="F22" s="65">
        <f>VLOOKUP($A22,'Return Data'!$B$7:$R$2843,6,0)</f>
        <v>1.5603</v>
      </c>
      <c r="G22" s="66">
        <f t="shared" si="1"/>
        <v>11</v>
      </c>
      <c r="H22" s="65">
        <f>VLOOKUP($A22,'Return Data'!$B$7:$R$2843,7,0)</f>
        <v>2.4527999999999999</v>
      </c>
      <c r="I22" s="66">
        <f t="shared" si="2"/>
        <v>12</v>
      </c>
      <c r="J22" s="65">
        <f>VLOOKUP($A22,'Return Data'!$B$7:$R$2843,8,0)</f>
        <v>2.4093</v>
      </c>
      <c r="K22" s="66">
        <f t="shared" si="3"/>
        <v>17</v>
      </c>
      <c r="L22" s="65">
        <f>VLOOKUP($A22,'Return Data'!$B$7:$R$2843,9,0)</f>
        <v>3.6903999999999999</v>
      </c>
      <c r="M22" s="66">
        <f t="shared" si="4"/>
        <v>12</v>
      </c>
      <c r="N22" s="65">
        <f>VLOOKUP($A22,'Return Data'!$B$7:$R$2843,10,0)</f>
        <v>4.7693000000000003</v>
      </c>
      <c r="O22" s="66">
        <f t="shared" si="5"/>
        <v>9</v>
      </c>
      <c r="P22" s="65">
        <f>VLOOKUP($A22,'Return Data'!$B$7:$R$2843,11,0)</f>
        <v>4.8398000000000003</v>
      </c>
      <c r="Q22" s="66">
        <f t="shared" si="6"/>
        <v>12</v>
      </c>
      <c r="R22" s="65">
        <f>VLOOKUP($A22,'Return Data'!$B$7:$R$2843,12,0)</f>
        <v>4.3967000000000001</v>
      </c>
      <c r="S22" s="66">
        <f t="shared" si="7"/>
        <v>12</v>
      </c>
      <c r="T22" s="65">
        <f>VLOOKUP($A22,'Return Data'!$B$7:$R$2843,13,0)</f>
        <v>4.9145000000000003</v>
      </c>
      <c r="U22" s="66">
        <f t="shared" si="8"/>
        <v>11</v>
      </c>
      <c r="V22" s="65">
        <f>VLOOKUP($A22,'Return Data'!$B$7:$R$2843,17,0)</f>
        <v>6.4409999999999998</v>
      </c>
      <c r="W22" s="66">
        <f t="shared" si="9"/>
        <v>13</v>
      </c>
      <c r="X22" s="65">
        <f>VLOOKUP($A22,'Return Data'!$B$7:$R$2843,14,0)</f>
        <v>6.2850999999999999</v>
      </c>
      <c r="Y22" s="66">
        <f t="shared" si="10"/>
        <v>15</v>
      </c>
      <c r="Z22" s="65">
        <f>VLOOKUP($A22,'Return Data'!$B$7:$R$2843,16,0)</f>
        <v>7.9797000000000002</v>
      </c>
      <c r="AA22" s="67">
        <f t="shared" si="11"/>
        <v>11</v>
      </c>
    </row>
    <row r="23" spans="1:27" x14ac:dyDescent="0.3">
      <c r="A23" s="63" t="s">
        <v>1047</v>
      </c>
      <c r="B23" s="64">
        <f>VLOOKUP($A23,'Return Data'!$B$7:$R$2843,3,0)</f>
        <v>44462</v>
      </c>
      <c r="C23" s="65">
        <f>VLOOKUP($A23,'Return Data'!$B$7:$R$2843,4,0)</f>
        <v>33.796599999999998</v>
      </c>
      <c r="D23" s="65">
        <f>VLOOKUP($A23,'Return Data'!$B$7:$R$2843,5,0)</f>
        <v>3.9964</v>
      </c>
      <c r="E23" s="66">
        <f t="shared" si="0"/>
        <v>14</v>
      </c>
      <c r="F23" s="65">
        <f>VLOOKUP($A23,'Return Data'!$B$7:$R$2843,6,0)</f>
        <v>2.3043999999999998</v>
      </c>
      <c r="G23" s="66">
        <f t="shared" si="1"/>
        <v>7</v>
      </c>
      <c r="H23" s="65">
        <f>VLOOKUP($A23,'Return Data'!$B$7:$R$2843,7,0)</f>
        <v>2.7168000000000001</v>
      </c>
      <c r="I23" s="66">
        <f t="shared" si="2"/>
        <v>9</v>
      </c>
      <c r="J23" s="65">
        <f>VLOOKUP($A23,'Return Data'!$B$7:$R$2843,8,0)</f>
        <v>2.8264999999999998</v>
      </c>
      <c r="K23" s="66">
        <f t="shared" si="3"/>
        <v>10</v>
      </c>
      <c r="L23" s="65">
        <f>VLOOKUP($A23,'Return Data'!$B$7:$R$2843,9,0)</f>
        <v>3.4661</v>
      </c>
      <c r="M23" s="66">
        <f t="shared" si="4"/>
        <v>15</v>
      </c>
      <c r="N23" s="65">
        <f>VLOOKUP($A23,'Return Data'!$B$7:$R$2843,10,0)</f>
        <v>4.2535999999999996</v>
      </c>
      <c r="O23" s="66">
        <f t="shared" si="5"/>
        <v>19</v>
      </c>
      <c r="P23" s="65">
        <f>VLOOKUP($A23,'Return Data'!$B$7:$R$2843,11,0)</f>
        <v>4.3437999999999999</v>
      </c>
      <c r="Q23" s="66">
        <f t="shared" si="6"/>
        <v>21</v>
      </c>
      <c r="R23" s="65">
        <f>VLOOKUP($A23,'Return Data'!$B$7:$R$2843,12,0)</f>
        <v>4.7064000000000004</v>
      </c>
      <c r="S23" s="66">
        <f t="shared" si="7"/>
        <v>6</v>
      </c>
      <c r="T23" s="65">
        <f>VLOOKUP($A23,'Return Data'!$B$7:$R$2843,13,0)</f>
        <v>4.9046000000000003</v>
      </c>
      <c r="U23" s="66">
        <f t="shared" si="8"/>
        <v>12</v>
      </c>
      <c r="V23" s="65">
        <f>VLOOKUP($A23,'Return Data'!$B$7:$R$2843,17,0)</f>
        <v>6.5362999999999998</v>
      </c>
      <c r="W23" s="66">
        <f t="shared" si="9"/>
        <v>11</v>
      </c>
      <c r="X23" s="65">
        <f>VLOOKUP($A23,'Return Data'!$B$7:$R$2843,14,0)</f>
        <v>5.8139000000000003</v>
      </c>
      <c r="Y23" s="66">
        <f t="shared" si="10"/>
        <v>16</v>
      </c>
      <c r="Z23" s="65">
        <f>VLOOKUP($A23,'Return Data'!$B$7:$R$2843,16,0)</f>
        <v>7.5606</v>
      </c>
      <c r="AA23" s="67">
        <f t="shared" si="11"/>
        <v>15</v>
      </c>
    </row>
    <row r="24" spans="1:27" x14ac:dyDescent="0.3">
      <c r="A24" s="63" t="s">
        <v>1048</v>
      </c>
      <c r="B24" s="64">
        <f>VLOOKUP($A24,'Return Data'!$B$7:$R$2843,3,0)</f>
        <v>44462</v>
      </c>
      <c r="C24" s="65">
        <f>VLOOKUP($A24,'Return Data'!$B$7:$R$2843,4,0)</f>
        <v>1373.6751999999999</v>
      </c>
      <c r="D24" s="65">
        <f>VLOOKUP($A24,'Return Data'!$B$7:$R$2843,5,0)</f>
        <v>0.76529999999999998</v>
      </c>
      <c r="E24" s="66">
        <f t="shared" si="0"/>
        <v>24</v>
      </c>
      <c r="F24" s="65">
        <f>VLOOKUP($A24,'Return Data'!$B$7:$R$2843,6,0)</f>
        <v>1.8</v>
      </c>
      <c r="G24" s="66">
        <f t="shared" si="1"/>
        <v>9</v>
      </c>
      <c r="H24" s="65">
        <f>VLOOKUP($A24,'Return Data'!$B$7:$R$2843,7,0)</f>
        <v>3.1453000000000002</v>
      </c>
      <c r="I24" s="66">
        <f t="shared" si="2"/>
        <v>6</v>
      </c>
      <c r="J24" s="65">
        <f>VLOOKUP($A24,'Return Data'!$B$7:$R$2843,8,0)</f>
        <v>3.048</v>
      </c>
      <c r="K24" s="66">
        <f t="shared" si="3"/>
        <v>8</v>
      </c>
      <c r="L24" s="65">
        <f>VLOOKUP($A24,'Return Data'!$B$7:$R$2843,9,0)</f>
        <v>4.0102000000000002</v>
      </c>
      <c r="M24" s="66">
        <f t="shared" si="4"/>
        <v>9</v>
      </c>
      <c r="N24" s="65">
        <f>VLOOKUP($A24,'Return Data'!$B$7:$R$2843,10,0)</f>
        <v>4.6036999999999999</v>
      </c>
      <c r="O24" s="66">
        <f t="shared" si="5"/>
        <v>13</v>
      </c>
      <c r="P24" s="65">
        <f>VLOOKUP($A24,'Return Data'!$B$7:$R$2843,11,0)</f>
        <v>4.7892000000000001</v>
      </c>
      <c r="Q24" s="66">
        <f t="shared" si="6"/>
        <v>14</v>
      </c>
      <c r="R24" s="65">
        <f>VLOOKUP($A24,'Return Data'!$B$7:$R$2843,12,0)</f>
        <v>4.2805999999999997</v>
      </c>
      <c r="S24" s="66">
        <f t="shared" si="7"/>
        <v>14</v>
      </c>
      <c r="T24" s="65">
        <f>VLOOKUP($A24,'Return Data'!$B$7:$R$2843,13,0)</f>
        <v>4.6276000000000002</v>
      </c>
      <c r="U24" s="66">
        <f t="shared" si="8"/>
        <v>15</v>
      </c>
      <c r="V24" s="65">
        <f>VLOOKUP($A24,'Return Data'!$B$7:$R$2843,17,0)</f>
        <v>6.2152000000000003</v>
      </c>
      <c r="W24" s="66">
        <f t="shared" si="9"/>
        <v>16</v>
      </c>
      <c r="X24" s="65">
        <f>VLOOKUP($A24,'Return Data'!$B$7:$R$2843,14,0)</f>
        <v>7.1797000000000004</v>
      </c>
      <c r="Y24" s="66">
        <f t="shared" si="10"/>
        <v>9</v>
      </c>
      <c r="Z24" s="65">
        <f>VLOOKUP($A24,'Return Data'!$B$7:$R$2843,16,0)</f>
        <v>7.1368999999999998</v>
      </c>
      <c r="AA24" s="67">
        <f t="shared" si="11"/>
        <v>20</v>
      </c>
    </row>
    <row r="25" spans="1:27" x14ac:dyDescent="0.3">
      <c r="A25" s="63" t="s">
        <v>1050</v>
      </c>
      <c r="B25" s="64">
        <f>VLOOKUP($A25,'Return Data'!$B$7:$R$2843,3,0)</f>
        <v>44462</v>
      </c>
      <c r="C25" s="65">
        <f>VLOOKUP($A25,'Return Data'!$B$7:$R$2843,4,0)</f>
        <v>1930.2184</v>
      </c>
      <c r="D25" s="65">
        <f>VLOOKUP($A25,'Return Data'!$B$7:$R$2843,5,0)</f>
        <v>3.6480999999999999</v>
      </c>
      <c r="E25" s="66">
        <f t="shared" si="0"/>
        <v>15</v>
      </c>
      <c r="F25" s="65">
        <f>VLOOKUP($A25,'Return Data'!$B$7:$R$2843,6,0)</f>
        <v>1.0036</v>
      </c>
      <c r="G25" s="66">
        <f t="shared" si="1"/>
        <v>17</v>
      </c>
      <c r="H25" s="65">
        <f>VLOOKUP($A25,'Return Data'!$B$7:$R$2843,7,0)</f>
        <v>2.0289999999999999</v>
      </c>
      <c r="I25" s="66">
        <f t="shared" si="2"/>
        <v>20</v>
      </c>
      <c r="J25" s="65">
        <f>VLOOKUP($A25,'Return Data'!$B$7:$R$2843,8,0)</f>
        <v>2.2763</v>
      </c>
      <c r="K25" s="66">
        <f t="shared" si="3"/>
        <v>20</v>
      </c>
      <c r="L25" s="65">
        <f>VLOOKUP($A25,'Return Data'!$B$7:$R$2843,9,0)</f>
        <v>3.3012000000000001</v>
      </c>
      <c r="M25" s="66">
        <f t="shared" si="4"/>
        <v>24</v>
      </c>
      <c r="N25" s="65">
        <f>VLOOKUP($A25,'Return Data'!$B$7:$R$2843,10,0)</f>
        <v>4.4461000000000004</v>
      </c>
      <c r="O25" s="66">
        <f t="shared" si="5"/>
        <v>16</v>
      </c>
      <c r="P25" s="65">
        <f>VLOOKUP($A25,'Return Data'!$B$7:$R$2843,11,0)</f>
        <v>4.4812000000000003</v>
      </c>
      <c r="Q25" s="66">
        <f t="shared" si="6"/>
        <v>18</v>
      </c>
      <c r="R25" s="65">
        <f>VLOOKUP($A25,'Return Data'!$B$7:$R$2843,12,0)</f>
        <v>3.9811000000000001</v>
      </c>
      <c r="S25" s="66">
        <f t="shared" si="7"/>
        <v>21</v>
      </c>
      <c r="T25" s="65">
        <f>VLOOKUP($A25,'Return Data'!$B$7:$R$2843,13,0)</f>
        <v>4.4356999999999998</v>
      </c>
      <c r="U25" s="66">
        <f t="shared" si="8"/>
        <v>19</v>
      </c>
      <c r="V25" s="65">
        <f>VLOOKUP($A25,'Return Data'!$B$7:$R$2843,17,0)</f>
        <v>5.7769000000000004</v>
      </c>
      <c r="W25" s="66">
        <f t="shared" si="9"/>
        <v>20</v>
      </c>
      <c r="X25" s="65">
        <f>VLOOKUP($A25,'Return Data'!$B$7:$R$2843,14,0)</f>
        <v>6.3714000000000004</v>
      </c>
      <c r="Y25" s="66">
        <f t="shared" si="10"/>
        <v>14</v>
      </c>
      <c r="Z25" s="65">
        <f>VLOOKUP($A25,'Return Data'!$B$7:$R$2843,16,0)</f>
        <v>7.2835000000000001</v>
      </c>
      <c r="AA25" s="67">
        <f t="shared" si="11"/>
        <v>17</v>
      </c>
    </row>
    <row r="26" spans="1:27" x14ac:dyDescent="0.3">
      <c r="A26" s="63" t="s">
        <v>1053</v>
      </c>
      <c r="B26" s="64">
        <f>VLOOKUP($A26,'Return Data'!$B$7:$R$2843,3,0)</f>
        <v>44462</v>
      </c>
      <c r="C26" s="65">
        <f>VLOOKUP($A26,'Return Data'!$B$7:$R$2843,4,0)</f>
        <v>3100.3038999999999</v>
      </c>
      <c r="D26" s="65">
        <f>VLOOKUP($A26,'Return Data'!$B$7:$R$2843,5,0)</f>
        <v>16.048999999999999</v>
      </c>
      <c r="E26" s="66">
        <f t="shared" si="0"/>
        <v>1</v>
      </c>
      <c r="F26" s="65">
        <f>VLOOKUP($A26,'Return Data'!$B$7:$R$2843,6,0)</f>
        <v>6.4173</v>
      </c>
      <c r="G26" s="66">
        <f t="shared" si="1"/>
        <v>4</v>
      </c>
      <c r="H26" s="65">
        <f>VLOOKUP($A26,'Return Data'!$B$7:$R$2843,7,0)</f>
        <v>4.3377999999999997</v>
      </c>
      <c r="I26" s="66">
        <f t="shared" si="2"/>
        <v>4</v>
      </c>
      <c r="J26" s="65">
        <f>VLOOKUP($A26,'Return Data'!$B$7:$R$2843,8,0)</f>
        <v>3.8799000000000001</v>
      </c>
      <c r="K26" s="66">
        <f t="shared" si="3"/>
        <v>4</v>
      </c>
      <c r="L26" s="65">
        <f>VLOOKUP($A26,'Return Data'!$B$7:$R$2843,9,0)</f>
        <v>4.3529</v>
      </c>
      <c r="M26" s="66">
        <f t="shared" si="4"/>
        <v>6</v>
      </c>
      <c r="N26" s="65">
        <f>VLOOKUP($A26,'Return Data'!$B$7:$R$2843,10,0)</f>
        <v>5.2164000000000001</v>
      </c>
      <c r="O26" s="66">
        <f t="shared" si="5"/>
        <v>6</v>
      </c>
      <c r="P26" s="65">
        <f>VLOOKUP($A26,'Return Data'!$B$7:$R$2843,11,0)</f>
        <v>5.7573999999999996</v>
      </c>
      <c r="Q26" s="66">
        <f t="shared" si="6"/>
        <v>5</v>
      </c>
      <c r="R26" s="65">
        <f>VLOOKUP($A26,'Return Data'!$B$7:$R$2843,12,0)</f>
        <v>5.1955</v>
      </c>
      <c r="S26" s="66">
        <f t="shared" si="7"/>
        <v>4</v>
      </c>
      <c r="T26" s="65">
        <f>VLOOKUP($A26,'Return Data'!$B$7:$R$2843,13,0)</f>
        <v>5.6935000000000002</v>
      </c>
      <c r="U26" s="66">
        <f t="shared" si="8"/>
        <v>5</v>
      </c>
      <c r="V26" s="65">
        <f>VLOOKUP($A26,'Return Data'!$B$7:$R$2843,17,0)</f>
        <v>7.1063999999999998</v>
      </c>
      <c r="W26" s="66">
        <f t="shared" si="9"/>
        <v>7</v>
      </c>
      <c r="X26" s="65">
        <f>VLOOKUP($A26,'Return Data'!$B$7:$R$2843,14,0)</f>
        <v>7.2409999999999997</v>
      </c>
      <c r="Y26" s="66">
        <f t="shared" si="10"/>
        <v>8</v>
      </c>
      <c r="Z26" s="65">
        <f>VLOOKUP($A26,'Return Data'!$B$7:$R$2843,16,0)</f>
        <v>8.1013999999999999</v>
      </c>
      <c r="AA26" s="67">
        <f t="shared" si="11"/>
        <v>8</v>
      </c>
    </row>
    <row r="27" spans="1:27" x14ac:dyDescent="0.3">
      <c r="A27" s="63" t="s">
        <v>1055</v>
      </c>
      <c r="B27" s="64">
        <f>VLOOKUP($A27,'Return Data'!$B$7:$R$2843,3,0)</f>
        <v>44462</v>
      </c>
      <c r="C27" s="65">
        <f>VLOOKUP($A27,'Return Data'!$B$7:$R$2843,4,0)</f>
        <v>25.046099999999999</v>
      </c>
      <c r="D27" s="65">
        <f>VLOOKUP($A27,'Return Data'!$B$7:$R$2843,5,0)</f>
        <v>5.6844000000000001</v>
      </c>
      <c r="E27" s="66">
        <f t="shared" si="0"/>
        <v>5</v>
      </c>
      <c r="F27" s="65">
        <f>VLOOKUP($A27,'Return Data'!$B$7:$R$2843,6,0)</f>
        <v>0.43719999999999998</v>
      </c>
      <c r="G27" s="66">
        <f t="shared" si="1"/>
        <v>21</v>
      </c>
      <c r="H27" s="65">
        <f>VLOOKUP($A27,'Return Data'!$B$7:$R$2843,7,0)</f>
        <v>1.9159999999999999</v>
      </c>
      <c r="I27" s="66">
        <f t="shared" si="2"/>
        <v>21</v>
      </c>
      <c r="J27" s="65">
        <f>VLOOKUP($A27,'Return Data'!$B$7:$R$2843,8,0)</f>
        <v>1.8542000000000001</v>
      </c>
      <c r="K27" s="66">
        <f t="shared" si="3"/>
        <v>24</v>
      </c>
      <c r="L27" s="65">
        <f>VLOOKUP($A27,'Return Data'!$B$7:$R$2843,9,0)</f>
        <v>3.3047</v>
      </c>
      <c r="M27" s="66">
        <f t="shared" si="4"/>
        <v>23</v>
      </c>
      <c r="N27" s="65">
        <f>VLOOKUP($A27,'Return Data'!$B$7:$R$2843,10,0)</f>
        <v>4.0274999999999999</v>
      </c>
      <c r="O27" s="66">
        <f t="shared" si="5"/>
        <v>24</v>
      </c>
      <c r="P27" s="65">
        <f>VLOOKUP($A27,'Return Data'!$B$7:$R$2843,11,0)</f>
        <v>4.3273000000000001</v>
      </c>
      <c r="Q27" s="66">
        <f t="shared" si="6"/>
        <v>22</v>
      </c>
      <c r="R27" s="65">
        <f>VLOOKUP($A27,'Return Data'!$B$7:$R$2843,12,0)</f>
        <v>4.1872999999999996</v>
      </c>
      <c r="S27" s="66">
        <f t="shared" si="7"/>
        <v>16</v>
      </c>
      <c r="T27" s="65">
        <f>VLOOKUP($A27,'Return Data'!$B$7:$R$2843,13,0)</f>
        <v>4.7042999999999999</v>
      </c>
      <c r="U27" s="66">
        <f t="shared" si="8"/>
        <v>14</v>
      </c>
      <c r="V27" s="65">
        <f>VLOOKUP($A27,'Return Data'!$B$7:$R$2843,17,0)</f>
        <v>7.7279</v>
      </c>
      <c r="W27" s="66">
        <f t="shared" si="9"/>
        <v>3</v>
      </c>
      <c r="X27" s="65">
        <f>VLOOKUP($A27,'Return Data'!$B$7:$R$2843,14,0)</f>
        <v>-0.20960000000000001</v>
      </c>
      <c r="Y27" s="66">
        <f t="shared" si="10"/>
        <v>23</v>
      </c>
      <c r="Z27" s="65">
        <f>VLOOKUP($A27,'Return Data'!$B$7:$R$2843,16,0)</f>
        <v>5.7964000000000002</v>
      </c>
      <c r="AA27" s="67">
        <f t="shared" si="11"/>
        <v>23</v>
      </c>
    </row>
    <row r="28" spans="1:27" x14ac:dyDescent="0.3">
      <c r="A28" s="63" t="s">
        <v>1057</v>
      </c>
      <c r="B28" s="64">
        <f>VLOOKUP($A28,'Return Data'!$B$7:$R$2843,3,0)</f>
        <v>44462</v>
      </c>
      <c r="C28" s="65">
        <f>VLOOKUP($A28,'Return Data'!$B$7:$R$2843,4,0)</f>
        <v>2904.2354</v>
      </c>
      <c r="D28" s="65">
        <f>VLOOKUP($A28,'Return Data'!$B$7:$R$2843,5,0)</f>
        <v>1.9016</v>
      </c>
      <c r="E28" s="66">
        <f t="shared" si="0"/>
        <v>22</v>
      </c>
      <c r="F28" s="65">
        <f>VLOOKUP($A28,'Return Data'!$B$7:$R$2843,6,0)</f>
        <v>1.135</v>
      </c>
      <c r="G28" s="66">
        <f t="shared" si="1"/>
        <v>14</v>
      </c>
      <c r="H28" s="65">
        <f>VLOOKUP($A28,'Return Data'!$B$7:$R$2843,7,0)</f>
        <v>2.2747000000000002</v>
      </c>
      <c r="I28" s="66">
        <f t="shared" si="2"/>
        <v>17</v>
      </c>
      <c r="J28" s="65">
        <f>VLOOKUP($A28,'Return Data'!$B$7:$R$2843,8,0)</f>
        <v>2.7745000000000002</v>
      </c>
      <c r="K28" s="66">
        <f t="shared" si="3"/>
        <v>11</v>
      </c>
      <c r="L28" s="65">
        <f>VLOOKUP($A28,'Return Data'!$B$7:$R$2843,9,0)</f>
        <v>3.4028</v>
      </c>
      <c r="M28" s="66">
        <f t="shared" si="4"/>
        <v>18</v>
      </c>
      <c r="N28" s="65">
        <f>VLOOKUP($A28,'Return Data'!$B$7:$R$2843,10,0)</f>
        <v>4.2117000000000004</v>
      </c>
      <c r="O28" s="66">
        <f t="shared" si="5"/>
        <v>21</v>
      </c>
      <c r="P28" s="65">
        <f>VLOOKUP($A28,'Return Data'!$B$7:$R$2843,11,0)</f>
        <v>4.2976999999999999</v>
      </c>
      <c r="Q28" s="66">
        <f t="shared" si="6"/>
        <v>23</v>
      </c>
      <c r="R28" s="65">
        <f>VLOOKUP($A28,'Return Data'!$B$7:$R$2843,12,0)</f>
        <v>3.9897999999999998</v>
      </c>
      <c r="S28" s="66">
        <f t="shared" si="7"/>
        <v>20</v>
      </c>
      <c r="T28" s="65">
        <f>VLOOKUP($A28,'Return Data'!$B$7:$R$2843,13,0)</f>
        <v>4.1806000000000001</v>
      </c>
      <c r="U28" s="66">
        <f t="shared" si="8"/>
        <v>23</v>
      </c>
      <c r="V28" s="65">
        <f>VLOOKUP($A28,'Return Data'!$B$7:$R$2843,17,0)</f>
        <v>4.9819000000000004</v>
      </c>
      <c r="W28" s="66">
        <f t="shared" si="9"/>
        <v>22</v>
      </c>
      <c r="X28" s="65">
        <f>VLOOKUP($A28,'Return Data'!$B$7:$R$2843,14,0)</f>
        <v>-0.34389999999999998</v>
      </c>
      <c r="Y28" s="66">
        <f t="shared" si="10"/>
        <v>24</v>
      </c>
      <c r="Z28" s="65">
        <f>VLOOKUP($A28,'Return Data'!$B$7:$R$2843,16,0)</f>
        <v>5.4673999999999996</v>
      </c>
      <c r="AA28" s="67">
        <f t="shared" si="11"/>
        <v>24</v>
      </c>
    </row>
    <row r="29" spans="1:27" x14ac:dyDescent="0.3">
      <c r="A29" s="63" t="s">
        <v>1059</v>
      </c>
      <c r="B29" s="64">
        <f>VLOOKUP($A29,'Return Data'!$B$7:$R$2843,3,0)</f>
        <v>44462</v>
      </c>
      <c r="C29" s="65">
        <f>VLOOKUP($A29,'Return Data'!$B$7:$R$2843,4,0)</f>
        <v>2854.5554000000002</v>
      </c>
      <c r="D29" s="65">
        <f>VLOOKUP($A29,'Return Data'!$B$7:$R$2843,5,0)</f>
        <v>2.8643999999999998</v>
      </c>
      <c r="E29" s="66">
        <f t="shared" si="0"/>
        <v>20</v>
      </c>
      <c r="F29" s="65">
        <f>VLOOKUP($A29,'Return Data'!$B$7:$R$2843,6,0)</f>
        <v>1.3521000000000001</v>
      </c>
      <c r="G29" s="66">
        <f t="shared" si="1"/>
        <v>13</v>
      </c>
      <c r="H29" s="65">
        <f>VLOOKUP($A29,'Return Data'!$B$7:$R$2843,7,0)</f>
        <v>2.4319000000000002</v>
      </c>
      <c r="I29" s="66">
        <f t="shared" si="2"/>
        <v>13</v>
      </c>
      <c r="J29" s="65">
        <f>VLOOKUP($A29,'Return Data'!$B$7:$R$2843,8,0)</f>
        <v>2.6267999999999998</v>
      </c>
      <c r="K29" s="66">
        <f t="shared" si="3"/>
        <v>16</v>
      </c>
      <c r="L29" s="65">
        <f>VLOOKUP($A29,'Return Data'!$B$7:$R$2843,9,0)</f>
        <v>3.5992000000000002</v>
      </c>
      <c r="M29" s="66">
        <f t="shared" si="4"/>
        <v>13</v>
      </c>
      <c r="N29" s="65">
        <f>VLOOKUP($A29,'Return Data'!$B$7:$R$2843,10,0)</f>
        <v>4.4332000000000003</v>
      </c>
      <c r="O29" s="66">
        <f t="shared" si="5"/>
        <v>17</v>
      </c>
      <c r="P29" s="65">
        <f>VLOOKUP($A29,'Return Data'!$B$7:$R$2843,11,0)</f>
        <v>4.4663000000000004</v>
      </c>
      <c r="Q29" s="66">
        <f t="shared" si="6"/>
        <v>19</v>
      </c>
      <c r="R29" s="65">
        <f>VLOOKUP($A29,'Return Data'!$B$7:$R$2843,12,0)</f>
        <v>3.9239000000000002</v>
      </c>
      <c r="S29" s="66">
        <f t="shared" si="7"/>
        <v>23</v>
      </c>
      <c r="T29" s="65">
        <f>VLOOKUP($A29,'Return Data'!$B$7:$R$2843,13,0)</f>
        <v>4.4196</v>
      </c>
      <c r="U29" s="66">
        <f t="shared" si="8"/>
        <v>20</v>
      </c>
      <c r="V29" s="65">
        <f>VLOOKUP($A29,'Return Data'!$B$7:$R$2843,17,0)</f>
        <v>6.1867999999999999</v>
      </c>
      <c r="W29" s="66">
        <f t="shared" si="9"/>
        <v>17</v>
      </c>
      <c r="X29" s="65">
        <f>VLOOKUP($A29,'Return Data'!$B$7:$R$2843,14,0)</f>
        <v>7.101</v>
      </c>
      <c r="Y29" s="66">
        <f t="shared" si="10"/>
        <v>11</v>
      </c>
      <c r="Z29" s="65">
        <f>VLOOKUP($A29,'Return Data'!$B$7:$R$2843,16,0)</f>
        <v>7.8529999999999998</v>
      </c>
      <c r="AA29" s="67">
        <f t="shared" si="11"/>
        <v>12</v>
      </c>
    </row>
    <row r="30" spans="1:27" x14ac:dyDescent="0.3">
      <c r="A30" s="63" t="s">
        <v>1060</v>
      </c>
      <c r="B30" s="64">
        <f>VLOOKUP($A30,'Return Data'!$B$7:$R$2843,3,0)</f>
        <v>44462</v>
      </c>
      <c r="C30" s="65">
        <f>VLOOKUP($A30,'Return Data'!$B$7:$R$2843,4,0)</f>
        <v>28.814900000000002</v>
      </c>
      <c r="D30" s="65">
        <f>VLOOKUP($A30,'Return Data'!$B$7:$R$2843,5,0)</f>
        <v>4.1806000000000001</v>
      </c>
      <c r="E30" s="66">
        <f t="shared" si="0"/>
        <v>12</v>
      </c>
      <c r="F30" s="65">
        <f>VLOOKUP($A30,'Return Data'!$B$7:$R$2843,6,0)</f>
        <v>516.89599999999996</v>
      </c>
      <c r="G30" s="66">
        <f t="shared" si="1"/>
        <v>1</v>
      </c>
      <c r="H30" s="65">
        <f>VLOOKUP($A30,'Return Data'!$B$7:$R$2843,7,0)</f>
        <v>223.6516</v>
      </c>
      <c r="I30" s="66">
        <f t="shared" si="2"/>
        <v>1</v>
      </c>
      <c r="J30" s="65">
        <f>VLOOKUP($A30,'Return Data'!$B$7:$R$2843,8,0)</f>
        <v>113.1944</v>
      </c>
      <c r="K30" s="66">
        <f t="shared" si="3"/>
        <v>1</v>
      </c>
      <c r="L30" s="65">
        <f>VLOOKUP($A30,'Return Data'!$B$7:$R$2843,9,0)</f>
        <v>53.3797</v>
      </c>
      <c r="M30" s="66">
        <f t="shared" si="4"/>
        <v>1</v>
      </c>
      <c r="N30" s="65">
        <f>VLOOKUP($A30,'Return Data'!$B$7:$R$2843,10,0)</f>
        <v>21.127600000000001</v>
      </c>
      <c r="O30" s="66">
        <f t="shared" si="5"/>
        <v>1</v>
      </c>
      <c r="P30" s="65">
        <f>VLOOKUP($A30,'Return Data'!$B$7:$R$2843,11,0)</f>
        <v>12.836600000000001</v>
      </c>
      <c r="Q30" s="66">
        <f t="shared" si="6"/>
        <v>1</v>
      </c>
      <c r="R30" s="65">
        <f>VLOOKUP($A30,'Return Data'!$B$7:$R$2843,12,0)</f>
        <v>9.7287999999999997</v>
      </c>
      <c r="S30" s="66">
        <f t="shared" si="7"/>
        <v>1</v>
      </c>
      <c r="T30" s="65">
        <f>VLOOKUP($A30,'Return Data'!$B$7:$R$2843,13,0)</f>
        <v>8.5429999999999993</v>
      </c>
      <c r="U30" s="66">
        <f t="shared" si="8"/>
        <v>2</v>
      </c>
      <c r="V30" s="65">
        <f>VLOOKUP($A30,'Return Data'!$B$7:$R$2843,17,0)</f>
        <v>7.9733999999999998</v>
      </c>
      <c r="W30" s="66">
        <f t="shared" si="9"/>
        <v>2</v>
      </c>
      <c r="X30" s="65">
        <f>VLOOKUP($A30,'Return Data'!$B$7:$R$2843,14,0)</f>
        <v>4.6722999999999999</v>
      </c>
      <c r="Y30" s="66">
        <f t="shared" si="10"/>
        <v>20</v>
      </c>
      <c r="Z30" s="65">
        <f>VLOOKUP($A30,'Return Data'!$B$7:$R$2843,16,0)</f>
        <v>7.2454000000000001</v>
      </c>
      <c r="AA30" s="67">
        <f t="shared" si="11"/>
        <v>19</v>
      </c>
    </row>
    <row r="31" spans="1:27" x14ac:dyDescent="0.3">
      <c r="A31" s="63" t="s">
        <v>1064</v>
      </c>
      <c r="B31" s="64">
        <f>VLOOKUP($A31,'Return Data'!$B$7:$R$2843,3,0)</f>
        <v>44462</v>
      </c>
      <c r="C31" s="65">
        <f>VLOOKUP($A31,'Return Data'!$B$7:$R$2843,4,0)</f>
        <v>3186.9940999999999</v>
      </c>
      <c r="D31" s="65">
        <f>VLOOKUP($A31,'Return Data'!$B$7:$R$2843,5,0)</f>
        <v>1.7604</v>
      </c>
      <c r="E31" s="66">
        <f t="shared" si="0"/>
        <v>23</v>
      </c>
      <c r="F31" s="65">
        <f>VLOOKUP($A31,'Return Data'!$B$7:$R$2843,6,0)</f>
        <v>1.0931</v>
      </c>
      <c r="G31" s="66">
        <f t="shared" si="1"/>
        <v>15</v>
      </c>
      <c r="H31" s="65">
        <f>VLOOKUP($A31,'Return Data'!$B$7:$R$2843,7,0)</f>
        <v>2.5154000000000001</v>
      </c>
      <c r="I31" s="66">
        <f t="shared" si="2"/>
        <v>11</v>
      </c>
      <c r="J31" s="65">
        <f>VLOOKUP($A31,'Return Data'!$B$7:$R$2843,8,0)</f>
        <v>2.6566000000000001</v>
      </c>
      <c r="K31" s="66">
        <f t="shared" si="3"/>
        <v>14</v>
      </c>
      <c r="L31" s="65">
        <f>VLOOKUP($A31,'Return Data'!$B$7:$R$2843,9,0)</f>
        <v>3.5381</v>
      </c>
      <c r="M31" s="66">
        <f t="shared" si="4"/>
        <v>14</v>
      </c>
      <c r="N31" s="65">
        <f>VLOOKUP($A31,'Return Data'!$B$7:$R$2843,10,0)</f>
        <v>4.5824999999999996</v>
      </c>
      <c r="O31" s="66">
        <f t="shared" si="5"/>
        <v>14</v>
      </c>
      <c r="P31" s="65">
        <f>VLOOKUP($A31,'Return Data'!$B$7:$R$2843,11,0)</f>
        <v>4.7160000000000002</v>
      </c>
      <c r="Q31" s="66">
        <f t="shared" si="6"/>
        <v>15</v>
      </c>
      <c r="R31" s="65">
        <f>VLOOKUP($A31,'Return Data'!$B$7:$R$2843,12,0)</f>
        <v>4.0750999999999999</v>
      </c>
      <c r="S31" s="66">
        <f t="shared" si="7"/>
        <v>18</v>
      </c>
      <c r="T31" s="65">
        <f>VLOOKUP($A31,'Return Data'!$B$7:$R$2843,13,0)</f>
        <v>4.5978000000000003</v>
      </c>
      <c r="U31" s="66">
        <f t="shared" si="8"/>
        <v>17</v>
      </c>
      <c r="V31" s="65">
        <f>VLOOKUP($A31,'Return Data'!$B$7:$R$2843,17,0)</f>
        <v>6.3146000000000004</v>
      </c>
      <c r="W31" s="66">
        <f t="shared" si="9"/>
        <v>14</v>
      </c>
      <c r="X31" s="65">
        <f>VLOOKUP($A31,'Return Data'!$B$7:$R$2843,14,0)</f>
        <v>5.1380999999999997</v>
      </c>
      <c r="Y31" s="66">
        <f t="shared" si="10"/>
        <v>19</v>
      </c>
      <c r="Z31" s="65">
        <f>VLOOKUP($A31,'Return Data'!$B$7:$R$2843,16,0)</f>
        <v>7.3121</v>
      </c>
      <c r="AA31" s="67">
        <f t="shared" si="11"/>
        <v>16</v>
      </c>
    </row>
    <row r="32" spans="1:27" x14ac:dyDescent="0.3">
      <c r="A32" s="63" t="s">
        <v>1065</v>
      </c>
      <c r="B32" s="64">
        <f>VLOOKUP($A32,'Return Data'!$B$7:$R$2843,3,0)</f>
        <v>44462</v>
      </c>
      <c r="C32" s="65">
        <f>VLOOKUP($A32,'Return Data'!$B$7:$R$2843,4,0)</f>
        <v>31.465800000000002</v>
      </c>
      <c r="D32" s="65">
        <f>VLOOKUP($A32,'Return Data'!$B$7:$R$2843,5,0)</f>
        <v>0</v>
      </c>
      <c r="E32" s="66">
        <f t="shared" si="0"/>
        <v>25</v>
      </c>
      <c r="F32" s="65">
        <f>VLOOKUP($A32,'Return Data'!$B$7:$R$2843,6,0)</f>
        <v>0</v>
      </c>
      <c r="G32" s="66">
        <f t="shared" si="1"/>
        <v>22</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-7.6E-3</v>
      </c>
      <c r="Q32" s="66">
        <f t="shared" si="6"/>
        <v>26</v>
      </c>
      <c r="R32" s="65">
        <f>VLOOKUP($A32,'Return Data'!$B$7:$R$2843,12,0)</f>
        <v>-5.1000000000000004E-3</v>
      </c>
      <c r="S32" s="66">
        <f t="shared" si="7"/>
        <v>26</v>
      </c>
      <c r="T32" s="65">
        <f>VLOOKUP($A32,'Return Data'!$B$7:$R$2843,13,0)</f>
        <v>-3.8E-3</v>
      </c>
      <c r="U32" s="66">
        <f t="shared" si="8"/>
        <v>26</v>
      </c>
      <c r="V32" s="65"/>
      <c r="W32" s="66"/>
      <c r="X32" s="65"/>
      <c r="Y32" s="66"/>
      <c r="Z32" s="65">
        <f>VLOOKUP($A32,'Return Data'!$B$7:$R$2843,16,0)</f>
        <v>-15.919700000000001</v>
      </c>
      <c r="AA32" s="67">
        <f t="shared" si="11"/>
        <v>26</v>
      </c>
    </row>
    <row r="33" spans="1:27" x14ac:dyDescent="0.3">
      <c r="A33" s="63" t="s">
        <v>1066</v>
      </c>
      <c r="B33" s="64">
        <f>VLOOKUP($A33,'Return Data'!$B$7:$R$2843,3,0)</f>
        <v>44462</v>
      </c>
      <c r="C33" s="65">
        <f>VLOOKUP($A33,'Return Data'!$B$7:$R$2843,4,0)</f>
        <v>2771.3847000000001</v>
      </c>
      <c r="D33" s="65">
        <f>VLOOKUP($A33,'Return Data'!$B$7:$R$2843,5,0)</f>
        <v>6.3887</v>
      </c>
      <c r="E33" s="66">
        <f t="shared" si="0"/>
        <v>3</v>
      </c>
      <c r="F33" s="65">
        <f>VLOOKUP($A33,'Return Data'!$B$7:$R$2843,6,0)</f>
        <v>289.87209999999999</v>
      </c>
      <c r="G33" s="66">
        <f t="shared" si="1"/>
        <v>2</v>
      </c>
      <c r="H33" s="65">
        <f>VLOOKUP($A33,'Return Data'!$B$7:$R$2843,7,0)</f>
        <v>126.2968</v>
      </c>
      <c r="I33" s="66">
        <f t="shared" si="2"/>
        <v>2</v>
      </c>
      <c r="J33" s="65">
        <f>VLOOKUP($A33,'Return Data'!$B$7:$R$2843,8,0)</f>
        <v>65.111900000000006</v>
      </c>
      <c r="K33" s="66">
        <f t="shared" si="3"/>
        <v>2</v>
      </c>
      <c r="L33" s="65">
        <f>VLOOKUP($A33,'Return Data'!$B$7:$R$2843,9,0)</f>
        <v>32.222099999999998</v>
      </c>
      <c r="M33" s="66">
        <f t="shared" si="4"/>
        <v>2</v>
      </c>
      <c r="N33" s="65">
        <f>VLOOKUP($A33,'Return Data'!$B$7:$R$2843,10,0)</f>
        <v>14.6873</v>
      </c>
      <c r="O33" s="66">
        <f t="shared" si="5"/>
        <v>2</v>
      </c>
      <c r="P33" s="65">
        <f>VLOOKUP($A33,'Return Data'!$B$7:$R$2843,11,0)</f>
        <v>9.8664000000000005</v>
      </c>
      <c r="Q33" s="66">
        <f t="shared" si="6"/>
        <v>2</v>
      </c>
      <c r="R33" s="65">
        <f>VLOOKUP($A33,'Return Data'!$B$7:$R$2843,12,0)</f>
        <v>7.6638999999999999</v>
      </c>
      <c r="S33" s="66">
        <f t="shared" si="7"/>
        <v>3</v>
      </c>
      <c r="T33" s="65">
        <f>VLOOKUP($A33,'Return Data'!$B$7:$R$2843,13,0)</f>
        <v>7.1212</v>
      </c>
      <c r="U33" s="66">
        <f t="shared" si="8"/>
        <v>4</v>
      </c>
      <c r="V33" s="65">
        <f>VLOOKUP($A33,'Return Data'!$B$7:$R$2843,17,0)</f>
        <v>7.5646000000000004</v>
      </c>
      <c r="W33" s="66">
        <f>RANK(V33,V$8:V$33,0)</f>
        <v>4</v>
      </c>
      <c r="X33" s="65">
        <f>VLOOKUP($A33,'Return Data'!$B$7:$R$2843,14,0)</f>
        <v>3.6368</v>
      </c>
      <c r="Y33" s="66">
        <f>RANK(X33,X$8:X$33,0)</f>
        <v>21</v>
      </c>
      <c r="Z33" s="65">
        <f>VLOOKUP($A33,'Return Data'!$B$7:$R$2843,16,0)</f>
        <v>6.8731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4.4822423076923075</v>
      </c>
      <c r="E35" s="74"/>
      <c r="F35" s="75">
        <f>AVERAGE(F8:F33)</f>
        <v>32.450815384615382</v>
      </c>
      <c r="G35" s="74"/>
      <c r="H35" s="75">
        <f>AVERAGE(H8:H33)</f>
        <v>15.920611538461539</v>
      </c>
      <c r="I35" s="74"/>
      <c r="J35" s="75">
        <f>AVERAGE(J8:J33)</f>
        <v>9.5671230769230782</v>
      </c>
      <c r="K35" s="74"/>
      <c r="L35" s="75">
        <f>AVERAGE(L8:L33)</f>
        <v>7.0352269230769213</v>
      </c>
      <c r="M35" s="74"/>
      <c r="N35" s="75">
        <f>AVERAGE(N8:N33)</f>
        <v>5.54633076923077</v>
      </c>
      <c r="O35" s="74"/>
      <c r="P35" s="75">
        <f>AVERAGE(P8:P33)</f>
        <v>5.279696153846154</v>
      </c>
      <c r="Q35" s="74"/>
      <c r="R35" s="75">
        <f>AVERAGE(R8:R33)</f>
        <v>4.6775730769230766</v>
      </c>
      <c r="S35" s="74"/>
      <c r="T35" s="75">
        <f>AVERAGE(T8:T33)</f>
        <v>5.1895230769230771</v>
      </c>
      <c r="U35" s="74"/>
      <c r="V35" s="75">
        <f>AVERAGE(V8:V33)</f>
        <v>6.1387360000000015</v>
      </c>
      <c r="W35" s="74"/>
      <c r="X35" s="75">
        <f>AVERAGE(X8:X33)</f>
        <v>5.2933880000000002</v>
      </c>
      <c r="Y35" s="74"/>
      <c r="Z35" s="75">
        <f>AVERAGE(Z8:Z33)</f>
        <v>6.4702769230769226</v>
      </c>
      <c r="AA35" s="76"/>
    </row>
    <row r="36" spans="1:27" x14ac:dyDescent="0.3">
      <c r="A36" s="73" t="s">
        <v>28</v>
      </c>
      <c r="B36" s="74"/>
      <c r="C36" s="74"/>
      <c r="D36" s="75">
        <f>MIN(D8:D33)</f>
        <v>0</v>
      </c>
      <c r="E36" s="74"/>
      <c r="F36" s="75">
        <f>MIN(F8:F33)</f>
        <v>-2.0687000000000002</v>
      </c>
      <c r="G36" s="74"/>
      <c r="H36" s="75">
        <f>MIN(H8:H33)</f>
        <v>0</v>
      </c>
      <c r="I36" s="74"/>
      <c r="J36" s="75">
        <f>MIN(J8:J33)</f>
        <v>0</v>
      </c>
      <c r="K36" s="74"/>
      <c r="L36" s="75">
        <f>MIN(L8:L33)</f>
        <v>0</v>
      </c>
      <c r="M36" s="74"/>
      <c r="N36" s="75">
        <f>MIN(N8:N33)</f>
        <v>0</v>
      </c>
      <c r="O36" s="74"/>
      <c r="P36" s="75">
        <f>MIN(P8:P33)</f>
        <v>-7.6E-3</v>
      </c>
      <c r="Q36" s="74"/>
      <c r="R36" s="75">
        <f>MIN(R8:R33)</f>
        <v>-5.1000000000000004E-3</v>
      </c>
      <c r="S36" s="74"/>
      <c r="T36" s="75">
        <f>MIN(T8:T33)</f>
        <v>-3.8E-3</v>
      </c>
      <c r="U36" s="74"/>
      <c r="V36" s="75">
        <f>MIN(V8:V33)</f>
        <v>-4.476</v>
      </c>
      <c r="W36" s="74"/>
      <c r="X36" s="75">
        <f>MIN(X8:X33)</f>
        <v>-8.5874000000000006</v>
      </c>
      <c r="Y36" s="74"/>
      <c r="Z36" s="75">
        <f>MIN(Z8:Z33)</f>
        <v>-15.919700000000001</v>
      </c>
      <c r="AA36" s="76"/>
    </row>
    <row r="37" spans="1:27" ht="15" thickBot="1" x14ac:dyDescent="0.35">
      <c r="A37" s="77" t="s">
        <v>29</v>
      </c>
      <c r="B37" s="78"/>
      <c r="C37" s="78"/>
      <c r="D37" s="79">
        <f>MAX(D8:D33)</f>
        <v>16.048999999999999</v>
      </c>
      <c r="E37" s="78"/>
      <c r="F37" s="79">
        <f>MAX(F8:F33)</f>
        <v>516.89599999999996</v>
      </c>
      <c r="G37" s="78"/>
      <c r="H37" s="79">
        <f>MAX(H8:H33)</f>
        <v>223.6516</v>
      </c>
      <c r="I37" s="78"/>
      <c r="J37" s="79">
        <f>MAX(J8:J33)</f>
        <v>113.1944</v>
      </c>
      <c r="K37" s="78"/>
      <c r="L37" s="79">
        <f>MAX(L8:L33)</f>
        <v>53.3797</v>
      </c>
      <c r="M37" s="78"/>
      <c r="N37" s="79">
        <f>MAX(N8:N33)</f>
        <v>21.127600000000001</v>
      </c>
      <c r="O37" s="78"/>
      <c r="P37" s="79">
        <f>MAX(P8:P33)</f>
        <v>12.836600000000001</v>
      </c>
      <c r="Q37" s="78"/>
      <c r="R37" s="79">
        <f>MAX(R8:R33)</f>
        <v>9.7287999999999997</v>
      </c>
      <c r="S37" s="78"/>
      <c r="T37" s="79">
        <f>MAX(T8:T33)</f>
        <v>11.8345</v>
      </c>
      <c r="U37" s="78"/>
      <c r="V37" s="79">
        <f>MAX(V8:V33)</f>
        <v>10.702199999999999</v>
      </c>
      <c r="W37" s="78"/>
      <c r="X37" s="79">
        <f>MAX(X8:X33)</f>
        <v>7.9333</v>
      </c>
      <c r="Y37" s="78"/>
      <c r="Z37" s="79">
        <f>MAX(Z8:Z33)</f>
        <v>8.5115999999999996</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44462</v>
      </c>
      <c r="C8" s="65">
        <f>VLOOKUP($A8,'Return Data'!$B$7:$R$2843,4,0)</f>
        <v>526.67970000000003</v>
      </c>
      <c r="D8" s="65">
        <f>VLOOKUP($A8,'Return Data'!$B$7:$R$2843,5,0)</f>
        <v>5.3785999999999996</v>
      </c>
      <c r="E8" s="66">
        <f t="shared" ref="E8:E33" si="0">RANK(D8,D$8:D$33,0)</f>
        <v>4</v>
      </c>
      <c r="F8" s="65">
        <f>VLOOKUP($A8,'Return Data'!$B$7:$R$2843,6,0)</f>
        <v>2.2989999999999999</v>
      </c>
      <c r="G8" s="66">
        <f t="shared" ref="G8:G33" si="1">RANK(F8,F$8:F$33,0)</f>
        <v>6</v>
      </c>
      <c r="H8" s="65">
        <f>VLOOKUP($A8,'Return Data'!$B$7:$R$2843,7,0)</f>
        <v>2.0194999999999999</v>
      </c>
      <c r="I8" s="66">
        <f t="shared" ref="I8:I33" si="2">RANK(H8,H$8:H$33,0)</f>
        <v>13</v>
      </c>
      <c r="J8" s="65">
        <f>VLOOKUP($A8,'Return Data'!$B$7:$R$2843,8,0)</f>
        <v>2.0177999999999998</v>
      </c>
      <c r="K8" s="66">
        <f t="shared" ref="K8:K33" si="3">RANK(J8,J$8:J$33,0)</f>
        <v>17</v>
      </c>
      <c r="L8" s="65">
        <f>VLOOKUP($A8,'Return Data'!$B$7:$R$2843,9,0)</f>
        <v>3.2635000000000001</v>
      </c>
      <c r="M8" s="66">
        <f t="shared" ref="M8:M33" si="4">RANK(L8,L$8:L$33,0)</f>
        <v>9</v>
      </c>
      <c r="N8" s="65">
        <f>VLOOKUP($A8,'Return Data'!$B$7:$R$2843,10,0)</f>
        <v>4.1463999999999999</v>
      </c>
      <c r="O8" s="66">
        <f t="shared" ref="O8:O33" si="5">RANK(N8,N$8:N$33,0)</f>
        <v>11</v>
      </c>
      <c r="P8" s="65">
        <f>VLOOKUP($A8,'Return Data'!$B$7:$R$2843,11,0)</f>
        <v>4.5909000000000004</v>
      </c>
      <c r="Q8" s="66">
        <f t="shared" ref="Q8:Q33" si="6">RANK(P8,P$8:P$33,0)</f>
        <v>9</v>
      </c>
      <c r="R8" s="65">
        <f>VLOOKUP($A8,'Return Data'!$B$7:$R$2843,12,0)</f>
        <v>3.8424999999999998</v>
      </c>
      <c r="S8" s="66">
        <f t="shared" ref="S8:S33" si="7">RANK(R8,R$8:R$33,0)</f>
        <v>11</v>
      </c>
      <c r="T8" s="65">
        <f>VLOOKUP($A8,'Return Data'!$B$7:$R$2843,13,0)</f>
        <v>4.4166999999999996</v>
      </c>
      <c r="U8" s="66">
        <f t="shared" ref="U8:U33" si="8">RANK(T8,T$8:T$33,0)</f>
        <v>10</v>
      </c>
      <c r="V8" s="65">
        <f>VLOOKUP($A8,'Return Data'!$B$7:$R$2843,17,0)</f>
        <v>6.1994999999999996</v>
      </c>
      <c r="W8" s="66">
        <f t="shared" ref="W8:W31" si="9">RANK(V8,V$8:V$33,0)</f>
        <v>9</v>
      </c>
      <c r="X8" s="65">
        <f>VLOOKUP($A8,'Return Data'!$B$7:$R$2843,14,0)</f>
        <v>7.0206</v>
      </c>
      <c r="Y8" s="66">
        <f t="shared" ref="Y8:Y31" si="10">RANK(X8,X$8:X$33,0)</f>
        <v>6</v>
      </c>
      <c r="Z8" s="65">
        <f>VLOOKUP($A8,'Return Data'!$B$7:$R$2843,16,0)</f>
        <v>7.3654000000000002</v>
      </c>
      <c r="AA8" s="67">
        <f t="shared" ref="AA8:AA33" si="11">RANK(Z8,Z$8:Z$33,0)</f>
        <v>14</v>
      </c>
    </row>
    <row r="9" spans="1:27" x14ac:dyDescent="0.3">
      <c r="A9" s="63" t="s">
        <v>1015</v>
      </c>
      <c r="B9" s="64">
        <f>VLOOKUP($A9,'Return Data'!$B$7:$R$2843,3,0)</f>
        <v>44462</v>
      </c>
      <c r="C9" s="65">
        <f>VLOOKUP($A9,'Return Data'!$B$7:$R$2843,4,0)</f>
        <v>2451.0034999999998</v>
      </c>
      <c r="D9" s="65">
        <f>VLOOKUP($A9,'Return Data'!$B$7:$R$2843,5,0)</f>
        <v>5.3632999999999997</v>
      </c>
      <c r="E9" s="66">
        <f t="shared" si="0"/>
        <v>5</v>
      </c>
      <c r="F9" s="65">
        <f>VLOOKUP($A9,'Return Data'!$B$7:$R$2843,6,0)</f>
        <v>1.5033000000000001</v>
      </c>
      <c r="G9" s="66">
        <f t="shared" si="1"/>
        <v>8</v>
      </c>
      <c r="H9" s="65">
        <f>VLOOKUP($A9,'Return Data'!$B$7:$R$2843,7,0)</f>
        <v>2.1219000000000001</v>
      </c>
      <c r="I9" s="66">
        <f t="shared" si="2"/>
        <v>11</v>
      </c>
      <c r="J9" s="65">
        <f>VLOOKUP($A9,'Return Data'!$B$7:$R$2843,8,0)</f>
        <v>2.3965999999999998</v>
      </c>
      <c r="K9" s="66">
        <f t="shared" si="3"/>
        <v>10</v>
      </c>
      <c r="L9" s="65">
        <f>VLOOKUP($A9,'Return Data'!$B$7:$R$2843,9,0)</f>
        <v>3.5432000000000001</v>
      </c>
      <c r="M9" s="66">
        <f t="shared" si="4"/>
        <v>8</v>
      </c>
      <c r="N9" s="65">
        <f>VLOOKUP($A9,'Return Data'!$B$7:$R$2843,10,0)</f>
        <v>4.3814000000000002</v>
      </c>
      <c r="O9" s="66">
        <f t="shared" si="5"/>
        <v>8</v>
      </c>
      <c r="P9" s="65">
        <f>VLOOKUP($A9,'Return Data'!$B$7:$R$2843,11,0)</f>
        <v>4.5119999999999996</v>
      </c>
      <c r="Q9" s="66">
        <f t="shared" si="6"/>
        <v>10</v>
      </c>
      <c r="R9" s="65">
        <f>VLOOKUP($A9,'Return Data'!$B$7:$R$2843,12,0)</f>
        <v>4.0010000000000003</v>
      </c>
      <c r="S9" s="66">
        <f t="shared" si="7"/>
        <v>9</v>
      </c>
      <c r="T9" s="65">
        <f>VLOOKUP($A9,'Return Data'!$B$7:$R$2843,13,0)</f>
        <v>4.4245999999999999</v>
      </c>
      <c r="U9" s="66">
        <f t="shared" si="8"/>
        <v>9</v>
      </c>
      <c r="V9" s="65">
        <f>VLOOKUP($A9,'Return Data'!$B$7:$R$2843,17,0)</f>
        <v>6.1276999999999999</v>
      </c>
      <c r="W9" s="66">
        <f t="shared" si="9"/>
        <v>10</v>
      </c>
      <c r="X9" s="65">
        <f>VLOOKUP($A9,'Return Data'!$B$7:$R$2843,14,0)</f>
        <v>7.1226000000000003</v>
      </c>
      <c r="Y9" s="66">
        <f t="shared" si="10"/>
        <v>2</v>
      </c>
      <c r="Z9" s="65">
        <f>VLOOKUP($A9,'Return Data'!$B$7:$R$2843,16,0)</f>
        <v>7.7808999999999999</v>
      </c>
      <c r="AA9" s="67">
        <f t="shared" si="11"/>
        <v>6</v>
      </c>
    </row>
    <row r="10" spans="1:27" x14ac:dyDescent="0.3">
      <c r="A10" s="63" t="s">
        <v>1016</v>
      </c>
      <c r="B10" s="64">
        <f>VLOOKUP($A10,'Return Data'!$B$7:$R$2843,3,0)</f>
        <v>44462</v>
      </c>
      <c r="C10" s="65">
        <f>VLOOKUP($A10,'Return Data'!$B$7:$R$2843,4,0)</f>
        <v>1582.5625</v>
      </c>
      <c r="D10" s="65">
        <f>VLOOKUP($A10,'Return Data'!$B$7:$R$2843,5,0)</f>
        <v>3.7875000000000001</v>
      </c>
      <c r="E10" s="66">
        <f t="shared" si="0"/>
        <v>11</v>
      </c>
      <c r="F10" s="65">
        <f>VLOOKUP($A10,'Return Data'!$B$7:$R$2843,6,0)</f>
        <v>-0.41670000000000001</v>
      </c>
      <c r="G10" s="66">
        <f t="shared" si="1"/>
        <v>23</v>
      </c>
      <c r="H10" s="65">
        <f>VLOOKUP($A10,'Return Data'!$B$7:$R$2843,7,0)</f>
        <v>2.3841999999999999</v>
      </c>
      <c r="I10" s="66">
        <f t="shared" si="2"/>
        <v>7</v>
      </c>
      <c r="J10" s="65">
        <f>VLOOKUP($A10,'Return Data'!$B$7:$R$2843,8,0)</f>
        <v>3.6006</v>
      </c>
      <c r="K10" s="66">
        <f t="shared" si="3"/>
        <v>4</v>
      </c>
      <c r="L10" s="65">
        <f>VLOOKUP($A10,'Return Data'!$B$7:$R$2843,9,0)</f>
        <v>4.1235999999999997</v>
      </c>
      <c r="M10" s="66">
        <f t="shared" si="4"/>
        <v>6</v>
      </c>
      <c r="N10" s="65">
        <f>VLOOKUP($A10,'Return Data'!$B$7:$R$2843,10,0)</f>
        <v>3.7911000000000001</v>
      </c>
      <c r="O10" s="66">
        <f t="shared" si="5"/>
        <v>22</v>
      </c>
      <c r="P10" s="65">
        <f>VLOOKUP($A10,'Return Data'!$B$7:$R$2843,11,0)</f>
        <v>4.6696</v>
      </c>
      <c r="Q10" s="66">
        <f t="shared" si="6"/>
        <v>8</v>
      </c>
      <c r="R10" s="65">
        <f>VLOOKUP($A10,'Return Data'!$B$7:$R$2843,12,0)</f>
        <v>4.6611000000000002</v>
      </c>
      <c r="S10" s="66">
        <f t="shared" si="7"/>
        <v>4</v>
      </c>
      <c r="T10" s="65">
        <f>VLOOKUP($A10,'Return Data'!$B$7:$R$2843,13,0)</f>
        <v>7.5167000000000002</v>
      </c>
      <c r="U10" s="66">
        <f t="shared" si="8"/>
        <v>3</v>
      </c>
      <c r="V10" s="65">
        <f>VLOOKUP($A10,'Return Data'!$B$7:$R$2843,17,0)</f>
        <v>-4.7093999999999996</v>
      </c>
      <c r="W10" s="66">
        <f t="shared" si="9"/>
        <v>25</v>
      </c>
      <c r="X10" s="65">
        <f>VLOOKUP($A10,'Return Data'!$B$7:$R$2843,14,0)</f>
        <v>-8.8276000000000003</v>
      </c>
      <c r="Y10" s="66">
        <f t="shared" si="10"/>
        <v>25</v>
      </c>
      <c r="Z10" s="65">
        <f>VLOOKUP($A10,'Return Data'!$B$7:$R$2843,16,0)</f>
        <v>3.8159999999999998</v>
      </c>
      <c r="AA10" s="67">
        <f t="shared" si="11"/>
        <v>24</v>
      </c>
    </row>
    <row r="11" spans="1:27" x14ac:dyDescent="0.3">
      <c r="A11" s="63" t="s">
        <v>1020</v>
      </c>
      <c r="B11" s="64">
        <f>VLOOKUP($A11,'Return Data'!$B$7:$R$2843,3,0)</f>
        <v>44462</v>
      </c>
      <c r="C11" s="65">
        <f>VLOOKUP($A11,'Return Data'!$B$7:$R$2843,4,0)</f>
        <v>32.379800000000003</v>
      </c>
      <c r="D11" s="65">
        <f>VLOOKUP($A11,'Return Data'!$B$7:$R$2843,5,0)</f>
        <v>2.5928</v>
      </c>
      <c r="E11" s="66">
        <f t="shared" si="0"/>
        <v>19</v>
      </c>
      <c r="F11" s="65">
        <f>VLOOKUP($A11,'Return Data'!$B$7:$R$2843,6,0)</f>
        <v>0.78910000000000002</v>
      </c>
      <c r="G11" s="66">
        <f t="shared" si="1"/>
        <v>15</v>
      </c>
      <c r="H11" s="65">
        <f>VLOOKUP($A11,'Return Data'!$B$7:$R$2843,7,0)</f>
        <v>1.1113999999999999</v>
      </c>
      <c r="I11" s="66">
        <f t="shared" si="2"/>
        <v>23</v>
      </c>
      <c r="J11" s="65">
        <f>VLOOKUP($A11,'Return Data'!$B$7:$R$2843,8,0)</f>
        <v>1.5145999999999999</v>
      </c>
      <c r="K11" s="66">
        <f t="shared" si="3"/>
        <v>22</v>
      </c>
      <c r="L11" s="65">
        <f>VLOOKUP($A11,'Return Data'!$B$7:$R$2843,9,0)</f>
        <v>2.5508999999999999</v>
      </c>
      <c r="M11" s="66">
        <f t="shared" si="4"/>
        <v>25</v>
      </c>
      <c r="N11" s="65">
        <f>VLOOKUP($A11,'Return Data'!$B$7:$R$2843,10,0)</f>
        <v>3.8788</v>
      </c>
      <c r="O11" s="66">
        <f t="shared" si="5"/>
        <v>18</v>
      </c>
      <c r="P11" s="65">
        <f>VLOOKUP($A11,'Return Data'!$B$7:$R$2843,11,0)</f>
        <v>4.2361000000000004</v>
      </c>
      <c r="Q11" s="66">
        <f t="shared" si="6"/>
        <v>12</v>
      </c>
      <c r="R11" s="65">
        <f>VLOOKUP($A11,'Return Data'!$B$7:$R$2843,12,0)</f>
        <v>3.7241</v>
      </c>
      <c r="S11" s="66">
        <f t="shared" si="7"/>
        <v>16</v>
      </c>
      <c r="T11" s="65">
        <f>VLOOKUP($A11,'Return Data'!$B$7:$R$2843,13,0)</f>
        <v>4.2770999999999999</v>
      </c>
      <c r="U11" s="66">
        <f t="shared" si="8"/>
        <v>13</v>
      </c>
      <c r="V11" s="65">
        <f>VLOOKUP($A11,'Return Data'!$B$7:$R$2843,17,0)</f>
        <v>5.9825999999999997</v>
      </c>
      <c r="W11" s="66">
        <f t="shared" si="9"/>
        <v>12</v>
      </c>
      <c r="X11" s="65">
        <f>VLOOKUP($A11,'Return Data'!$B$7:$R$2843,14,0)</f>
        <v>6.4897</v>
      </c>
      <c r="Y11" s="66">
        <f t="shared" si="10"/>
        <v>11</v>
      </c>
      <c r="Z11" s="65">
        <f>VLOOKUP($A11,'Return Data'!$B$7:$R$2843,16,0)</f>
        <v>7.6524000000000001</v>
      </c>
      <c r="AA11" s="67">
        <f t="shared" si="11"/>
        <v>7</v>
      </c>
    </row>
    <row r="12" spans="1:27" x14ac:dyDescent="0.3">
      <c r="A12" s="63" t="s">
        <v>1023</v>
      </c>
      <c r="B12" s="64">
        <f>VLOOKUP($A12,'Return Data'!$B$7:$R$2843,3,0)</f>
        <v>44462</v>
      </c>
      <c r="C12" s="65">
        <f>VLOOKUP($A12,'Return Data'!$B$7:$R$2843,4,0)</f>
        <v>33.665500000000002</v>
      </c>
      <c r="D12" s="65">
        <f>VLOOKUP($A12,'Return Data'!$B$7:$R$2843,5,0)</f>
        <v>3.3613</v>
      </c>
      <c r="E12" s="66">
        <f t="shared" si="0"/>
        <v>15</v>
      </c>
      <c r="F12" s="65">
        <f>VLOOKUP($A12,'Return Data'!$B$7:$R$2843,6,0)</f>
        <v>0.7228</v>
      </c>
      <c r="G12" s="66">
        <f t="shared" si="1"/>
        <v>17</v>
      </c>
      <c r="H12" s="65">
        <f>VLOOKUP($A12,'Return Data'!$B$7:$R$2843,7,0)</f>
        <v>1.7972999999999999</v>
      </c>
      <c r="I12" s="66">
        <f t="shared" si="2"/>
        <v>19</v>
      </c>
      <c r="J12" s="65">
        <f>VLOOKUP($A12,'Return Data'!$B$7:$R$2843,8,0)</f>
        <v>2.0228000000000002</v>
      </c>
      <c r="K12" s="66">
        <f t="shared" si="3"/>
        <v>16</v>
      </c>
      <c r="L12" s="65">
        <f>VLOOKUP($A12,'Return Data'!$B$7:$R$2843,9,0)</f>
        <v>3.0541</v>
      </c>
      <c r="M12" s="66">
        <f t="shared" si="4"/>
        <v>18</v>
      </c>
      <c r="N12" s="65">
        <f>VLOOKUP($A12,'Return Data'!$B$7:$R$2843,10,0)</f>
        <v>3.7905000000000002</v>
      </c>
      <c r="O12" s="66">
        <f t="shared" si="5"/>
        <v>23</v>
      </c>
      <c r="P12" s="65">
        <f>VLOOKUP($A12,'Return Data'!$B$7:$R$2843,11,0)</f>
        <v>3.6741000000000001</v>
      </c>
      <c r="Q12" s="66">
        <f t="shared" si="6"/>
        <v>24</v>
      </c>
      <c r="R12" s="65">
        <f>VLOOKUP($A12,'Return Data'!$B$7:$R$2843,12,0)</f>
        <v>3.3140000000000001</v>
      </c>
      <c r="S12" s="66">
        <f t="shared" si="7"/>
        <v>24</v>
      </c>
      <c r="T12" s="65">
        <f>VLOOKUP($A12,'Return Data'!$B$7:$R$2843,13,0)</f>
        <v>3.6844000000000001</v>
      </c>
      <c r="U12" s="66">
        <f t="shared" si="8"/>
        <v>24</v>
      </c>
      <c r="V12" s="65">
        <f>VLOOKUP($A12,'Return Data'!$B$7:$R$2843,17,0)</f>
        <v>5.2683999999999997</v>
      </c>
      <c r="W12" s="66">
        <f t="shared" si="9"/>
        <v>20</v>
      </c>
      <c r="X12" s="65">
        <f>VLOOKUP($A12,'Return Data'!$B$7:$R$2843,14,0)</f>
        <v>6.3494000000000002</v>
      </c>
      <c r="Y12" s="66">
        <f t="shared" si="10"/>
        <v>12</v>
      </c>
      <c r="Z12" s="65">
        <f>VLOOKUP($A12,'Return Data'!$B$7:$R$2843,16,0)</f>
        <v>7.6021999999999998</v>
      </c>
      <c r="AA12" s="67">
        <f t="shared" si="11"/>
        <v>8</v>
      </c>
    </row>
    <row r="13" spans="1:27" x14ac:dyDescent="0.3">
      <c r="A13" s="63" t="s">
        <v>1025</v>
      </c>
      <c r="B13" s="64">
        <f>VLOOKUP($A13,'Return Data'!$B$7:$R$2843,3,0)</f>
        <v>44462</v>
      </c>
      <c r="C13" s="65">
        <f>VLOOKUP($A13,'Return Data'!$B$7:$R$2843,4,0)</f>
        <v>15.825200000000001</v>
      </c>
      <c r="D13" s="65">
        <f>VLOOKUP($A13,'Return Data'!$B$7:$R$2843,5,0)</f>
        <v>5.3056000000000001</v>
      </c>
      <c r="E13" s="66">
        <f t="shared" si="0"/>
        <v>6</v>
      </c>
      <c r="F13" s="65">
        <f>VLOOKUP($A13,'Return Data'!$B$7:$R$2843,6,0)</f>
        <v>1.2302</v>
      </c>
      <c r="G13" s="66">
        <f t="shared" si="1"/>
        <v>9</v>
      </c>
      <c r="H13" s="65">
        <f>VLOOKUP($A13,'Return Data'!$B$7:$R$2843,7,0)</f>
        <v>1.8788</v>
      </c>
      <c r="I13" s="66">
        <f t="shared" si="2"/>
        <v>17</v>
      </c>
      <c r="J13" s="65">
        <f>VLOOKUP($A13,'Return Data'!$B$7:$R$2843,8,0)</f>
        <v>1.962</v>
      </c>
      <c r="K13" s="66">
        <f t="shared" si="3"/>
        <v>18</v>
      </c>
      <c r="L13" s="65">
        <f>VLOOKUP($A13,'Return Data'!$B$7:$R$2843,9,0)</f>
        <v>3.0882999999999998</v>
      </c>
      <c r="M13" s="66">
        <f t="shared" si="4"/>
        <v>15</v>
      </c>
      <c r="N13" s="65">
        <f>VLOOKUP($A13,'Return Data'!$B$7:$R$2843,10,0)</f>
        <v>4.1878000000000002</v>
      </c>
      <c r="O13" s="66">
        <f t="shared" si="5"/>
        <v>10</v>
      </c>
      <c r="P13" s="65">
        <f>VLOOKUP($A13,'Return Data'!$B$7:$R$2843,11,0)</f>
        <v>4.2154999999999996</v>
      </c>
      <c r="Q13" s="66">
        <f t="shared" si="6"/>
        <v>13</v>
      </c>
      <c r="R13" s="65">
        <f>VLOOKUP($A13,'Return Data'!$B$7:$R$2843,12,0)</f>
        <v>3.7501000000000002</v>
      </c>
      <c r="S13" s="66">
        <f t="shared" si="7"/>
        <v>14</v>
      </c>
      <c r="T13" s="65">
        <f>VLOOKUP($A13,'Return Data'!$B$7:$R$2843,13,0)</f>
        <v>4.1180000000000003</v>
      </c>
      <c r="U13" s="66">
        <f t="shared" si="8"/>
        <v>16</v>
      </c>
      <c r="V13" s="65">
        <f>VLOOKUP($A13,'Return Data'!$B$7:$R$2843,17,0)</f>
        <v>5.6715999999999998</v>
      </c>
      <c r="W13" s="66">
        <f t="shared" si="9"/>
        <v>17</v>
      </c>
      <c r="X13" s="65">
        <f>VLOOKUP($A13,'Return Data'!$B$7:$R$2843,14,0)</f>
        <v>6.8327</v>
      </c>
      <c r="Y13" s="66">
        <f t="shared" si="10"/>
        <v>7</v>
      </c>
      <c r="Z13" s="65">
        <f>VLOOKUP($A13,'Return Data'!$B$7:$R$2843,16,0)</f>
        <v>7.2648000000000001</v>
      </c>
      <c r="AA13" s="67">
        <f t="shared" si="11"/>
        <v>15</v>
      </c>
    </row>
    <row r="14" spans="1:27" x14ac:dyDescent="0.3">
      <c r="A14" s="63" t="s">
        <v>1930</v>
      </c>
      <c r="B14" s="64">
        <f>VLOOKUP($A14,'Return Data'!$B$7:$R$2843,3,0)</f>
        <v>44462</v>
      </c>
      <c r="C14" s="65">
        <f>VLOOKUP($A14,'Return Data'!$B$7:$R$2843,4,0)</f>
        <v>24.171299999999999</v>
      </c>
      <c r="D14" s="65">
        <f>VLOOKUP($A14,'Return Data'!$B$7:$R$2843,5,0)</f>
        <v>12.6889</v>
      </c>
      <c r="E14" s="66">
        <f t="shared" si="0"/>
        <v>2</v>
      </c>
      <c r="F14" s="65">
        <f>VLOOKUP($A14,'Return Data'!$B$7:$R$2843,6,0)</f>
        <v>8.0589999999999993</v>
      </c>
      <c r="G14" s="66">
        <f t="shared" si="1"/>
        <v>3</v>
      </c>
      <c r="H14" s="65">
        <f>VLOOKUP($A14,'Return Data'!$B$7:$R$2843,7,0)</f>
        <v>10.6785</v>
      </c>
      <c r="I14" s="66">
        <f t="shared" si="2"/>
        <v>3</v>
      </c>
      <c r="J14" s="65">
        <f>VLOOKUP($A14,'Return Data'!$B$7:$R$2843,8,0)</f>
        <v>11.396599999999999</v>
      </c>
      <c r="K14" s="66">
        <f t="shared" si="3"/>
        <v>3</v>
      </c>
      <c r="L14" s="65">
        <f>VLOOKUP($A14,'Return Data'!$B$7:$R$2843,9,0)</f>
        <v>14.6972</v>
      </c>
      <c r="M14" s="66">
        <f t="shared" si="4"/>
        <v>3</v>
      </c>
      <c r="N14" s="65">
        <f>VLOOKUP($A14,'Return Data'!$B$7:$R$2843,10,0)</f>
        <v>7.0172999999999996</v>
      </c>
      <c r="O14" s="66">
        <f t="shared" si="5"/>
        <v>3</v>
      </c>
      <c r="P14" s="65">
        <f>VLOOKUP($A14,'Return Data'!$B$7:$R$2843,11,0)</f>
        <v>8.9492999999999991</v>
      </c>
      <c r="Q14" s="66">
        <f t="shared" si="6"/>
        <v>3</v>
      </c>
      <c r="R14" s="65">
        <f>VLOOKUP($A14,'Return Data'!$B$7:$R$2843,12,0)</f>
        <v>9.5454000000000008</v>
      </c>
      <c r="S14" s="66">
        <f t="shared" si="7"/>
        <v>1</v>
      </c>
      <c r="T14" s="65">
        <f>VLOOKUP($A14,'Return Data'!$B$7:$R$2843,13,0)</f>
        <v>11.6462</v>
      </c>
      <c r="U14" s="66">
        <f t="shared" si="8"/>
        <v>1</v>
      </c>
      <c r="V14" s="65">
        <f>VLOOKUP($A14,'Return Data'!$B$7:$R$2843,17,0)</f>
        <v>3.8603999999999998</v>
      </c>
      <c r="W14" s="66">
        <f t="shared" si="9"/>
        <v>23</v>
      </c>
      <c r="X14" s="65">
        <f>VLOOKUP($A14,'Return Data'!$B$7:$R$2843,14,0)</f>
        <v>5.4550999999999998</v>
      </c>
      <c r="Y14" s="66">
        <f t="shared" si="10"/>
        <v>16</v>
      </c>
      <c r="Z14" s="65">
        <f>VLOOKUP($A14,'Return Data'!$B$7:$R$2843,16,0)</f>
        <v>8.2219999999999995</v>
      </c>
      <c r="AA14" s="67">
        <f t="shared" si="11"/>
        <v>1</v>
      </c>
    </row>
    <row r="15" spans="1:27" x14ac:dyDescent="0.3">
      <c r="A15" s="63" t="s">
        <v>1030</v>
      </c>
      <c r="B15" s="64">
        <f>VLOOKUP($A15,'Return Data'!$B$7:$R$2843,3,0)</f>
        <v>44462</v>
      </c>
      <c r="C15" s="65">
        <f>VLOOKUP($A15,'Return Data'!$B$7:$R$2843,4,0)</f>
        <v>46.042999999999999</v>
      </c>
      <c r="D15" s="65">
        <f>VLOOKUP($A15,'Return Data'!$B$7:$R$2843,5,0)</f>
        <v>-0.63419999999999999</v>
      </c>
      <c r="E15" s="66">
        <f t="shared" si="0"/>
        <v>26</v>
      </c>
      <c r="F15" s="65">
        <f>VLOOKUP($A15,'Return Data'!$B$7:$R$2843,6,0)</f>
        <v>-2.6947000000000001</v>
      </c>
      <c r="G15" s="66">
        <f t="shared" si="1"/>
        <v>26</v>
      </c>
      <c r="H15" s="65">
        <f>VLOOKUP($A15,'Return Data'!$B$7:$R$2843,7,0)</f>
        <v>0.28310000000000002</v>
      </c>
      <c r="I15" s="66">
        <f t="shared" si="2"/>
        <v>25</v>
      </c>
      <c r="J15" s="65">
        <f>VLOOKUP($A15,'Return Data'!$B$7:$R$2843,8,0)</f>
        <v>1.0706</v>
      </c>
      <c r="K15" s="66">
        <f t="shared" si="3"/>
        <v>25</v>
      </c>
      <c r="L15" s="65">
        <f>VLOOKUP($A15,'Return Data'!$B$7:$R$2843,9,0)</f>
        <v>3.1846999999999999</v>
      </c>
      <c r="M15" s="66">
        <f t="shared" si="4"/>
        <v>13</v>
      </c>
      <c r="N15" s="65">
        <f>VLOOKUP($A15,'Return Data'!$B$7:$R$2843,10,0)</f>
        <v>4.3837999999999999</v>
      </c>
      <c r="O15" s="66">
        <f t="shared" si="5"/>
        <v>7</v>
      </c>
      <c r="P15" s="65">
        <f>VLOOKUP($A15,'Return Data'!$B$7:$R$2843,11,0)</f>
        <v>4.9099000000000004</v>
      </c>
      <c r="Q15" s="66">
        <f t="shared" si="6"/>
        <v>6</v>
      </c>
      <c r="R15" s="65">
        <f>VLOOKUP($A15,'Return Data'!$B$7:$R$2843,12,0)</f>
        <v>4.0594000000000001</v>
      </c>
      <c r="S15" s="66">
        <f t="shared" si="7"/>
        <v>8</v>
      </c>
      <c r="T15" s="65">
        <f>VLOOKUP($A15,'Return Data'!$B$7:$R$2843,13,0)</f>
        <v>5.0228999999999999</v>
      </c>
      <c r="U15" s="66">
        <f t="shared" si="8"/>
        <v>6</v>
      </c>
      <c r="V15" s="65">
        <f>VLOOKUP($A15,'Return Data'!$B$7:$R$2843,17,0)</f>
        <v>6.4490999999999996</v>
      </c>
      <c r="W15" s="66">
        <f t="shared" si="9"/>
        <v>7</v>
      </c>
      <c r="X15" s="65">
        <f>VLOOKUP($A15,'Return Data'!$B$7:$R$2843,14,0)</f>
        <v>7.0705999999999998</v>
      </c>
      <c r="Y15" s="66">
        <f t="shared" si="10"/>
        <v>4</v>
      </c>
      <c r="Z15" s="65">
        <f>VLOOKUP($A15,'Return Data'!$B$7:$R$2843,16,0)</f>
        <v>7.234</v>
      </c>
      <c r="AA15" s="67">
        <f t="shared" si="11"/>
        <v>17</v>
      </c>
    </row>
    <row r="16" spans="1:27" x14ac:dyDescent="0.3">
      <c r="A16" s="63" t="s">
        <v>1032</v>
      </c>
      <c r="B16" s="64">
        <f>VLOOKUP($A16,'Return Data'!$B$7:$R$2843,3,0)</f>
        <v>44462</v>
      </c>
      <c r="C16" s="65">
        <f>VLOOKUP($A16,'Return Data'!$B$7:$R$2843,4,0)</f>
        <v>16.486699999999999</v>
      </c>
      <c r="D16" s="65">
        <f>VLOOKUP($A16,'Return Data'!$B$7:$R$2843,5,0)</f>
        <v>3.3212000000000002</v>
      </c>
      <c r="E16" s="66">
        <f t="shared" si="0"/>
        <v>16</v>
      </c>
      <c r="F16" s="65">
        <f>VLOOKUP($A16,'Return Data'!$B$7:$R$2843,6,0)</f>
        <v>-2.4348000000000001</v>
      </c>
      <c r="G16" s="66">
        <f t="shared" si="1"/>
        <v>25</v>
      </c>
      <c r="H16" s="65">
        <f>VLOOKUP($A16,'Return Data'!$B$7:$R$2843,7,0)</f>
        <v>0.94899999999999995</v>
      </c>
      <c r="I16" s="66">
        <f t="shared" si="2"/>
        <v>24</v>
      </c>
      <c r="J16" s="65">
        <f>VLOOKUP($A16,'Return Data'!$B$7:$R$2843,8,0)</f>
        <v>1.3131999999999999</v>
      </c>
      <c r="K16" s="66">
        <f t="shared" si="3"/>
        <v>23</v>
      </c>
      <c r="L16" s="65">
        <f>VLOOKUP($A16,'Return Data'!$B$7:$R$2843,9,0)</f>
        <v>2.5623</v>
      </c>
      <c r="M16" s="66">
        <f t="shared" si="4"/>
        <v>24</v>
      </c>
      <c r="N16" s="65">
        <f>VLOOKUP($A16,'Return Data'!$B$7:$R$2843,10,0)</f>
        <v>3.9371</v>
      </c>
      <c r="O16" s="66">
        <f t="shared" si="5"/>
        <v>15</v>
      </c>
      <c r="P16" s="65">
        <f>VLOOKUP($A16,'Return Data'!$B$7:$R$2843,11,0)</f>
        <v>4.0842999999999998</v>
      </c>
      <c r="Q16" s="66">
        <f t="shared" si="6"/>
        <v>17</v>
      </c>
      <c r="R16" s="65">
        <f>VLOOKUP($A16,'Return Data'!$B$7:$R$2843,12,0)</f>
        <v>3.4134000000000002</v>
      </c>
      <c r="S16" s="66">
        <f t="shared" si="7"/>
        <v>21</v>
      </c>
      <c r="T16" s="65">
        <f>VLOOKUP($A16,'Return Data'!$B$7:$R$2843,13,0)</f>
        <v>3.7656000000000001</v>
      </c>
      <c r="U16" s="66">
        <f t="shared" si="8"/>
        <v>23</v>
      </c>
      <c r="V16" s="65">
        <f>VLOOKUP($A16,'Return Data'!$B$7:$R$2843,17,0)</f>
        <v>3.7435</v>
      </c>
      <c r="W16" s="66">
        <f t="shared" si="9"/>
        <v>24</v>
      </c>
      <c r="X16" s="65">
        <f>VLOOKUP($A16,'Return Data'!$B$7:$R$2843,14,0)</f>
        <v>1.7361</v>
      </c>
      <c r="Y16" s="66">
        <f t="shared" si="10"/>
        <v>22</v>
      </c>
      <c r="Z16" s="65">
        <f>VLOOKUP($A16,'Return Data'!$B$7:$R$2843,16,0)</f>
        <v>3.4018999999999999</v>
      </c>
      <c r="AA16" s="67">
        <f t="shared" si="11"/>
        <v>25</v>
      </c>
    </row>
    <row r="17" spans="1:27" x14ac:dyDescent="0.3">
      <c r="A17" s="63" t="s">
        <v>1034</v>
      </c>
      <c r="B17" s="64">
        <f>VLOOKUP($A17,'Return Data'!$B$7:$R$2843,3,0)</f>
        <v>44462</v>
      </c>
      <c r="C17" s="65">
        <f>VLOOKUP($A17,'Return Data'!$B$7:$R$2843,4,0)</f>
        <v>427.58479999999997</v>
      </c>
      <c r="D17" s="65">
        <f>VLOOKUP($A17,'Return Data'!$B$7:$R$2843,5,0)</f>
        <v>4.1577000000000002</v>
      </c>
      <c r="E17" s="66">
        <f t="shared" si="0"/>
        <v>10</v>
      </c>
      <c r="F17" s="65">
        <f>VLOOKUP($A17,'Return Data'!$B$7:$R$2843,6,0)</f>
        <v>0.95609999999999995</v>
      </c>
      <c r="G17" s="66">
        <f t="shared" si="1"/>
        <v>11</v>
      </c>
      <c r="H17" s="65">
        <f>VLOOKUP($A17,'Return Data'!$B$7:$R$2843,7,0)</f>
        <v>2.65</v>
      </c>
      <c r="I17" s="66">
        <f t="shared" si="2"/>
        <v>6</v>
      </c>
      <c r="J17" s="65">
        <f>VLOOKUP($A17,'Return Data'!$B$7:$R$2843,8,0)</f>
        <v>3.4752000000000001</v>
      </c>
      <c r="K17" s="66">
        <f t="shared" si="3"/>
        <v>5</v>
      </c>
      <c r="L17" s="65">
        <f>VLOOKUP($A17,'Return Data'!$B$7:$R$2843,9,0)</f>
        <v>5.1235999999999997</v>
      </c>
      <c r="M17" s="66">
        <f t="shared" si="4"/>
        <v>4</v>
      </c>
      <c r="N17" s="65">
        <f>VLOOKUP($A17,'Return Data'!$B$7:$R$2843,10,0)</f>
        <v>5.8030999999999997</v>
      </c>
      <c r="O17" s="66">
        <f t="shared" si="5"/>
        <v>4</v>
      </c>
      <c r="P17" s="65">
        <f>VLOOKUP($A17,'Return Data'!$B$7:$R$2843,11,0)</f>
        <v>5.7793000000000001</v>
      </c>
      <c r="Q17" s="66">
        <f t="shared" si="6"/>
        <v>4</v>
      </c>
      <c r="R17" s="65">
        <f>VLOOKUP($A17,'Return Data'!$B$7:$R$2843,12,0)</f>
        <v>4.4446000000000003</v>
      </c>
      <c r="S17" s="66">
        <f t="shared" si="7"/>
        <v>6</v>
      </c>
      <c r="T17" s="65">
        <f>VLOOKUP($A17,'Return Data'!$B$7:$R$2843,13,0)</f>
        <v>5.4695999999999998</v>
      </c>
      <c r="U17" s="66">
        <f t="shared" si="8"/>
        <v>5</v>
      </c>
      <c r="V17" s="65">
        <f>VLOOKUP($A17,'Return Data'!$B$7:$R$2843,17,0)</f>
        <v>6.9999000000000002</v>
      </c>
      <c r="W17" s="66">
        <f t="shared" si="9"/>
        <v>4</v>
      </c>
      <c r="X17" s="65">
        <f>VLOOKUP($A17,'Return Data'!$B$7:$R$2843,14,0)</f>
        <v>7.6212999999999997</v>
      </c>
      <c r="Y17" s="66">
        <f t="shared" si="10"/>
        <v>1</v>
      </c>
      <c r="Z17" s="65">
        <f>VLOOKUP($A17,'Return Data'!$B$7:$R$2843,16,0)</f>
        <v>7.9461000000000004</v>
      </c>
      <c r="AA17" s="67">
        <f t="shared" si="11"/>
        <v>2</v>
      </c>
    </row>
    <row r="18" spans="1:27" x14ac:dyDescent="0.3">
      <c r="A18" s="63" t="s">
        <v>1037</v>
      </c>
      <c r="B18" s="64">
        <f>VLOOKUP($A18,'Return Data'!$B$7:$R$2843,3,0)</f>
        <v>44462</v>
      </c>
      <c r="C18" s="65">
        <f>VLOOKUP($A18,'Return Data'!$B$7:$R$2843,4,0)</f>
        <v>30.824200000000001</v>
      </c>
      <c r="D18" s="65">
        <f>VLOOKUP($A18,'Return Data'!$B$7:$R$2843,5,0)</f>
        <v>3.4342999999999999</v>
      </c>
      <c r="E18" s="66">
        <f t="shared" si="0"/>
        <v>14</v>
      </c>
      <c r="F18" s="65">
        <f>VLOOKUP($A18,'Return Data'!$B$7:$R$2843,6,0)</f>
        <v>0.75</v>
      </c>
      <c r="G18" s="66">
        <f t="shared" si="1"/>
        <v>16</v>
      </c>
      <c r="H18" s="65">
        <f>VLOOKUP($A18,'Return Data'!$B$7:$R$2843,7,0)</f>
        <v>2.0646</v>
      </c>
      <c r="I18" s="66">
        <f t="shared" si="2"/>
        <v>12</v>
      </c>
      <c r="J18" s="65">
        <f>VLOOKUP($A18,'Return Data'!$B$7:$R$2843,8,0)</f>
        <v>2.5059999999999998</v>
      </c>
      <c r="K18" s="66">
        <f t="shared" si="3"/>
        <v>8</v>
      </c>
      <c r="L18" s="65">
        <f>VLOOKUP($A18,'Return Data'!$B$7:$R$2843,9,0)</f>
        <v>3.2250999999999999</v>
      </c>
      <c r="M18" s="66">
        <f t="shared" si="4"/>
        <v>11</v>
      </c>
      <c r="N18" s="65">
        <f>VLOOKUP($A18,'Return Data'!$B$7:$R$2843,10,0)</f>
        <v>4.0109000000000004</v>
      </c>
      <c r="O18" s="66">
        <f t="shared" si="5"/>
        <v>14</v>
      </c>
      <c r="P18" s="65">
        <f>VLOOKUP($A18,'Return Data'!$B$7:$R$2843,11,0)</f>
        <v>4.1893000000000002</v>
      </c>
      <c r="Q18" s="66">
        <f t="shared" si="6"/>
        <v>15</v>
      </c>
      <c r="R18" s="65">
        <f>VLOOKUP($A18,'Return Data'!$B$7:$R$2843,12,0)</f>
        <v>3.72</v>
      </c>
      <c r="S18" s="66">
        <f t="shared" si="7"/>
        <v>17</v>
      </c>
      <c r="T18" s="65">
        <f>VLOOKUP($A18,'Return Data'!$B$7:$R$2843,13,0)</f>
        <v>4.0503999999999998</v>
      </c>
      <c r="U18" s="66">
        <f t="shared" si="8"/>
        <v>17</v>
      </c>
      <c r="V18" s="65">
        <f>VLOOKUP($A18,'Return Data'!$B$7:$R$2843,17,0)</f>
        <v>5.7725999999999997</v>
      </c>
      <c r="W18" s="66">
        <f t="shared" si="9"/>
        <v>16</v>
      </c>
      <c r="X18" s="65">
        <f>VLOOKUP($A18,'Return Data'!$B$7:$R$2843,14,0)</f>
        <v>6.7732999999999999</v>
      </c>
      <c r="Y18" s="66">
        <f t="shared" si="10"/>
        <v>8</v>
      </c>
      <c r="Z18" s="65">
        <f>VLOOKUP($A18,'Return Data'!$B$7:$R$2843,16,0)</f>
        <v>7.4367999999999999</v>
      </c>
      <c r="AA18" s="67">
        <f t="shared" si="11"/>
        <v>12</v>
      </c>
    </row>
    <row r="19" spans="1:27" x14ac:dyDescent="0.3">
      <c r="A19" s="63" t="s">
        <v>1038</v>
      </c>
      <c r="B19" s="64">
        <f>VLOOKUP($A19,'Return Data'!$B$7:$R$2843,3,0)</f>
        <v>44462</v>
      </c>
      <c r="C19" s="65">
        <f>VLOOKUP($A19,'Return Data'!$B$7:$R$2843,4,0)</f>
        <v>3022.9612000000002</v>
      </c>
      <c r="D19" s="65">
        <f>VLOOKUP($A19,'Return Data'!$B$7:$R$2843,5,0)</f>
        <v>1.7653000000000001</v>
      </c>
      <c r="E19" s="66">
        <f t="shared" si="0"/>
        <v>21</v>
      </c>
      <c r="F19" s="65">
        <f>VLOOKUP($A19,'Return Data'!$B$7:$R$2843,6,0)</f>
        <v>0.26279999999999998</v>
      </c>
      <c r="G19" s="66">
        <f t="shared" si="1"/>
        <v>20</v>
      </c>
      <c r="H19" s="65">
        <f>VLOOKUP($A19,'Return Data'!$B$7:$R$2843,7,0)</f>
        <v>1.9673</v>
      </c>
      <c r="I19" s="66">
        <f t="shared" si="2"/>
        <v>14</v>
      </c>
      <c r="J19" s="65">
        <f>VLOOKUP($A19,'Return Data'!$B$7:$R$2843,8,0)</f>
        <v>2.3056000000000001</v>
      </c>
      <c r="K19" s="66">
        <f t="shared" si="3"/>
        <v>12</v>
      </c>
      <c r="L19" s="65">
        <f>VLOOKUP($A19,'Return Data'!$B$7:$R$2843,9,0)</f>
        <v>3.1288</v>
      </c>
      <c r="M19" s="66">
        <f t="shared" si="4"/>
        <v>14</v>
      </c>
      <c r="N19" s="65">
        <f>VLOOKUP($A19,'Return Data'!$B$7:$R$2843,10,0)</f>
        <v>4.0566000000000004</v>
      </c>
      <c r="O19" s="66">
        <f t="shared" si="5"/>
        <v>13</v>
      </c>
      <c r="P19" s="65">
        <f>VLOOKUP($A19,'Return Data'!$B$7:$R$2843,11,0)</f>
        <v>4.2119999999999997</v>
      </c>
      <c r="Q19" s="66">
        <f t="shared" si="6"/>
        <v>14</v>
      </c>
      <c r="R19" s="65">
        <f>VLOOKUP($A19,'Return Data'!$B$7:$R$2843,12,0)</f>
        <v>3.7688999999999999</v>
      </c>
      <c r="S19" s="66">
        <f t="shared" si="7"/>
        <v>13</v>
      </c>
      <c r="T19" s="65">
        <f>VLOOKUP($A19,'Return Data'!$B$7:$R$2843,13,0)</f>
        <v>4.1257000000000001</v>
      </c>
      <c r="U19" s="66">
        <f t="shared" si="8"/>
        <v>15</v>
      </c>
      <c r="V19" s="65">
        <f>VLOOKUP($A19,'Return Data'!$B$7:$R$2843,17,0)</f>
        <v>5.9634999999999998</v>
      </c>
      <c r="W19" s="66">
        <f t="shared" si="9"/>
        <v>14</v>
      </c>
      <c r="X19" s="65">
        <f>VLOOKUP($A19,'Return Data'!$B$7:$R$2843,14,0)</f>
        <v>7.0491999999999999</v>
      </c>
      <c r="Y19" s="66">
        <f t="shared" si="10"/>
        <v>5</v>
      </c>
      <c r="Z19" s="65">
        <f>VLOOKUP($A19,'Return Data'!$B$7:$R$2843,16,0)</f>
        <v>7.8196000000000003</v>
      </c>
      <c r="AA19" s="67">
        <f t="shared" si="11"/>
        <v>5</v>
      </c>
    </row>
    <row r="20" spans="1:27" x14ac:dyDescent="0.3">
      <c r="A20" s="63" t="s">
        <v>1040</v>
      </c>
      <c r="B20" s="64">
        <f>VLOOKUP($A20,'Return Data'!$B$7:$R$2843,3,0)</f>
        <v>44462</v>
      </c>
      <c r="C20" s="65">
        <f>VLOOKUP($A20,'Return Data'!$B$7:$R$2843,4,0)</f>
        <v>29.709299999999999</v>
      </c>
      <c r="D20" s="65">
        <f>VLOOKUP($A20,'Return Data'!$B$7:$R$2843,5,0)</f>
        <v>2.8258999999999999</v>
      </c>
      <c r="E20" s="66">
        <f t="shared" si="0"/>
        <v>18</v>
      </c>
      <c r="F20" s="65">
        <f>VLOOKUP($A20,'Return Data'!$B$7:$R$2843,6,0)</f>
        <v>-0.69620000000000004</v>
      </c>
      <c r="G20" s="66">
        <f t="shared" si="1"/>
        <v>24</v>
      </c>
      <c r="H20" s="65">
        <f>VLOOKUP($A20,'Return Data'!$B$7:$R$2843,7,0)</f>
        <v>1.3869</v>
      </c>
      <c r="I20" s="66">
        <f t="shared" si="2"/>
        <v>20</v>
      </c>
      <c r="J20" s="65">
        <f>VLOOKUP($A20,'Return Data'!$B$7:$R$2843,8,0)</f>
        <v>1.6948000000000001</v>
      </c>
      <c r="K20" s="66">
        <f t="shared" si="3"/>
        <v>20</v>
      </c>
      <c r="L20" s="65">
        <f>VLOOKUP($A20,'Return Data'!$B$7:$R$2843,9,0)</f>
        <v>2.8643999999999998</v>
      </c>
      <c r="M20" s="66">
        <f t="shared" si="4"/>
        <v>21</v>
      </c>
      <c r="N20" s="65">
        <f>VLOOKUP($A20,'Return Data'!$B$7:$R$2843,10,0)</f>
        <v>3.8536999999999999</v>
      </c>
      <c r="O20" s="66">
        <f t="shared" si="5"/>
        <v>19</v>
      </c>
      <c r="P20" s="65">
        <f>VLOOKUP($A20,'Return Data'!$B$7:$R$2843,11,0)</f>
        <v>3.7429999999999999</v>
      </c>
      <c r="Q20" s="66">
        <f t="shared" si="6"/>
        <v>23</v>
      </c>
      <c r="R20" s="65">
        <f>VLOOKUP($A20,'Return Data'!$B$7:$R$2843,12,0)</f>
        <v>3.2816999999999998</v>
      </c>
      <c r="S20" s="66">
        <f t="shared" si="7"/>
        <v>25</v>
      </c>
      <c r="T20" s="65">
        <f>VLOOKUP($A20,'Return Data'!$B$7:$R$2843,13,0)</f>
        <v>3.5987</v>
      </c>
      <c r="U20" s="66">
        <f t="shared" si="8"/>
        <v>25</v>
      </c>
      <c r="V20" s="65">
        <f>VLOOKUP($A20,'Return Data'!$B$7:$R$2843,17,0)</f>
        <v>10.510899999999999</v>
      </c>
      <c r="W20" s="66">
        <f t="shared" si="9"/>
        <v>1</v>
      </c>
      <c r="X20" s="65">
        <f>VLOOKUP($A20,'Return Data'!$B$7:$R$2843,14,0)</f>
        <v>5.2842000000000002</v>
      </c>
      <c r="Y20" s="66">
        <f t="shared" si="10"/>
        <v>17</v>
      </c>
      <c r="Z20" s="65">
        <f>VLOOKUP($A20,'Return Data'!$B$7:$R$2843,16,0)</f>
        <v>7.5290999999999997</v>
      </c>
      <c r="AA20" s="67">
        <f t="shared" si="11"/>
        <v>11</v>
      </c>
    </row>
    <row r="21" spans="1:27" x14ac:dyDescent="0.3">
      <c r="A21" s="63" t="s">
        <v>1042</v>
      </c>
      <c r="B21" s="64">
        <f>VLOOKUP($A21,'Return Data'!$B$7:$R$2843,3,0)</f>
        <v>44462</v>
      </c>
      <c r="C21" s="65">
        <f>VLOOKUP($A21,'Return Data'!$B$7:$R$2843,4,0)</f>
        <v>2687.3462</v>
      </c>
      <c r="D21" s="65">
        <f>VLOOKUP($A21,'Return Data'!$B$7:$R$2843,5,0)</f>
        <v>4.8209</v>
      </c>
      <c r="E21" s="66">
        <f t="shared" si="0"/>
        <v>8</v>
      </c>
      <c r="F21" s="65">
        <f>VLOOKUP($A21,'Return Data'!$B$7:$R$2843,6,0)</f>
        <v>3.6002999999999998</v>
      </c>
      <c r="G21" s="66">
        <f t="shared" si="1"/>
        <v>5</v>
      </c>
      <c r="H21" s="65">
        <f>VLOOKUP($A21,'Return Data'!$B$7:$R$2843,7,0)</f>
        <v>3.0405000000000002</v>
      </c>
      <c r="I21" s="66">
        <f t="shared" si="2"/>
        <v>5</v>
      </c>
      <c r="J21" s="65">
        <f>VLOOKUP($A21,'Return Data'!$B$7:$R$2843,8,0)</f>
        <v>2.9897</v>
      </c>
      <c r="K21" s="66">
        <f t="shared" si="3"/>
        <v>7</v>
      </c>
      <c r="L21" s="65">
        <f>VLOOKUP($A21,'Return Data'!$B$7:$R$2843,9,0)</f>
        <v>4.4145000000000003</v>
      </c>
      <c r="M21" s="66">
        <f t="shared" si="4"/>
        <v>5</v>
      </c>
      <c r="N21" s="65">
        <f>VLOOKUP($A21,'Return Data'!$B$7:$R$2843,10,0)</f>
        <v>4.7321999999999997</v>
      </c>
      <c r="O21" s="66">
        <f t="shared" si="5"/>
        <v>5</v>
      </c>
      <c r="P21" s="65">
        <f>VLOOKUP($A21,'Return Data'!$B$7:$R$2843,11,0)</f>
        <v>4.8436000000000003</v>
      </c>
      <c r="Q21" s="66">
        <f t="shared" si="6"/>
        <v>7</v>
      </c>
      <c r="R21" s="65">
        <f>VLOOKUP($A21,'Return Data'!$B$7:$R$2843,12,0)</f>
        <v>3.8803999999999998</v>
      </c>
      <c r="S21" s="66">
        <f t="shared" si="7"/>
        <v>10</v>
      </c>
      <c r="T21" s="65">
        <f>VLOOKUP($A21,'Return Data'!$B$7:$R$2843,13,0)</f>
        <v>4.4776999999999996</v>
      </c>
      <c r="U21" s="66">
        <f t="shared" si="8"/>
        <v>8</v>
      </c>
      <c r="V21" s="65">
        <f>VLOOKUP($A21,'Return Data'!$B$7:$R$2843,17,0)</f>
        <v>6.5044000000000004</v>
      </c>
      <c r="W21" s="66">
        <f t="shared" si="9"/>
        <v>6</v>
      </c>
      <c r="X21" s="65">
        <f>VLOOKUP($A21,'Return Data'!$B$7:$R$2843,14,0)</f>
        <v>7.1197999999999997</v>
      </c>
      <c r="Y21" s="66">
        <f t="shared" si="10"/>
        <v>3</v>
      </c>
      <c r="Z21" s="65">
        <f>VLOOKUP($A21,'Return Data'!$B$7:$R$2843,16,0)</f>
        <v>7.5632000000000001</v>
      </c>
      <c r="AA21" s="67">
        <f t="shared" si="11"/>
        <v>9</v>
      </c>
    </row>
    <row r="22" spans="1:27" x14ac:dyDescent="0.3">
      <c r="A22" s="63" t="s">
        <v>1045</v>
      </c>
      <c r="B22" s="64">
        <f>VLOOKUP($A22,'Return Data'!$B$7:$R$2843,3,0)</f>
        <v>44462</v>
      </c>
      <c r="C22" s="65">
        <f>VLOOKUP($A22,'Return Data'!$B$7:$R$2843,4,0)</f>
        <v>22.599900000000002</v>
      </c>
      <c r="D22" s="65">
        <f>VLOOKUP($A22,'Return Data'!$B$7:$R$2843,5,0)</f>
        <v>4.3612000000000002</v>
      </c>
      <c r="E22" s="66">
        <f t="shared" si="0"/>
        <v>9</v>
      </c>
      <c r="F22" s="65">
        <f>VLOOKUP($A22,'Return Data'!$B$7:$R$2843,6,0)</f>
        <v>0.9153</v>
      </c>
      <c r="G22" s="66">
        <f t="shared" si="1"/>
        <v>12</v>
      </c>
      <c r="H22" s="65">
        <f>VLOOKUP($A22,'Return Data'!$B$7:$R$2843,7,0)</f>
        <v>1.8003</v>
      </c>
      <c r="I22" s="66">
        <f t="shared" si="2"/>
        <v>18</v>
      </c>
      <c r="J22" s="65">
        <f>VLOOKUP($A22,'Return Data'!$B$7:$R$2843,8,0)</f>
        <v>1.7662</v>
      </c>
      <c r="K22" s="66">
        <f t="shared" si="3"/>
        <v>19</v>
      </c>
      <c r="L22" s="65">
        <f>VLOOKUP($A22,'Return Data'!$B$7:$R$2843,9,0)</f>
        <v>3.04</v>
      </c>
      <c r="M22" s="66">
        <f t="shared" si="4"/>
        <v>19</v>
      </c>
      <c r="N22" s="65">
        <f>VLOOKUP($A22,'Return Data'!$B$7:$R$2843,10,0)</f>
        <v>4.1113999999999997</v>
      </c>
      <c r="O22" s="66">
        <f t="shared" si="5"/>
        <v>12</v>
      </c>
      <c r="P22" s="65">
        <f>VLOOKUP($A22,'Return Data'!$B$7:$R$2843,11,0)</f>
        <v>4.1755000000000004</v>
      </c>
      <c r="Q22" s="66">
        <f t="shared" si="6"/>
        <v>16</v>
      </c>
      <c r="R22" s="65">
        <f>VLOOKUP($A22,'Return Data'!$B$7:$R$2843,12,0)</f>
        <v>3.7263999999999999</v>
      </c>
      <c r="S22" s="66">
        <f t="shared" si="7"/>
        <v>15</v>
      </c>
      <c r="T22" s="65">
        <f>VLOOKUP($A22,'Return Data'!$B$7:$R$2843,13,0)</f>
        <v>4.2343999999999999</v>
      </c>
      <c r="U22" s="66">
        <f t="shared" si="8"/>
        <v>14</v>
      </c>
      <c r="V22" s="65">
        <f>VLOOKUP($A22,'Return Data'!$B$7:$R$2843,17,0)</f>
        <v>5.8129</v>
      </c>
      <c r="W22" s="66">
        <f t="shared" si="9"/>
        <v>15</v>
      </c>
      <c r="X22" s="65">
        <f>VLOOKUP($A22,'Return Data'!$B$7:$R$2843,14,0)</f>
        <v>5.6962000000000002</v>
      </c>
      <c r="Y22" s="66">
        <f t="shared" si="10"/>
        <v>14</v>
      </c>
      <c r="Z22" s="65">
        <f>VLOOKUP($A22,'Return Data'!$B$7:$R$2843,16,0)</f>
        <v>7.8337000000000003</v>
      </c>
      <c r="AA22" s="67">
        <f t="shared" si="11"/>
        <v>4</v>
      </c>
    </row>
    <row r="23" spans="1:27" x14ac:dyDescent="0.3">
      <c r="A23" s="63" t="s">
        <v>1046</v>
      </c>
      <c r="B23" s="64">
        <f>VLOOKUP($A23,'Return Data'!$B$7:$R$2843,3,0)</f>
        <v>44462</v>
      </c>
      <c r="C23" s="65">
        <f>VLOOKUP($A23,'Return Data'!$B$7:$R$2843,4,0)</f>
        <v>31.911200000000001</v>
      </c>
      <c r="D23" s="65">
        <f>VLOOKUP($A23,'Return Data'!$B$7:$R$2843,5,0)</f>
        <v>3.5461</v>
      </c>
      <c r="E23" s="66">
        <f t="shared" si="0"/>
        <v>12</v>
      </c>
      <c r="F23" s="65">
        <f>VLOOKUP($A23,'Return Data'!$B$7:$R$2843,6,0)</f>
        <v>1.7541</v>
      </c>
      <c r="G23" s="66">
        <f t="shared" si="1"/>
        <v>7</v>
      </c>
      <c r="H23" s="65">
        <f>VLOOKUP($A23,'Return Data'!$B$7:$R$2843,7,0)</f>
        <v>2.1741000000000001</v>
      </c>
      <c r="I23" s="66">
        <f t="shared" si="2"/>
        <v>9</v>
      </c>
      <c r="J23" s="65">
        <f>VLOOKUP($A23,'Return Data'!$B$7:$R$2843,8,0)</f>
        <v>2.2814000000000001</v>
      </c>
      <c r="K23" s="66">
        <f t="shared" si="3"/>
        <v>13</v>
      </c>
      <c r="L23" s="65">
        <f>VLOOKUP($A23,'Return Data'!$B$7:$R$2843,9,0)</f>
        <v>2.9220999999999999</v>
      </c>
      <c r="M23" s="66">
        <f t="shared" si="4"/>
        <v>20</v>
      </c>
      <c r="N23" s="65">
        <f>VLOOKUP($A23,'Return Data'!$B$7:$R$2843,10,0)</f>
        <v>3.7094</v>
      </c>
      <c r="O23" s="66">
        <f t="shared" si="5"/>
        <v>24</v>
      </c>
      <c r="P23" s="65">
        <f>VLOOKUP($A23,'Return Data'!$B$7:$R$2843,11,0)</f>
        <v>3.7921999999999998</v>
      </c>
      <c r="Q23" s="66">
        <f t="shared" si="6"/>
        <v>22</v>
      </c>
      <c r="R23" s="65">
        <f>VLOOKUP($A23,'Return Data'!$B$7:$R$2843,12,0)</f>
        <v>4.1504000000000003</v>
      </c>
      <c r="S23" s="66">
        <f t="shared" si="7"/>
        <v>7</v>
      </c>
      <c r="T23" s="65">
        <f>VLOOKUP($A23,'Return Data'!$B$7:$R$2843,13,0)</f>
        <v>4.3411999999999997</v>
      </c>
      <c r="U23" s="66">
        <f t="shared" si="8"/>
        <v>12</v>
      </c>
      <c r="V23" s="65">
        <f>VLOOKUP($A23,'Return Data'!$B$7:$R$2843,17,0)</f>
        <v>5.9762000000000004</v>
      </c>
      <c r="W23" s="66">
        <f t="shared" si="9"/>
        <v>13</v>
      </c>
      <c r="X23" s="65">
        <f>VLOOKUP($A23,'Return Data'!$B$7:$R$2843,14,0)</f>
        <v>5.2641</v>
      </c>
      <c r="Y23" s="66">
        <f t="shared" si="10"/>
        <v>18</v>
      </c>
      <c r="Z23" s="65">
        <f>VLOOKUP($A23,'Return Data'!$B$7:$R$2843,16,0)</f>
        <v>6.5396000000000001</v>
      </c>
      <c r="AA23" s="67">
        <f t="shared" si="11"/>
        <v>19</v>
      </c>
    </row>
    <row r="24" spans="1:27" x14ac:dyDescent="0.3">
      <c r="A24" s="63" t="s">
        <v>1049</v>
      </c>
      <c r="B24" s="64">
        <f>VLOOKUP($A24,'Return Data'!$B$7:$R$2843,3,0)</f>
        <v>44462</v>
      </c>
      <c r="C24" s="65">
        <f>VLOOKUP($A24,'Return Data'!$B$7:$R$2843,4,0)</f>
        <v>1319.3068000000001</v>
      </c>
      <c r="D24" s="65">
        <f>VLOOKUP($A24,'Return Data'!$B$7:$R$2843,5,0)</f>
        <v>-4.1500000000000002E-2</v>
      </c>
      <c r="E24" s="66">
        <f t="shared" si="0"/>
        <v>25</v>
      </c>
      <c r="F24" s="65">
        <f>VLOOKUP($A24,'Return Data'!$B$7:$R$2843,6,0)</f>
        <v>0.99880000000000002</v>
      </c>
      <c r="G24" s="66">
        <f t="shared" si="1"/>
        <v>10</v>
      </c>
      <c r="H24" s="65">
        <f>VLOOKUP($A24,'Return Data'!$B$7:$R$2843,7,0)</f>
        <v>2.3443999999999998</v>
      </c>
      <c r="I24" s="66">
        <f t="shared" si="2"/>
        <v>8</v>
      </c>
      <c r="J24" s="65">
        <f>VLOOKUP($A24,'Return Data'!$B$7:$R$2843,8,0)</f>
        <v>2.2467999999999999</v>
      </c>
      <c r="K24" s="66">
        <f t="shared" si="3"/>
        <v>14</v>
      </c>
      <c r="L24" s="65">
        <f>VLOOKUP($A24,'Return Data'!$B$7:$R$2843,9,0)</f>
        <v>3.2075</v>
      </c>
      <c r="M24" s="66">
        <f t="shared" si="4"/>
        <v>12</v>
      </c>
      <c r="N24" s="65">
        <f>VLOOKUP($A24,'Return Data'!$B$7:$R$2843,10,0)</f>
        <v>3.7951999999999999</v>
      </c>
      <c r="O24" s="66">
        <f t="shared" si="5"/>
        <v>21</v>
      </c>
      <c r="P24" s="65">
        <f>VLOOKUP($A24,'Return Data'!$B$7:$R$2843,11,0)</f>
        <v>3.9651000000000001</v>
      </c>
      <c r="Q24" s="66">
        <f t="shared" si="6"/>
        <v>18</v>
      </c>
      <c r="R24" s="65">
        <f>VLOOKUP($A24,'Return Data'!$B$7:$R$2843,12,0)</f>
        <v>3.4460999999999999</v>
      </c>
      <c r="S24" s="66">
        <f t="shared" si="7"/>
        <v>20</v>
      </c>
      <c r="T24" s="65">
        <f>VLOOKUP($A24,'Return Data'!$B$7:$R$2843,13,0)</f>
        <v>3.7804000000000002</v>
      </c>
      <c r="U24" s="66">
        <f t="shared" si="8"/>
        <v>21</v>
      </c>
      <c r="V24" s="65">
        <f>VLOOKUP($A24,'Return Data'!$B$7:$R$2843,17,0)</f>
        <v>5.3529999999999998</v>
      </c>
      <c r="W24" s="66">
        <f t="shared" si="9"/>
        <v>19</v>
      </c>
      <c r="X24" s="65">
        <f>VLOOKUP($A24,'Return Data'!$B$7:$R$2843,14,0)</f>
        <v>6.3090000000000002</v>
      </c>
      <c r="Y24" s="66">
        <f t="shared" si="10"/>
        <v>13</v>
      </c>
      <c r="Z24" s="65">
        <f>VLOOKUP($A24,'Return Data'!$B$7:$R$2843,16,0)</f>
        <v>6.2016</v>
      </c>
      <c r="AA24" s="67">
        <f t="shared" si="11"/>
        <v>21</v>
      </c>
    </row>
    <row r="25" spans="1:27" x14ac:dyDescent="0.3">
      <c r="A25" s="63" t="s">
        <v>1051</v>
      </c>
      <c r="B25" s="64">
        <f>VLOOKUP($A25,'Return Data'!$B$7:$R$2843,3,0)</f>
        <v>44462</v>
      </c>
      <c r="C25" s="65">
        <f>VLOOKUP($A25,'Return Data'!$B$7:$R$2843,4,0)</f>
        <v>1814.6161999999999</v>
      </c>
      <c r="D25" s="65">
        <f>VLOOKUP($A25,'Return Data'!$B$7:$R$2843,5,0)</f>
        <v>3.0074000000000001</v>
      </c>
      <c r="E25" s="66">
        <f t="shared" si="0"/>
        <v>17</v>
      </c>
      <c r="F25" s="65">
        <f>VLOOKUP($A25,'Return Data'!$B$7:$R$2843,6,0)</f>
        <v>0.3634</v>
      </c>
      <c r="G25" s="66">
        <f t="shared" si="1"/>
        <v>19</v>
      </c>
      <c r="H25" s="65">
        <f>VLOOKUP($A25,'Return Data'!$B$7:$R$2843,7,0)</f>
        <v>1.3868</v>
      </c>
      <c r="I25" s="66">
        <f t="shared" si="2"/>
        <v>21</v>
      </c>
      <c r="J25" s="65">
        <f>VLOOKUP($A25,'Return Data'!$B$7:$R$2843,8,0)</f>
        <v>1.635</v>
      </c>
      <c r="K25" s="66">
        <f t="shared" si="3"/>
        <v>21</v>
      </c>
      <c r="L25" s="65">
        <f>VLOOKUP($A25,'Return Data'!$B$7:$R$2843,9,0)</f>
        <v>2.6591999999999998</v>
      </c>
      <c r="M25" s="66">
        <f t="shared" si="4"/>
        <v>22</v>
      </c>
      <c r="N25" s="65">
        <f>VLOOKUP($A25,'Return Data'!$B$7:$R$2843,10,0)</f>
        <v>3.7968000000000002</v>
      </c>
      <c r="O25" s="66">
        <f t="shared" si="5"/>
        <v>20</v>
      </c>
      <c r="P25" s="65">
        <f>VLOOKUP($A25,'Return Data'!$B$7:$R$2843,11,0)</f>
        <v>3.8195999999999999</v>
      </c>
      <c r="Q25" s="66">
        <f t="shared" si="6"/>
        <v>21</v>
      </c>
      <c r="R25" s="65">
        <f>VLOOKUP($A25,'Return Data'!$B$7:$R$2843,12,0)</f>
        <v>3.3176000000000001</v>
      </c>
      <c r="S25" s="66">
        <f t="shared" si="7"/>
        <v>23</v>
      </c>
      <c r="T25" s="65">
        <f>VLOOKUP($A25,'Return Data'!$B$7:$R$2843,13,0)</f>
        <v>3.7663000000000002</v>
      </c>
      <c r="U25" s="66">
        <f t="shared" si="8"/>
        <v>22</v>
      </c>
      <c r="V25" s="65">
        <f>VLOOKUP($A25,'Return Data'!$B$7:$R$2843,17,0)</f>
        <v>5.1242000000000001</v>
      </c>
      <c r="W25" s="66">
        <f t="shared" si="9"/>
        <v>21</v>
      </c>
      <c r="X25" s="65">
        <f>VLOOKUP($A25,'Return Data'!$B$7:$R$2843,14,0)</f>
        <v>5.6904000000000003</v>
      </c>
      <c r="Y25" s="66">
        <f t="shared" si="10"/>
        <v>15</v>
      </c>
      <c r="Z25" s="65">
        <f>VLOOKUP($A25,'Return Data'!$B$7:$R$2843,16,0)</f>
        <v>4.4917999999999996</v>
      </c>
      <c r="AA25" s="67">
        <f t="shared" si="11"/>
        <v>23</v>
      </c>
    </row>
    <row r="26" spans="1:27" x14ac:dyDescent="0.3">
      <c r="A26" s="63" t="s">
        <v>1052</v>
      </c>
      <c r="B26" s="64">
        <f>VLOOKUP($A26,'Return Data'!$B$7:$R$2843,3,0)</f>
        <v>44462</v>
      </c>
      <c r="C26" s="65">
        <f>VLOOKUP($A26,'Return Data'!$B$7:$R$2843,4,0)</f>
        <v>2991.2635</v>
      </c>
      <c r="D26" s="65">
        <f>VLOOKUP($A26,'Return Data'!$B$7:$R$2843,5,0)</f>
        <v>15.353199999999999</v>
      </c>
      <c r="E26" s="66">
        <f t="shared" si="0"/>
        <v>1</v>
      </c>
      <c r="F26" s="65">
        <f>VLOOKUP($A26,'Return Data'!$B$7:$R$2843,6,0)</f>
        <v>5.7243000000000004</v>
      </c>
      <c r="G26" s="66">
        <f t="shared" si="1"/>
        <v>4</v>
      </c>
      <c r="H26" s="65">
        <f>VLOOKUP($A26,'Return Data'!$B$7:$R$2843,7,0)</f>
        <v>3.6465000000000001</v>
      </c>
      <c r="I26" s="66">
        <f t="shared" si="2"/>
        <v>4</v>
      </c>
      <c r="J26" s="65">
        <f>VLOOKUP($A26,'Return Data'!$B$7:$R$2843,8,0)</f>
        <v>3.1886999999999999</v>
      </c>
      <c r="K26" s="66">
        <f t="shared" si="3"/>
        <v>6</v>
      </c>
      <c r="L26" s="65">
        <f>VLOOKUP($A26,'Return Data'!$B$7:$R$2843,9,0)</f>
        <v>3.6594000000000002</v>
      </c>
      <c r="M26" s="66">
        <f t="shared" si="4"/>
        <v>7</v>
      </c>
      <c r="N26" s="65">
        <f>VLOOKUP($A26,'Return Data'!$B$7:$R$2843,10,0)</f>
        <v>4.5175999999999998</v>
      </c>
      <c r="O26" s="66">
        <f t="shared" si="5"/>
        <v>6</v>
      </c>
      <c r="P26" s="65">
        <f>VLOOKUP($A26,'Return Data'!$B$7:$R$2843,11,0)</f>
        <v>5.0483000000000002</v>
      </c>
      <c r="Q26" s="66">
        <f t="shared" si="6"/>
        <v>5</v>
      </c>
      <c r="R26" s="65">
        <f>VLOOKUP($A26,'Return Data'!$B$7:$R$2843,12,0)</f>
        <v>4.4802</v>
      </c>
      <c r="S26" s="66">
        <f t="shared" si="7"/>
        <v>5</v>
      </c>
      <c r="T26" s="65">
        <f>VLOOKUP($A26,'Return Data'!$B$7:$R$2843,13,0)</f>
        <v>4.9665999999999997</v>
      </c>
      <c r="U26" s="66">
        <f t="shared" si="8"/>
        <v>7</v>
      </c>
      <c r="V26" s="65">
        <f>VLOOKUP($A26,'Return Data'!$B$7:$R$2843,17,0)</f>
        <v>6.4165000000000001</v>
      </c>
      <c r="W26" s="66">
        <f t="shared" si="9"/>
        <v>8</v>
      </c>
      <c r="X26" s="65">
        <f>VLOOKUP($A26,'Return Data'!$B$7:$R$2843,14,0)</f>
        <v>6.67</v>
      </c>
      <c r="Y26" s="66">
        <f t="shared" si="10"/>
        <v>9</v>
      </c>
      <c r="Z26" s="65">
        <f>VLOOKUP($A26,'Return Data'!$B$7:$R$2843,16,0)</f>
        <v>7.8362999999999996</v>
      </c>
      <c r="AA26" s="67">
        <f t="shared" si="11"/>
        <v>3</v>
      </c>
    </row>
    <row r="27" spans="1:27" x14ac:dyDescent="0.3">
      <c r="A27" s="63" t="s">
        <v>1054</v>
      </c>
      <c r="B27" s="64">
        <f>VLOOKUP($A27,'Return Data'!$B$7:$R$2843,3,0)</f>
        <v>44462</v>
      </c>
      <c r="C27" s="65">
        <f>VLOOKUP($A27,'Return Data'!$B$7:$R$2843,4,0)</f>
        <v>23.734100000000002</v>
      </c>
      <c r="D27" s="65">
        <f>VLOOKUP($A27,'Return Data'!$B$7:$R$2843,5,0)</f>
        <v>5.0757000000000003</v>
      </c>
      <c r="E27" s="66">
        <f t="shared" si="0"/>
        <v>7</v>
      </c>
      <c r="F27" s="65">
        <f>VLOOKUP($A27,'Return Data'!$B$7:$R$2843,6,0)</f>
        <v>-0.20499999999999999</v>
      </c>
      <c r="G27" s="66">
        <f t="shared" si="1"/>
        <v>22</v>
      </c>
      <c r="H27" s="65">
        <f>VLOOKUP($A27,'Return Data'!$B$7:$R$2843,7,0)</f>
        <v>1.2305999999999999</v>
      </c>
      <c r="I27" s="66">
        <f t="shared" si="2"/>
        <v>22</v>
      </c>
      <c r="J27" s="65">
        <f>VLOOKUP($A27,'Return Data'!$B$7:$R$2843,8,0)</f>
        <v>1.1758999999999999</v>
      </c>
      <c r="K27" s="66">
        <f t="shared" si="3"/>
        <v>24</v>
      </c>
      <c r="L27" s="65">
        <f>VLOOKUP($A27,'Return Data'!$B$7:$R$2843,9,0)</f>
        <v>2.6252</v>
      </c>
      <c r="M27" s="66">
        <f t="shared" si="4"/>
        <v>23</v>
      </c>
      <c r="N27" s="65">
        <f>VLOOKUP($A27,'Return Data'!$B$7:$R$2843,10,0)</f>
        <v>3.3393000000000002</v>
      </c>
      <c r="O27" s="66">
        <f t="shared" si="5"/>
        <v>25</v>
      </c>
      <c r="P27" s="65">
        <f>VLOOKUP($A27,'Return Data'!$B$7:$R$2843,11,0)</f>
        <v>3.6282000000000001</v>
      </c>
      <c r="Q27" s="66">
        <f t="shared" si="6"/>
        <v>25</v>
      </c>
      <c r="R27" s="65">
        <f>VLOOKUP($A27,'Return Data'!$B$7:$R$2843,12,0)</f>
        <v>3.4845000000000002</v>
      </c>
      <c r="S27" s="66">
        <f t="shared" si="7"/>
        <v>19</v>
      </c>
      <c r="T27" s="65">
        <f>VLOOKUP($A27,'Return Data'!$B$7:$R$2843,13,0)</f>
        <v>3.9883999999999999</v>
      </c>
      <c r="U27" s="66">
        <f t="shared" si="8"/>
        <v>18</v>
      </c>
      <c r="V27" s="65">
        <f>VLOOKUP($A27,'Return Data'!$B$7:$R$2843,17,0)</f>
        <v>6.9570999999999996</v>
      </c>
      <c r="W27" s="66">
        <f t="shared" si="9"/>
        <v>5</v>
      </c>
      <c r="X27" s="65">
        <f>VLOOKUP($A27,'Return Data'!$B$7:$R$2843,14,0)</f>
        <v>-0.92779999999999996</v>
      </c>
      <c r="Y27" s="66">
        <f t="shared" si="10"/>
        <v>24</v>
      </c>
      <c r="Z27" s="65">
        <f>VLOOKUP($A27,'Return Data'!$B$7:$R$2843,16,0)</f>
        <v>6.2461000000000002</v>
      </c>
      <c r="AA27" s="67">
        <f t="shared" si="11"/>
        <v>20</v>
      </c>
    </row>
    <row r="28" spans="1:27" x14ac:dyDescent="0.3">
      <c r="A28" s="63" t="s">
        <v>1056</v>
      </c>
      <c r="B28" s="64">
        <f>VLOOKUP($A28,'Return Data'!$B$7:$R$2843,3,0)</f>
        <v>44462</v>
      </c>
      <c r="C28" s="65">
        <f>VLOOKUP($A28,'Return Data'!$B$7:$R$2843,4,0)</f>
        <v>2781.9542000000001</v>
      </c>
      <c r="D28" s="65">
        <f>VLOOKUP($A28,'Return Data'!$B$7:$R$2843,5,0)</f>
        <v>1.5797000000000001</v>
      </c>
      <c r="E28" s="66">
        <f t="shared" si="0"/>
        <v>22</v>
      </c>
      <c r="F28" s="65">
        <f>VLOOKUP($A28,'Return Data'!$B$7:$R$2843,6,0)</f>
        <v>0.80959999999999999</v>
      </c>
      <c r="G28" s="66">
        <f t="shared" si="1"/>
        <v>13</v>
      </c>
      <c r="H28" s="65">
        <f>VLOOKUP($A28,'Return Data'!$B$7:$R$2843,7,0)</f>
        <v>1.9527000000000001</v>
      </c>
      <c r="I28" s="66">
        <f t="shared" si="2"/>
        <v>15</v>
      </c>
      <c r="J28" s="65">
        <f>VLOOKUP($A28,'Return Data'!$B$7:$R$2843,8,0)</f>
        <v>2.4535</v>
      </c>
      <c r="K28" s="66">
        <f t="shared" si="3"/>
        <v>9</v>
      </c>
      <c r="L28" s="65">
        <f>VLOOKUP($A28,'Return Data'!$B$7:$R$2843,9,0)</f>
        <v>3.0813999999999999</v>
      </c>
      <c r="M28" s="66">
        <f t="shared" si="4"/>
        <v>16</v>
      </c>
      <c r="N28" s="65">
        <f>VLOOKUP($A28,'Return Data'!$B$7:$R$2843,10,0)</f>
        <v>3.8835000000000002</v>
      </c>
      <c r="O28" s="66">
        <f t="shared" si="5"/>
        <v>17</v>
      </c>
      <c r="P28" s="65">
        <f>VLOOKUP($A28,'Return Data'!$B$7:$R$2843,11,0)</f>
        <v>3.9641999999999999</v>
      </c>
      <c r="Q28" s="66">
        <f t="shared" si="6"/>
        <v>19</v>
      </c>
      <c r="R28" s="65">
        <f>VLOOKUP($A28,'Return Data'!$B$7:$R$2843,12,0)</f>
        <v>3.6429999999999998</v>
      </c>
      <c r="S28" s="66">
        <f t="shared" si="7"/>
        <v>18</v>
      </c>
      <c r="T28" s="65">
        <f>VLOOKUP($A28,'Return Data'!$B$7:$R$2843,13,0)</f>
        <v>3.8319999999999999</v>
      </c>
      <c r="U28" s="66">
        <f t="shared" si="8"/>
        <v>20</v>
      </c>
      <c r="V28" s="65">
        <f>VLOOKUP($A28,'Return Data'!$B$7:$R$2843,17,0)</f>
        <v>4.7201000000000004</v>
      </c>
      <c r="W28" s="66">
        <f t="shared" si="9"/>
        <v>22</v>
      </c>
      <c r="X28" s="65">
        <f>VLOOKUP($A28,'Return Data'!$B$7:$R$2843,14,0)</f>
        <v>-0.62009999999999998</v>
      </c>
      <c r="Y28" s="66">
        <f t="shared" si="10"/>
        <v>23</v>
      </c>
      <c r="Z28" s="65">
        <f>VLOOKUP($A28,'Return Data'!$B$7:$R$2843,16,0)</f>
        <v>6.19</v>
      </c>
      <c r="AA28" s="67">
        <f t="shared" si="11"/>
        <v>22</v>
      </c>
    </row>
    <row r="29" spans="1:27" x14ac:dyDescent="0.3">
      <c r="A29" s="63" t="s">
        <v>1058</v>
      </c>
      <c r="B29" s="64">
        <f>VLOOKUP($A29,'Return Data'!$B$7:$R$2843,3,0)</f>
        <v>44462</v>
      </c>
      <c r="C29" s="65">
        <f>VLOOKUP($A29,'Return Data'!$B$7:$R$2843,4,0)</f>
        <v>2800.8836000000001</v>
      </c>
      <c r="D29" s="65">
        <f>VLOOKUP($A29,'Return Data'!$B$7:$R$2843,5,0)</f>
        <v>2.3172000000000001</v>
      </c>
      <c r="E29" s="66">
        <f t="shared" si="0"/>
        <v>20</v>
      </c>
      <c r="F29" s="65">
        <f>VLOOKUP($A29,'Return Data'!$B$7:$R$2843,6,0)</f>
        <v>0.80410000000000004</v>
      </c>
      <c r="G29" s="66">
        <f t="shared" si="1"/>
        <v>14</v>
      </c>
      <c r="H29" s="65">
        <f>VLOOKUP($A29,'Return Data'!$B$7:$R$2843,7,0)</f>
        <v>1.8834</v>
      </c>
      <c r="I29" s="66">
        <f t="shared" si="2"/>
        <v>16</v>
      </c>
      <c r="J29" s="65">
        <f>VLOOKUP($A29,'Return Data'!$B$7:$R$2843,8,0)</f>
        <v>2.0777000000000001</v>
      </c>
      <c r="K29" s="66">
        <f t="shared" si="3"/>
        <v>15</v>
      </c>
      <c r="L29" s="65">
        <f>VLOOKUP($A29,'Return Data'!$B$7:$R$2843,9,0)</f>
        <v>3.0611999999999999</v>
      </c>
      <c r="M29" s="66">
        <f t="shared" si="4"/>
        <v>17</v>
      </c>
      <c r="N29" s="65">
        <f>VLOOKUP($A29,'Return Data'!$B$7:$R$2843,10,0)</f>
        <v>3.8860999999999999</v>
      </c>
      <c r="O29" s="66">
        <f t="shared" si="5"/>
        <v>16</v>
      </c>
      <c r="P29" s="65">
        <f>VLOOKUP($A29,'Return Data'!$B$7:$R$2843,11,0)</f>
        <v>3.9106000000000001</v>
      </c>
      <c r="Q29" s="66">
        <f t="shared" si="6"/>
        <v>20</v>
      </c>
      <c r="R29" s="65">
        <f>VLOOKUP($A29,'Return Data'!$B$7:$R$2843,12,0)</f>
        <v>3.4</v>
      </c>
      <c r="S29" s="66">
        <f t="shared" si="7"/>
        <v>22</v>
      </c>
      <c r="T29" s="65">
        <f>VLOOKUP($A29,'Return Data'!$B$7:$R$2843,13,0)</f>
        <v>3.8512</v>
      </c>
      <c r="U29" s="66">
        <f t="shared" si="8"/>
        <v>19</v>
      </c>
      <c r="V29" s="65">
        <f>VLOOKUP($A29,'Return Data'!$B$7:$R$2843,17,0)</f>
        <v>5.5835999999999997</v>
      </c>
      <c r="W29" s="66">
        <f t="shared" si="9"/>
        <v>18</v>
      </c>
      <c r="X29" s="65">
        <f>VLOOKUP($A29,'Return Data'!$B$7:$R$2843,14,0)</f>
        <v>6.6043000000000003</v>
      </c>
      <c r="Y29" s="66">
        <f t="shared" si="10"/>
        <v>10</v>
      </c>
      <c r="Z29" s="65">
        <f>VLOOKUP($A29,'Return Data'!$B$7:$R$2843,16,0)</f>
        <v>7.5377000000000001</v>
      </c>
      <c r="AA29" s="67">
        <f t="shared" si="11"/>
        <v>10</v>
      </c>
    </row>
    <row r="30" spans="1:27" x14ac:dyDescent="0.3">
      <c r="A30" s="63" t="s">
        <v>1061</v>
      </c>
      <c r="B30" s="64">
        <f>VLOOKUP($A30,'Return Data'!$B$7:$R$2843,3,0)</f>
        <v>44462</v>
      </c>
      <c r="C30" s="65">
        <f>VLOOKUP($A30,'Return Data'!$B$7:$R$2843,4,0)</f>
        <v>27.508299999999998</v>
      </c>
      <c r="D30" s="65">
        <f>VLOOKUP($A30,'Return Data'!$B$7:$R$2843,5,0)</f>
        <v>3.4502000000000002</v>
      </c>
      <c r="E30" s="66">
        <f t="shared" si="0"/>
        <v>13</v>
      </c>
      <c r="F30" s="65">
        <f>VLOOKUP($A30,'Return Data'!$B$7:$R$2843,6,0)</f>
        <v>516.19820000000004</v>
      </c>
      <c r="G30" s="66">
        <f t="shared" si="1"/>
        <v>1</v>
      </c>
      <c r="H30" s="65">
        <f>VLOOKUP($A30,'Return Data'!$B$7:$R$2843,7,0)</f>
        <v>222.93799999999999</v>
      </c>
      <c r="I30" s="66">
        <f t="shared" si="2"/>
        <v>1</v>
      </c>
      <c r="J30" s="65">
        <f>VLOOKUP($A30,'Return Data'!$B$7:$R$2843,8,0)</f>
        <v>112.4896</v>
      </c>
      <c r="K30" s="66">
        <f t="shared" si="3"/>
        <v>1</v>
      </c>
      <c r="L30" s="65">
        <f>VLOOKUP($A30,'Return Data'!$B$7:$R$2843,9,0)</f>
        <v>52.6629</v>
      </c>
      <c r="M30" s="66">
        <f t="shared" si="4"/>
        <v>1</v>
      </c>
      <c r="N30" s="65">
        <f>VLOOKUP($A30,'Return Data'!$B$7:$R$2843,10,0)</f>
        <v>20.408300000000001</v>
      </c>
      <c r="O30" s="66">
        <f t="shared" si="5"/>
        <v>1</v>
      </c>
      <c r="P30" s="65">
        <f>VLOOKUP($A30,'Return Data'!$B$7:$R$2843,11,0)</f>
        <v>12.0345</v>
      </c>
      <c r="Q30" s="66">
        <f t="shared" si="6"/>
        <v>1</v>
      </c>
      <c r="R30" s="65">
        <f>VLOOKUP($A30,'Return Data'!$B$7:$R$2843,12,0)</f>
        <v>8.9597999999999995</v>
      </c>
      <c r="S30" s="66">
        <f t="shared" si="7"/>
        <v>2</v>
      </c>
      <c r="T30" s="65">
        <f>VLOOKUP($A30,'Return Data'!$B$7:$R$2843,13,0)</f>
        <v>7.8240999999999996</v>
      </c>
      <c r="U30" s="66">
        <f t="shared" si="8"/>
        <v>2</v>
      </c>
      <c r="V30" s="65">
        <f>VLOOKUP($A30,'Return Data'!$B$7:$R$2843,17,0)</f>
        <v>7.3727999999999998</v>
      </c>
      <c r="W30" s="66">
        <f t="shared" si="9"/>
        <v>3</v>
      </c>
      <c r="X30" s="65">
        <f>VLOOKUP($A30,'Return Data'!$B$7:$R$2843,14,0)</f>
        <v>4.0984999999999996</v>
      </c>
      <c r="Y30" s="66">
        <f t="shared" si="10"/>
        <v>20</v>
      </c>
      <c r="Z30" s="65">
        <f>VLOOKUP($A30,'Return Data'!$B$7:$R$2843,16,0)</f>
        <v>7.2641</v>
      </c>
      <c r="AA30" s="67">
        <f t="shared" si="11"/>
        <v>16</v>
      </c>
    </row>
    <row r="31" spans="1:27" x14ac:dyDescent="0.3">
      <c r="A31" s="63" t="s">
        <v>1062</v>
      </c>
      <c r="B31" s="64">
        <f>VLOOKUP($A31,'Return Data'!$B$7:$R$2843,3,0)</f>
        <v>44462</v>
      </c>
      <c r="C31" s="65">
        <f>VLOOKUP($A31,'Return Data'!$B$7:$R$2843,4,0)</f>
        <v>3138.2312999999999</v>
      </c>
      <c r="D31" s="65">
        <f>VLOOKUP($A31,'Return Data'!$B$7:$R$2843,5,0)</f>
        <v>1.3806</v>
      </c>
      <c r="E31" s="66">
        <f t="shared" si="0"/>
        <v>23</v>
      </c>
      <c r="F31" s="65">
        <f>VLOOKUP($A31,'Return Data'!$B$7:$R$2843,6,0)</f>
        <v>0.71650000000000003</v>
      </c>
      <c r="G31" s="66">
        <f t="shared" si="1"/>
        <v>18</v>
      </c>
      <c r="H31" s="65">
        <f>VLOOKUP($A31,'Return Data'!$B$7:$R$2843,7,0)</f>
        <v>2.1421000000000001</v>
      </c>
      <c r="I31" s="66">
        <f t="shared" si="2"/>
        <v>10</v>
      </c>
      <c r="J31" s="65">
        <f>VLOOKUP($A31,'Return Data'!$B$7:$R$2843,8,0)</f>
        <v>2.3711000000000002</v>
      </c>
      <c r="K31" s="66">
        <f t="shared" si="3"/>
        <v>11</v>
      </c>
      <c r="L31" s="65">
        <f>VLOOKUP($A31,'Return Data'!$B$7:$R$2843,9,0)</f>
        <v>3.2501000000000002</v>
      </c>
      <c r="M31" s="66">
        <f t="shared" si="4"/>
        <v>10</v>
      </c>
      <c r="N31" s="65">
        <f>VLOOKUP($A31,'Return Data'!$B$7:$R$2843,10,0)</f>
        <v>4.3055000000000003</v>
      </c>
      <c r="O31" s="66">
        <f t="shared" si="5"/>
        <v>9</v>
      </c>
      <c r="P31" s="65">
        <f>VLOOKUP($A31,'Return Data'!$B$7:$R$2843,11,0)</f>
        <v>4.4650999999999996</v>
      </c>
      <c r="Q31" s="66">
        <f t="shared" si="6"/>
        <v>11</v>
      </c>
      <c r="R31" s="65">
        <f>VLOOKUP($A31,'Return Data'!$B$7:$R$2843,12,0)</f>
        <v>3.8380000000000001</v>
      </c>
      <c r="S31" s="66">
        <f t="shared" si="7"/>
        <v>12</v>
      </c>
      <c r="T31" s="65">
        <f>VLOOKUP($A31,'Return Data'!$B$7:$R$2843,13,0)</f>
        <v>4.367</v>
      </c>
      <c r="U31" s="66">
        <f t="shared" si="8"/>
        <v>11</v>
      </c>
      <c r="V31" s="65">
        <f>VLOOKUP($A31,'Return Data'!$B$7:$R$2843,17,0)</f>
        <v>6.1139999999999999</v>
      </c>
      <c r="W31" s="66">
        <f t="shared" si="9"/>
        <v>11</v>
      </c>
      <c r="X31" s="65">
        <f>VLOOKUP($A31,'Return Data'!$B$7:$R$2843,14,0)</f>
        <v>4.9371999999999998</v>
      </c>
      <c r="Y31" s="66">
        <f t="shared" si="10"/>
        <v>19</v>
      </c>
      <c r="Z31" s="65">
        <f>VLOOKUP($A31,'Return Data'!$B$7:$R$2843,16,0)</f>
        <v>7.3819999999999997</v>
      </c>
      <c r="AA31" s="67">
        <f t="shared" si="11"/>
        <v>13</v>
      </c>
    </row>
    <row r="32" spans="1:27" x14ac:dyDescent="0.3">
      <c r="A32" s="63" t="s">
        <v>1063</v>
      </c>
      <c r="B32" s="64">
        <f>VLOOKUP($A32,'Return Data'!$B$7:$R$2843,3,0)</f>
        <v>44462</v>
      </c>
      <c r="C32" s="65">
        <f>VLOOKUP($A32,'Return Data'!$B$7:$R$2843,4,0)</f>
        <v>31.121300000000002</v>
      </c>
      <c r="D32" s="65">
        <f>VLOOKUP($A32,'Return Data'!$B$7:$R$2843,5,0)</f>
        <v>0</v>
      </c>
      <c r="E32" s="66">
        <f t="shared" si="0"/>
        <v>24</v>
      </c>
      <c r="F32" s="65">
        <f>VLOOKUP($A32,'Return Data'!$B$7:$R$2843,6,0)</f>
        <v>0</v>
      </c>
      <c r="G32" s="66">
        <f t="shared" si="1"/>
        <v>21</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-15.917299999999999</v>
      </c>
      <c r="AA32" s="67">
        <f t="shared" si="11"/>
        <v>26</v>
      </c>
    </row>
    <row r="33" spans="1:27" x14ac:dyDescent="0.3">
      <c r="A33" s="63" t="s">
        <v>1067</v>
      </c>
      <c r="B33" s="64">
        <f>VLOOKUP($A33,'Return Data'!$B$7:$R$2843,3,0)</f>
        <v>44462</v>
      </c>
      <c r="C33" s="65">
        <f>VLOOKUP($A33,'Return Data'!$B$7:$R$2843,4,0)</f>
        <v>2739.0061999999998</v>
      </c>
      <c r="D33" s="65">
        <f>VLOOKUP($A33,'Return Data'!$B$7:$R$2843,5,0)</f>
        <v>6.2590000000000003</v>
      </c>
      <c r="E33" s="66">
        <f t="shared" si="0"/>
        <v>3</v>
      </c>
      <c r="F33" s="65">
        <f>VLOOKUP($A33,'Return Data'!$B$7:$R$2843,6,0)</f>
        <v>289.73930000000001</v>
      </c>
      <c r="G33" s="66">
        <f t="shared" si="1"/>
        <v>2</v>
      </c>
      <c r="H33" s="65">
        <f>VLOOKUP($A33,'Return Data'!$B$7:$R$2843,7,0)</f>
        <v>126.1632</v>
      </c>
      <c r="I33" s="66">
        <f t="shared" si="2"/>
        <v>2</v>
      </c>
      <c r="J33" s="65">
        <f>VLOOKUP($A33,'Return Data'!$B$7:$R$2843,8,0)</f>
        <v>64.978300000000004</v>
      </c>
      <c r="K33" s="66">
        <f t="shared" si="3"/>
        <v>2</v>
      </c>
      <c r="L33" s="65">
        <f>VLOOKUP($A33,'Return Data'!$B$7:$R$2843,9,0)</f>
        <v>32.0884</v>
      </c>
      <c r="M33" s="66">
        <f t="shared" si="4"/>
        <v>2</v>
      </c>
      <c r="N33" s="65">
        <f>VLOOKUP($A33,'Return Data'!$B$7:$R$2843,10,0)</f>
        <v>14.5382</v>
      </c>
      <c r="O33" s="66">
        <f t="shared" si="5"/>
        <v>2</v>
      </c>
      <c r="P33" s="65">
        <f>VLOOKUP($A33,'Return Data'!$B$7:$R$2843,11,0)</f>
        <v>9.7448999999999995</v>
      </c>
      <c r="Q33" s="66">
        <f t="shared" si="6"/>
        <v>2</v>
      </c>
      <c r="R33" s="65">
        <f>VLOOKUP($A33,'Return Data'!$B$7:$R$2843,12,0)</f>
        <v>7.5545</v>
      </c>
      <c r="S33" s="66">
        <f t="shared" si="7"/>
        <v>3</v>
      </c>
      <c r="T33" s="65">
        <f>VLOOKUP($A33,'Return Data'!$B$7:$R$2843,13,0)</f>
        <v>7.0193000000000003</v>
      </c>
      <c r="U33" s="66">
        <f t="shared" si="8"/>
        <v>4</v>
      </c>
      <c r="V33" s="65">
        <f>VLOOKUP($A33,'Return Data'!$B$7:$R$2843,17,0)</f>
        <v>7.4637000000000002</v>
      </c>
      <c r="W33" s="66">
        <f>RANK(V33,V$8:V$33,0)</f>
        <v>2</v>
      </c>
      <c r="X33" s="65">
        <f>VLOOKUP($A33,'Return Data'!$B$7:$R$2843,14,0)</f>
        <v>3.5207999999999999</v>
      </c>
      <c r="Y33" s="66">
        <f>RANK(X33,X$8:X$33,0)</f>
        <v>21</v>
      </c>
      <c r="Z33" s="65">
        <f>VLOOKUP($A33,'Return Data'!$B$7:$R$2843,16,0)</f>
        <v>7.2321</v>
      </c>
      <c r="AA33" s="67">
        <f t="shared" si="11"/>
        <v>18</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4.0176115384615381</v>
      </c>
      <c r="E35" s="74"/>
      <c r="F35" s="75">
        <f>AVERAGE(F8:F33)</f>
        <v>31.990338461538464</v>
      </c>
      <c r="G35" s="74"/>
      <c r="H35" s="75">
        <f>AVERAGE(H8:H33)</f>
        <v>15.461350000000001</v>
      </c>
      <c r="I35" s="74"/>
      <c r="J35" s="75">
        <f>AVERAGE(J8:J33)</f>
        <v>9.1127038461538454</v>
      </c>
      <c r="K35" s="74"/>
      <c r="L35" s="75">
        <f>AVERAGE(L8:L33)</f>
        <v>6.5800615384615391</v>
      </c>
      <c r="M35" s="74"/>
      <c r="N35" s="75">
        <f>AVERAGE(N8:N33)</f>
        <v>5.0869999999999989</v>
      </c>
      <c r="O35" s="74"/>
      <c r="P35" s="75">
        <f>AVERAGE(P8:P33)</f>
        <v>4.8136615384615391</v>
      </c>
      <c r="Q35" s="74"/>
      <c r="R35" s="75">
        <f>AVERAGE(R8:R33)</f>
        <v>4.2079153846153847</v>
      </c>
      <c r="S35" s="74"/>
      <c r="T35" s="75">
        <f>AVERAGE(T8:T33)</f>
        <v>4.7140076923076926</v>
      </c>
      <c r="U35" s="74"/>
      <c r="V35" s="75">
        <f>AVERAGE(V8:V33)</f>
        <v>5.649551999999999</v>
      </c>
      <c r="W35" s="74"/>
      <c r="X35" s="75">
        <f>AVERAGE(X8:X33)</f>
        <v>4.8135839999999996</v>
      </c>
      <c r="Y35" s="74"/>
      <c r="Z35" s="75">
        <f>AVERAGE(Z8:Z33)</f>
        <v>6.0566192307692308</v>
      </c>
      <c r="AA35" s="76"/>
    </row>
    <row r="36" spans="1:27" x14ac:dyDescent="0.3">
      <c r="A36" s="73" t="s">
        <v>28</v>
      </c>
      <c r="B36" s="74"/>
      <c r="C36" s="74"/>
      <c r="D36" s="75">
        <f>MIN(D8:D33)</f>
        <v>-0.63419999999999999</v>
      </c>
      <c r="E36" s="74"/>
      <c r="F36" s="75">
        <f>MIN(F8:F33)</f>
        <v>-2.6947000000000001</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-4.7093999999999996</v>
      </c>
      <c r="W36" s="74"/>
      <c r="X36" s="75">
        <f>MIN(X8:X33)</f>
        <v>-8.8276000000000003</v>
      </c>
      <c r="Y36" s="74"/>
      <c r="Z36" s="75">
        <f>MIN(Z8:Z33)</f>
        <v>-15.917299999999999</v>
      </c>
      <c r="AA36" s="76"/>
    </row>
    <row r="37" spans="1:27" ht="15" thickBot="1" x14ac:dyDescent="0.35">
      <c r="A37" s="77" t="s">
        <v>29</v>
      </c>
      <c r="B37" s="78"/>
      <c r="C37" s="78"/>
      <c r="D37" s="79">
        <f>MAX(D8:D33)</f>
        <v>15.353199999999999</v>
      </c>
      <c r="E37" s="78"/>
      <c r="F37" s="79">
        <f>MAX(F8:F33)</f>
        <v>516.19820000000004</v>
      </c>
      <c r="G37" s="78"/>
      <c r="H37" s="79">
        <f>MAX(H8:H33)</f>
        <v>222.93799999999999</v>
      </c>
      <c r="I37" s="78"/>
      <c r="J37" s="79">
        <f>MAX(J8:J33)</f>
        <v>112.4896</v>
      </c>
      <c r="K37" s="78"/>
      <c r="L37" s="79">
        <f>MAX(L8:L33)</f>
        <v>52.6629</v>
      </c>
      <c r="M37" s="78"/>
      <c r="N37" s="79">
        <f>MAX(N8:N33)</f>
        <v>20.408300000000001</v>
      </c>
      <c r="O37" s="78"/>
      <c r="P37" s="79">
        <f>MAX(P8:P33)</f>
        <v>12.0345</v>
      </c>
      <c r="Q37" s="78"/>
      <c r="R37" s="79">
        <f>MAX(R8:R33)</f>
        <v>9.5454000000000008</v>
      </c>
      <c r="S37" s="78"/>
      <c r="T37" s="79">
        <f>MAX(T8:T33)</f>
        <v>11.6462</v>
      </c>
      <c r="U37" s="78"/>
      <c r="V37" s="79">
        <f>MAX(V8:V33)</f>
        <v>10.510899999999999</v>
      </c>
      <c r="W37" s="78"/>
      <c r="X37" s="79">
        <f>MAX(X8:X33)</f>
        <v>7.6212999999999997</v>
      </c>
      <c r="Y37" s="78"/>
      <c r="Z37" s="79">
        <f>MAX(Z8:Z33)</f>
        <v>8.2219999999999995</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44462</v>
      </c>
      <c r="C8" s="65">
        <f>VLOOKUP($A8,'Return Data'!$B$7:$R$2843,4,0)</f>
        <v>436.149</v>
      </c>
      <c r="D8" s="65">
        <f>VLOOKUP($A8,'Return Data'!$B$7:$R$2843,5,0)</f>
        <v>4.7708000000000004</v>
      </c>
      <c r="E8" s="66">
        <f t="shared" ref="E8:E34" si="0">RANK(D8,D$8:D$34,0)</f>
        <v>4</v>
      </c>
      <c r="F8" s="65">
        <f>VLOOKUP($A8,'Return Data'!$B$7:$R$2843,6,0)</f>
        <v>2.9687999999999999</v>
      </c>
      <c r="G8" s="66">
        <f t="shared" ref="G8:G34" si="1">RANK(F8,F$8:F$34,0)</f>
        <v>6</v>
      </c>
      <c r="H8" s="65">
        <f>VLOOKUP($A8,'Return Data'!$B$7:$R$2843,7,0)</f>
        <v>2.9714</v>
      </c>
      <c r="I8" s="66">
        <f t="shared" ref="I8:I34" si="2">RANK(H8,H$8:H$34,0)</f>
        <v>11</v>
      </c>
      <c r="J8" s="65">
        <f>VLOOKUP($A8,'Return Data'!$B$7:$R$2843,8,0)</f>
        <v>2.9832999999999998</v>
      </c>
      <c r="K8" s="66">
        <f t="shared" ref="K8:K34" si="3">RANK(J8,J$8:J$34,0)</f>
        <v>11</v>
      </c>
      <c r="L8" s="65">
        <f>VLOOKUP($A8,'Return Data'!$B$7:$R$2843,9,0)</f>
        <v>3.7545999999999999</v>
      </c>
      <c r="M8" s="66">
        <f t="shared" ref="M8:M34" si="4">RANK(L8,L$8:L$34,0)</f>
        <v>7</v>
      </c>
      <c r="N8" s="65">
        <f>VLOOKUP($A8,'Return Data'!$B$7:$R$2843,10,0)</f>
        <v>4.5075000000000003</v>
      </c>
      <c r="O8" s="66">
        <f t="shared" ref="O8:O34" si="5">RANK(N8,N$8:N$34,0)</f>
        <v>6</v>
      </c>
      <c r="P8" s="65">
        <f>VLOOKUP($A8,'Return Data'!$B$7:$R$2843,11,0)</f>
        <v>4.7026000000000003</v>
      </c>
      <c r="Q8" s="66">
        <f t="shared" ref="Q8:Q34" si="6">RANK(P8,P$8:P$34,0)</f>
        <v>5</v>
      </c>
      <c r="R8" s="65">
        <f>VLOOKUP($A8,'Return Data'!$B$7:$R$2843,12,0)</f>
        <v>4.2591000000000001</v>
      </c>
      <c r="S8" s="66">
        <f t="shared" ref="S8:S34" si="7">RANK(R8,R$8:R$34,0)</f>
        <v>6</v>
      </c>
      <c r="T8" s="65">
        <f>VLOOKUP($A8,'Return Data'!$B$7:$R$2843,13,0)</f>
        <v>4.6066000000000003</v>
      </c>
      <c r="U8" s="66">
        <f t="shared" ref="U8:U34" si="8">RANK(T8,T$8:T$34,0)</f>
        <v>6</v>
      </c>
      <c r="V8" s="65">
        <f>VLOOKUP($A8,'Return Data'!$B$7:$R$2843,17,0)</f>
        <v>6.1279000000000003</v>
      </c>
      <c r="W8" s="66">
        <f t="shared" ref="W8:W15" si="9">RANK(V8,V$8:V$34,0)</f>
        <v>5</v>
      </c>
      <c r="X8" s="65">
        <f>VLOOKUP($A8,'Return Data'!$B$7:$R$2843,14,0)</f>
        <v>7.1234000000000002</v>
      </c>
      <c r="Y8" s="66">
        <f>RANK(X8,X$8:X$34,0)</f>
        <v>4</v>
      </c>
      <c r="Z8" s="65">
        <f>VLOOKUP($A8,'Return Data'!$B$7:$R$2843,16,0)</f>
        <v>8.2010000000000005</v>
      </c>
      <c r="AA8" s="67">
        <f t="shared" ref="AA8:AA34" si="10">RANK(Z8,Z$8:Z$34,0)</f>
        <v>4</v>
      </c>
    </row>
    <row r="9" spans="1:27" x14ac:dyDescent="0.3">
      <c r="A9" s="63" t="s">
        <v>1496</v>
      </c>
      <c r="B9" s="64">
        <f>VLOOKUP($A9,'Return Data'!$B$7:$R$2843,3,0)</f>
        <v>44462</v>
      </c>
      <c r="C9" s="65">
        <f>VLOOKUP($A9,'Return Data'!$B$7:$R$2843,4,0)</f>
        <v>12.2094</v>
      </c>
      <c r="D9" s="65">
        <f>VLOOKUP($A9,'Return Data'!$B$7:$R$2843,5,0)</f>
        <v>4.1858000000000004</v>
      </c>
      <c r="E9" s="66">
        <f t="shared" si="0"/>
        <v>8</v>
      </c>
      <c r="F9" s="65">
        <f>VLOOKUP($A9,'Return Data'!$B$7:$R$2843,6,0)</f>
        <v>2.6911</v>
      </c>
      <c r="G9" s="66">
        <f t="shared" si="1"/>
        <v>9</v>
      </c>
      <c r="H9" s="65">
        <f>VLOOKUP($A9,'Return Data'!$B$7:$R$2843,7,0)</f>
        <v>2.9912000000000001</v>
      </c>
      <c r="I9" s="66">
        <f t="shared" si="2"/>
        <v>8</v>
      </c>
      <c r="J9" s="65">
        <f>VLOOKUP($A9,'Return Data'!$B$7:$R$2843,8,0)</f>
        <v>3.1642000000000001</v>
      </c>
      <c r="K9" s="66">
        <f t="shared" si="3"/>
        <v>7</v>
      </c>
      <c r="L9" s="65">
        <f>VLOOKUP($A9,'Return Data'!$B$7:$R$2843,9,0)</f>
        <v>3.7050999999999998</v>
      </c>
      <c r="M9" s="66">
        <f t="shared" si="4"/>
        <v>8</v>
      </c>
      <c r="N9" s="65">
        <f>VLOOKUP($A9,'Return Data'!$B$7:$R$2843,10,0)</f>
        <v>4.1502999999999997</v>
      </c>
      <c r="O9" s="66">
        <f t="shared" si="5"/>
        <v>8</v>
      </c>
      <c r="P9" s="65">
        <f>VLOOKUP($A9,'Return Data'!$B$7:$R$2843,11,0)</f>
        <v>4.3773</v>
      </c>
      <c r="Q9" s="66">
        <f t="shared" si="6"/>
        <v>7</v>
      </c>
      <c r="R9" s="65">
        <f>VLOOKUP($A9,'Return Data'!$B$7:$R$2843,12,0)</f>
        <v>4.2351000000000001</v>
      </c>
      <c r="S9" s="66">
        <f t="shared" si="7"/>
        <v>7</v>
      </c>
      <c r="T9" s="65">
        <f>VLOOKUP($A9,'Return Data'!$B$7:$R$2843,13,0)</f>
        <v>4.4832999999999998</v>
      </c>
      <c r="U9" s="66">
        <f t="shared" si="8"/>
        <v>7</v>
      </c>
      <c r="V9" s="65">
        <f>VLOOKUP($A9,'Return Data'!$B$7:$R$2843,17,0)</f>
        <v>5.6924000000000001</v>
      </c>
      <c r="W9" s="66">
        <f t="shared" si="9"/>
        <v>8</v>
      </c>
      <c r="X9" s="65"/>
      <c r="Y9" s="66"/>
      <c r="Z9" s="65">
        <f>VLOOKUP($A9,'Return Data'!$B$7:$R$2843,16,0)</f>
        <v>6.7907000000000002</v>
      </c>
      <c r="AA9" s="67">
        <f t="shared" si="10"/>
        <v>17</v>
      </c>
    </row>
    <row r="10" spans="1:27" x14ac:dyDescent="0.3">
      <c r="A10" s="63" t="s">
        <v>1499</v>
      </c>
      <c r="B10" s="64">
        <f>VLOOKUP($A10,'Return Data'!$B$7:$R$2843,3,0)</f>
        <v>44462</v>
      </c>
      <c r="C10" s="65">
        <f>VLOOKUP($A10,'Return Data'!$B$7:$R$2843,4,0)</f>
        <v>1224.9078999999999</v>
      </c>
      <c r="D10" s="65">
        <f>VLOOKUP($A10,'Return Data'!$B$7:$R$2843,5,0)</f>
        <v>4.4314999999999998</v>
      </c>
      <c r="E10" s="66">
        <f t="shared" si="0"/>
        <v>6</v>
      </c>
      <c r="F10" s="65">
        <f>VLOOKUP($A10,'Return Data'!$B$7:$R$2843,6,0)</f>
        <v>1.3916999999999999</v>
      </c>
      <c r="G10" s="66">
        <f t="shared" si="1"/>
        <v>26</v>
      </c>
      <c r="H10" s="65">
        <f>VLOOKUP($A10,'Return Data'!$B$7:$R$2843,7,0)</f>
        <v>2.2191999999999998</v>
      </c>
      <c r="I10" s="66">
        <f t="shared" si="2"/>
        <v>27</v>
      </c>
      <c r="J10" s="65">
        <f>VLOOKUP($A10,'Return Data'!$B$7:$R$2843,8,0)</f>
        <v>2.7559999999999998</v>
      </c>
      <c r="K10" s="66">
        <f t="shared" si="3"/>
        <v>20</v>
      </c>
      <c r="L10" s="65">
        <f>VLOOKUP($A10,'Return Data'!$B$7:$R$2843,9,0)</f>
        <v>3.331</v>
      </c>
      <c r="M10" s="66">
        <f t="shared" si="4"/>
        <v>18</v>
      </c>
      <c r="N10" s="65">
        <f>VLOOKUP($A10,'Return Data'!$B$7:$R$2843,10,0)</f>
        <v>3.9245000000000001</v>
      </c>
      <c r="O10" s="66">
        <f t="shared" si="5"/>
        <v>15</v>
      </c>
      <c r="P10" s="65">
        <f>VLOOKUP($A10,'Return Data'!$B$7:$R$2843,11,0)</f>
        <v>4.1131000000000002</v>
      </c>
      <c r="Q10" s="66">
        <f t="shared" si="6"/>
        <v>10</v>
      </c>
      <c r="R10" s="65">
        <f>VLOOKUP($A10,'Return Data'!$B$7:$R$2843,12,0)</f>
        <v>3.8973</v>
      </c>
      <c r="S10" s="66">
        <f t="shared" si="7"/>
        <v>10</v>
      </c>
      <c r="T10" s="65">
        <f>VLOOKUP($A10,'Return Data'!$B$7:$R$2843,13,0)</f>
        <v>3.9916999999999998</v>
      </c>
      <c r="U10" s="66">
        <f t="shared" si="8"/>
        <v>13</v>
      </c>
      <c r="V10" s="65">
        <f>VLOOKUP($A10,'Return Data'!$B$7:$R$2843,17,0)</f>
        <v>4.9767999999999999</v>
      </c>
      <c r="W10" s="66">
        <f t="shared" si="9"/>
        <v>17</v>
      </c>
      <c r="X10" s="65"/>
      <c r="Y10" s="66"/>
      <c r="Z10" s="65">
        <f>VLOOKUP($A10,'Return Data'!$B$7:$R$2843,16,0)</f>
        <v>6.3106</v>
      </c>
      <c r="AA10" s="67">
        <f t="shared" si="10"/>
        <v>20</v>
      </c>
    </row>
    <row r="11" spans="1:27" x14ac:dyDescent="0.3">
      <c r="A11" s="63" t="s">
        <v>1500</v>
      </c>
      <c r="B11" s="64">
        <f>VLOOKUP($A11,'Return Data'!$B$7:$R$2843,3,0)</f>
        <v>44462</v>
      </c>
      <c r="C11" s="65">
        <f>VLOOKUP($A11,'Return Data'!$B$7:$R$2843,4,0)</f>
        <v>2612.4654</v>
      </c>
      <c r="D11" s="65">
        <f>VLOOKUP($A11,'Return Data'!$B$7:$R$2843,5,0)</f>
        <v>4.0675999999999997</v>
      </c>
      <c r="E11" s="66">
        <f t="shared" si="0"/>
        <v>10</v>
      </c>
      <c r="F11" s="65">
        <f>VLOOKUP($A11,'Return Data'!$B$7:$R$2843,6,0)</f>
        <v>1.9362999999999999</v>
      </c>
      <c r="G11" s="66">
        <f t="shared" si="1"/>
        <v>16</v>
      </c>
      <c r="H11" s="65">
        <f>VLOOKUP($A11,'Return Data'!$B$7:$R$2843,7,0)</f>
        <v>2.7751999999999999</v>
      </c>
      <c r="I11" s="66">
        <f t="shared" si="2"/>
        <v>13</v>
      </c>
      <c r="J11" s="65">
        <f>VLOOKUP($A11,'Return Data'!$B$7:$R$2843,8,0)</f>
        <v>2.7092999999999998</v>
      </c>
      <c r="K11" s="66">
        <f t="shared" si="3"/>
        <v>21</v>
      </c>
      <c r="L11" s="65">
        <f>VLOOKUP($A11,'Return Data'!$B$7:$R$2843,9,0)</f>
        <v>3.2021999999999999</v>
      </c>
      <c r="M11" s="66">
        <f t="shared" si="4"/>
        <v>23</v>
      </c>
      <c r="N11" s="65">
        <f>VLOOKUP($A11,'Return Data'!$B$7:$R$2843,10,0)</f>
        <v>3.5516000000000001</v>
      </c>
      <c r="O11" s="66">
        <f t="shared" si="5"/>
        <v>25</v>
      </c>
      <c r="P11" s="65">
        <f>VLOOKUP($A11,'Return Data'!$B$7:$R$2843,11,0)</f>
        <v>3.5718999999999999</v>
      </c>
      <c r="Q11" s="66">
        <f t="shared" si="6"/>
        <v>23</v>
      </c>
      <c r="R11" s="65">
        <f>VLOOKUP($A11,'Return Data'!$B$7:$R$2843,12,0)</f>
        <v>3.4093</v>
      </c>
      <c r="S11" s="66">
        <f t="shared" si="7"/>
        <v>24</v>
      </c>
      <c r="T11" s="65">
        <f>VLOOKUP($A11,'Return Data'!$B$7:$R$2843,13,0)</f>
        <v>3.55</v>
      </c>
      <c r="U11" s="66">
        <f t="shared" si="8"/>
        <v>23</v>
      </c>
      <c r="V11" s="65">
        <f>VLOOKUP($A11,'Return Data'!$B$7:$R$2843,17,0)</f>
        <v>4.7434000000000003</v>
      </c>
      <c r="W11" s="66">
        <f t="shared" si="9"/>
        <v>18</v>
      </c>
      <c r="X11" s="65">
        <f>VLOOKUP($A11,'Return Data'!$B$7:$R$2843,14,0)</f>
        <v>5.9382999999999999</v>
      </c>
      <c r="Y11" s="66">
        <f>RANK(X11,X$8:X$34,0)</f>
        <v>10</v>
      </c>
      <c r="Z11" s="65">
        <f>VLOOKUP($A11,'Return Data'!$B$7:$R$2843,16,0)</f>
        <v>7.8638000000000003</v>
      </c>
      <c r="AA11" s="67">
        <f t="shared" si="10"/>
        <v>5</v>
      </c>
    </row>
    <row r="12" spans="1:27" x14ac:dyDescent="0.3">
      <c r="A12" s="63" t="s">
        <v>1502</v>
      </c>
      <c r="B12" s="64">
        <f>VLOOKUP($A12,'Return Data'!$B$7:$R$2843,3,0)</f>
        <v>44462</v>
      </c>
      <c r="C12" s="65">
        <f>VLOOKUP($A12,'Return Data'!$B$7:$R$2843,4,0)</f>
        <v>3216.0209</v>
      </c>
      <c r="D12" s="65">
        <f>VLOOKUP($A12,'Return Data'!$B$7:$R$2843,5,0)</f>
        <v>3.3098000000000001</v>
      </c>
      <c r="E12" s="66">
        <f t="shared" si="0"/>
        <v>14</v>
      </c>
      <c r="F12" s="65">
        <f>VLOOKUP($A12,'Return Data'!$B$7:$R$2843,6,0)</f>
        <v>1.9058999999999999</v>
      </c>
      <c r="G12" s="66">
        <f t="shared" si="1"/>
        <v>17</v>
      </c>
      <c r="H12" s="65">
        <f>VLOOKUP($A12,'Return Data'!$B$7:$R$2843,7,0)</f>
        <v>2.3393999999999999</v>
      </c>
      <c r="I12" s="66">
        <f t="shared" si="2"/>
        <v>23</v>
      </c>
      <c r="J12" s="65">
        <f>VLOOKUP($A12,'Return Data'!$B$7:$R$2843,8,0)</f>
        <v>2.4681999999999999</v>
      </c>
      <c r="K12" s="66">
        <f t="shared" si="3"/>
        <v>26</v>
      </c>
      <c r="L12" s="65">
        <f>VLOOKUP($A12,'Return Data'!$B$7:$R$2843,9,0)</f>
        <v>2.9965999999999999</v>
      </c>
      <c r="M12" s="66">
        <f t="shared" si="4"/>
        <v>26</v>
      </c>
      <c r="N12" s="65">
        <f>VLOOKUP($A12,'Return Data'!$B$7:$R$2843,10,0)</f>
        <v>3.3868999999999998</v>
      </c>
      <c r="O12" s="66">
        <f t="shared" si="5"/>
        <v>26</v>
      </c>
      <c r="P12" s="65">
        <f>VLOOKUP($A12,'Return Data'!$B$7:$R$2843,11,0)</f>
        <v>3.4036</v>
      </c>
      <c r="Q12" s="66">
        <f t="shared" si="6"/>
        <v>25</v>
      </c>
      <c r="R12" s="65">
        <f>VLOOKUP($A12,'Return Data'!$B$7:$R$2843,12,0)</f>
        <v>3.2671999999999999</v>
      </c>
      <c r="S12" s="66">
        <f t="shared" si="7"/>
        <v>25</v>
      </c>
      <c r="T12" s="65">
        <f>VLOOKUP($A12,'Return Data'!$B$7:$R$2843,13,0)</f>
        <v>3.3506999999999998</v>
      </c>
      <c r="U12" s="66">
        <f t="shared" si="8"/>
        <v>25</v>
      </c>
      <c r="V12" s="65">
        <f>VLOOKUP($A12,'Return Data'!$B$7:$R$2843,17,0)</f>
        <v>4.6135000000000002</v>
      </c>
      <c r="W12" s="66">
        <f t="shared" si="9"/>
        <v>19</v>
      </c>
      <c r="X12" s="65">
        <f>VLOOKUP($A12,'Return Data'!$B$7:$R$2843,14,0)</f>
        <v>5.5289999999999999</v>
      </c>
      <c r="Y12" s="66">
        <f>RANK(X12,X$8:X$34,0)</f>
        <v>13</v>
      </c>
      <c r="Z12" s="65">
        <f>VLOOKUP($A12,'Return Data'!$B$7:$R$2843,16,0)</f>
        <v>7.2451999999999996</v>
      </c>
      <c r="AA12" s="67">
        <f t="shared" si="10"/>
        <v>15</v>
      </c>
    </row>
    <row r="13" spans="1:27" x14ac:dyDescent="0.3">
      <c r="A13" s="63" t="s">
        <v>1504</v>
      </c>
      <c r="B13" s="64">
        <f>VLOOKUP($A13,'Return Data'!$B$7:$R$2843,3,0)</f>
        <v>44462</v>
      </c>
      <c r="C13" s="65">
        <f>VLOOKUP($A13,'Return Data'!$B$7:$R$2843,4,0)</f>
        <v>2905.7694000000001</v>
      </c>
      <c r="D13" s="65">
        <f>VLOOKUP($A13,'Return Data'!$B$7:$R$2843,5,0)</f>
        <v>4.5979999999999999</v>
      </c>
      <c r="E13" s="66">
        <f t="shared" si="0"/>
        <v>5</v>
      </c>
      <c r="F13" s="65">
        <f>VLOOKUP($A13,'Return Data'!$B$7:$R$2843,6,0)</f>
        <v>2.7406000000000001</v>
      </c>
      <c r="G13" s="66">
        <f t="shared" si="1"/>
        <v>8</v>
      </c>
      <c r="H13" s="65">
        <f>VLOOKUP($A13,'Return Data'!$B$7:$R$2843,7,0)</f>
        <v>2.9813999999999998</v>
      </c>
      <c r="I13" s="66">
        <f t="shared" si="2"/>
        <v>9</v>
      </c>
      <c r="J13" s="65">
        <f>VLOOKUP($A13,'Return Data'!$B$7:$R$2843,8,0)</f>
        <v>2.9773999999999998</v>
      </c>
      <c r="K13" s="66">
        <f t="shared" si="3"/>
        <v>12</v>
      </c>
      <c r="L13" s="65">
        <f>VLOOKUP($A13,'Return Data'!$B$7:$R$2843,9,0)</f>
        <v>3.4178999999999999</v>
      </c>
      <c r="M13" s="66">
        <f t="shared" si="4"/>
        <v>13</v>
      </c>
      <c r="N13" s="65">
        <f>VLOOKUP($A13,'Return Data'!$B$7:$R$2843,10,0)</f>
        <v>3.9005999999999998</v>
      </c>
      <c r="O13" s="66">
        <f t="shared" si="5"/>
        <v>16</v>
      </c>
      <c r="P13" s="65">
        <f>VLOOKUP($A13,'Return Data'!$B$7:$R$2843,11,0)</f>
        <v>3.8685999999999998</v>
      </c>
      <c r="Q13" s="66">
        <f t="shared" si="6"/>
        <v>17</v>
      </c>
      <c r="R13" s="65">
        <f>VLOOKUP($A13,'Return Data'!$B$7:$R$2843,12,0)</f>
        <v>3.7242000000000002</v>
      </c>
      <c r="S13" s="66">
        <f t="shared" si="7"/>
        <v>18</v>
      </c>
      <c r="T13" s="65">
        <f>VLOOKUP($A13,'Return Data'!$B$7:$R$2843,13,0)</f>
        <v>3.8580000000000001</v>
      </c>
      <c r="U13" s="66">
        <f t="shared" si="8"/>
        <v>18</v>
      </c>
      <c r="V13" s="65">
        <f>VLOOKUP($A13,'Return Data'!$B$7:$R$2843,17,0)</f>
        <v>5.0213999999999999</v>
      </c>
      <c r="W13" s="66">
        <f t="shared" si="9"/>
        <v>16</v>
      </c>
      <c r="X13" s="65">
        <f>VLOOKUP($A13,'Return Data'!$B$7:$R$2843,14,0)</f>
        <v>5.8082000000000003</v>
      </c>
      <c r="Y13" s="66">
        <f>RANK(X13,X$8:X$34,0)</f>
        <v>11</v>
      </c>
      <c r="Z13" s="65">
        <f>VLOOKUP($A13,'Return Data'!$B$7:$R$2843,16,0)</f>
        <v>7.3907999999999996</v>
      </c>
      <c r="AA13" s="67">
        <f t="shared" si="10"/>
        <v>12</v>
      </c>
    </row>
    <row r="14" spans="1:27" x14ac:dyDescent="0.3">
      <c r="A14" s="63" t="s">
        <v>1509</v>
      </c>
      <c r="B14" s="64">
        <f>VLOOKUP($A14,'Return Data'!$B$7:$R$2843,3,0)</f>
        <v>44462</v>
      </c>
      <c r="C14" s="65">
        <f>VLOOKUP($A14,'Return Data'!$B$7:$R$2843,4,0)</f>
        <v>31.439599999999999</v>
      </c>
      <c r="D14" s="65">
        <f>VLOOKUP($A14,'Return Data'!$B$7:$R$2843,5,0)</f>
        <v>12.5426</v>
      </c>
      <c r="E14" s="66">
        <f t="shared" si="0"/>
        <v>1</v>
      </c>
      <c r="F14" s="65">
        <f>VLOOKUP($A14,'Return Data'!$B$7:$R$2843,6,0)</f>
        <v>6.2724000000000002</v>
      </c>
      <c r="G14" s="66">
        <f t="shared" si="1"/>
        <v>2</v>
      </c>
      <c r="H14" s="65">
        <f>VLOOKUP($A14,'Return Data'!$B$7:$R$2843,7,0)</f>
        <v>9.7870000000000008</v>
      </c>
      <c r="I14" s="66">
        <f t="shared" si="2"/>
        <v>2</v>
      </c>
      <c r="J14" s="65">
        <f>VLOOKUP($A14,'Return Data'!$B$7:$R$2843,8,0)</f>
        <v>10.590999999999999</v>
      </c>
      <c r="K14" s="66">
        <f t="shared" si="3"/>
        <v>3</v>
      </c>
      <c r="L14" s="65">
        <f>VLOOKUP($A14,'Return Data'!$B$7:$R$2843,9,0)</f>
        <v>13.1785</v>
      </c>
      <c r="M14" s="66">
        <f t="shared" si="4"/>
        <v>2</v>
      </c>
      <c r="N14" s="65">
        <f>VLOOKUP($A14,'Return Data'!$B$7:$R$2843,10,0)</f>
        <v>12.0345</v>
      </c>
      <c r="O14" s="66">
        <f t="shared" si="5"/>
        <v>2</v>
      </c>
      <c r="P14" s="65">
        <f>VLOOKUP($A14,'Return Data'!$B$7:$R$2843,11,0)</f>
        <v>10.703799999999999</v>
      </c>
      <c r="Q14" s="66">
        <f t="shared" si="6"/>
        <v>2</v>
      </c>
      <c r="R14" s="65">
        <f>VLOOKUP($A14,'Return Data'!$B$7:$R$2843,12,0)</f>
        <v>9.5161999999999995</v>
      </c>
      <c r="S14" s="66">
        <f t="shared" si="7"/>
        <v>2</v>
      </c>
      <c r="T14" s="65">
        <f>VLOOKUP($A14,'Return Data'!$B$7:$R$2843,13,0)</f>
        <v>9.1361000000000008</v>
      </c>
      <c r="U14" s="66">
        <f t="shared" si="8"/>
        <v>2</v>
      </c>
      <c r="V14" s="65">
        <f>VLOOKUP($A14,'Return Data'!$B$7:$R$2843,17,0)</f>
        <v>6.8547000000000002</v>
      </c>
      <c r="W14" s="66">
        <f t="shared" si="9"/>
        <v>3</v>
      </c>
      <c r="X14" s="65">
        <f>VLOOKUP($A14,'Return Data'!$B$7:$R$2843,14,0)</f>
        <v>7.9020000000000001</v>
      </c>
      <c r="Y14" s="66">
        <f>RANK(X14,X$8:X$34,0)</f>
        <v>2</v>
      </c>
      <c r="Z14" s="65">
        <f>VLOOKUP($A14,'Return Data'!$B$7:$R$2843,16,0)</f>
        <v>8.8804999999999996</v>
      </c>
      <c r="AA14" s="67">
        <f t="shared" si="10"/>
        <v>1</v>
      </c>
    </row>
    <row r="15" spans="1:27" x14ac:dyDescent="0.3">
      <c r="A15" s="63" t="s">
        <v>1510</v>
      </c>
      <c r="B15" s="64">
        <f>VLOOKUP($A15,'Return Data'!$B$7:$R$2843,3,0)</f>
        <v>44462</v>
      </c>
      <c r="C15" s="65">
        <f>VLOOKUP($A15,'Return Data'!$B$7:$R$2843,4,0)</f>
        <v>12.1755</v>
      </c>
      <c r="D15" s="65">
        <f>VLOOKUP($A15,'Return Data'!$B$7:$R$2843,5,0)</f>
        <v>2.9981</v>
      </c>
      <c r="E15" s="66">
        <f t="shared" si="0"/>
        <v>18</v>
      </c>
      <c r="F15" s="65">
        <f>VLOOKUP($A15,'Return Data'!$B$7:$R$2843,6,0)</f>
        <v>1.7989999999999999</v>
      </c>
      <c r="G15" s="66">
        <f t="shared" si="1"/>
        <v>18</v>
      </c>
      <c r="H15" s="65">
        <f>VLOOKUP($A15,'Return Data'!$B$7:$R$2843,7,0)</f>
        <v>2.6566000000000001</v>
      </c>
      <c r="I15" s="66">
        <f t="shared" si="2"/>
        <v>16</v>
      </c>
      <c r="J15" s="65">
        <f>VLOOKUP($A15,'Return Data'!$B$7:$R$2843,8,0)</f>
        <v>2.9154</v>
      </c>
      <c r="K15" s="66">
        <f t="shared" si="3"/>
        <v>13</v>
      </c>
      <c r="L15" s="65">
        <f>VLOOKUP($A15,'Return Data'!$B$7:$R$2843,9,0)</f>
        <v>3.4722</v>
      </c>
      <c r="M15" s="66">
        <f t="shared" si="4"/>
        <v>11</v>
      </c>
      <c r="N15" s="65">
        <f>VLOOKUP($A15,'Return Data'!$B$7:$R$2843,10,0)</f>
        <v>4.1486000000000001</v>
      </c>
      <c r="O15" s="66">
        <f t="shared" si="5"/>
        <v>9</v>
      </c>
      <c r="P15" s="65">
        <f>VLOOKUP($A15,'Return Data'!$B$7:$R$2843,11,0)</f>
        <v>4.2553999999999998</v>
      </c>
      <c r="Q15" s="66">
        <f t="shared" si="6"/>
        <v>8</v>
      </c>
      <c r="R15" s="65">
        <f>VLOOKUP($A15,'Return Data'!$B$7:$R$2843,12,0)</f>
        <v>4.0575999999999999</v>
      </c>
      <c r="S15" s="66">
        <f t="shared" si="7"/>
        <v>8</v>
      </c>
      <c r="T15" s="65">
        <f>VLOOKUP($A15,'Return Data'!$B$7:$R$2843,13,0)</f>
        <v>4.2904999999999998</v>
      </c>
      <c r="U15" s="66">
        <f t="shared" si="8"/>
        <v>8</v>
      </c>
      <c r="V15" s="65">
        <f>VLOOKUP($A15,'Return Data'!$B$7:$R$2843,17,0)</f>
        <v>5.7363</v>
      </c>
      <c r="W15" s="66">
        <f t="shared" si="9"/>
        <v>7</v>
      </c>
      <c r="X15" s="65"/>
      <c r="Y15" s="66"/>
      <c r="Z15" s="65">
        <f>VLOOKUP($A15,'Return Data'!$B$7:$R$2843,16,0)</f>
        <v>6.7813999999999997</v>
      </c>
      <c r="AA15" s="67">
        <f t="shared" si="10"/>
        <v>18</v>
      </c>
    </row>
    <row r="16" spans="1:27" x14ac:dyDescent="0.3">
      <c r="A16" s="63" t="s">
        <v>1512</v>
      </c>
      <c r="B16" s="64">
        <f>VLOOKUP($A16,'Return Data'!$B$7:$R$2843,3,0)</f>
        <v>44462</v>
      </c>
      <c r="C16" s="65">
        <f>VLOOKUP($A16,'Return Data'!$B$7:$R$2843,4,0)</f>
        <v>1080.9708000000001</v>
      </c>
      <c r="D16" s="65">
        <f>VLOOKUP($A16,'Return Data'!$B$7:$R$2843,5,0)</f>
        <v>3.0931999999999999</v>
      </c>
      <c r="E16" s="66">
        <f t="shared" si="0"/>
        <v>15</v>
      </c>
      <c r="F16" s="65">
        <f>VLOOKUP($A16,'Return Data'!$B$7:$R$2843,6,0)</f>
        <v>2.3967000000000001</v>
      </c>
      <c r="G16" s="66">
        <f t="shared" si="1"/>
        <v>11</v>
      </c>
      <c r="H16" s="65">
        <f>VLOOKUP($A16,'Return Data'!$B$7:$R$2843,7,0)</f>
        <v>2.9779</v>
      </c>
      <c r="I16" s="66">
        <f t="shared" si="2"/>
        <v>10</v>
      </c>
      <c r="J16" s="65">
        <f>VLOOKUP($A16,'Return Data'!$B$7:$R$2843,8,0)</f>
        <v>3.0651999999999999</v>
      </c>
      <c r="K16" s="66">
        <f t="shared" si="3"/>
        <v>8</v>
      </c>
      <c r="L16" s="65">
        <f>VLOOKUP($A16,'Return Data'!$B$7:$R$2843,9,0)</f>
        <v>3.6038000000000001</v>
      </c>
      <c r="M16" s="66">
        <f t="shared" si="4"/>
        <v>10</v>
      </c>
      <c r="N16" s="65">
        <f>VLOOKUP($A16,'Return Data'!$B$7:$R$2843,10,0)</f>
        <v>4.125</v>
      </c>
      <c r="O16" s="66">
        <f t="shared" si="5"/>
        <v>10</v>
      </c>
      <c r="P16" s="65">
        <f>VLOOKUP($A16,'Return Data'!$B$7:$R$2843,11,0)</f>
        <v>3.9796</v>
      </c>
      <c r="Q16" s="66">
        <f t="shared" si="6"/>
        <v>14</v>
      </c>
      <c r="R16" s="65">
        <f>VLOOKUP($A16,'Return Data'!$B$7:$R$2843,12,0)</f>
        <v>3.8460999999999999</v>
      </c>
      <c r="S16" s="66">
        <f t="shared" si="7"/>
        <v>12</v>
      </c>
      <c r="T16" s="65">
        <f>VLOOKUP($A16,'Return Data'!$B$7:$R$2843,13,0)</f>
        <v>3.9443000000000001</v>
      </c>
      <c r="U16" s="66">
        <f t="shared" si="8"/>
        <v>15</v>
      </c>
      <c r="V16" s="65"/>
      <c r="W16" s="66"/>
      <c r="X16" s="65"/>
      <c r="Y16" s="66"/>
      <c r="Z16" s="65">
        <f>VLOOKUP($A16,'Return Data'!$B$7:$R$2843,16,0)</f>
        <v>4.8257000000000003</v>
      </c>
      <c r="AA16" s="67">
        <f t="shared" si="10"/>
        <v>25</v>
      </c>
    </row>
    <row r="17" spans="1:27" x14ac:dyDescent="0.3">
      <c r="A17" s="63" t="s">
        <v>1515</v>
      </c>
      <c r="B17" s="64">
        <f>VLOOKUP($A17,'Return Data'!$B$7:$R$2843,3,0)</f>
        <v>44462</v>
      </c>
      <c r="C17" s="65">
        <f>VLOOKUP($A17,'Return Data'!$B$7:$R$2843,4,0)</f>
        <v>23.404</v>
      </c>
      <c r="D17" s="65">
        <f>VLOOKUP($A17,'Return Data'!$B$7:$R$2843,5,0)</f>
        <v>4.3673000000000002</v>
      </c>
      <c r="E17" s="66">
        <f t="shared" si="0"/>
        <v>7</v>
      </c>
      <c r="F17" s="65">
        <f>VLOOKUP($A17,'Return Data'!$B$7:$R$2843,6,0)</f>
        <v>3.1198999999999999</v>
      </c>
      <c r="G17" s="66">
        <f t="shared" si="1"/>
        <v>5</v>
      </c>
      <c r="H17" s="65">
        <f>VLOOKUP($A17,'Return Data'!$B$7:$R$2843,7,0)</f>
        <v>3.1879</v>
      </c>
      <c r="I17" s="66">
        <f t="shared" si="2"/>
        <v>5</v>
      </c>
      <c r="J17" s="65">
        <f>VLOOKUP($A17,'Return Data'!$B$7:$R$2843,8,0)</f>
        <v>3.4243999999999999</v>
      </c>
      <c r="K17" s="66">
        <f t="shared" si="3"/>
        <v>5</v>
      </c>
      <c r="L17" s="65">
        <f>VLOOKUP($A17,'Return Data'!$B$7:$R$2843,9,0)</f>
        <v>4.4032999999999998</v>
      </c>
      <c r="M17" s="66">
        <f t="shared" si="4"/>
        <v>5</v>
      </c>
      <c r="N17" s="65">
        <f>VLOOKUP($A17,'Return Data'!$B$7:$R$2843,10,0)</f>
        <v>4.5922000000000001</v>
      </c>
      <c r="O17" s="66">
        <f t="shared" si="5"/>
        <v>5</v>
      </c>
      <c r="P17" s="65">
        <f>VLOOKUP($A17,'Return Data'!$B$7:$R$2843,11,0)</f>
        <v>4.9081999999999999</v>
      </c>
      <c r="Q17" s="66">
        <f t="shared" si="6"/>
        <v>4</v>
      </c>
      <c r="R17" s="65">
        <f>VLOOKUP($A17,'Return Data'!$B$7:$R$2843,12,0)</f>
        <v>4.7628000000000004</v>
      </c>
      <c r="S17" s="66">
        <f t="shared" si="7"/>
        <v>5</v>
      </c>
      <c r="T17" s="65">
        <f>VLOOKUP($A17,'Return Data'!$B$7:$R$2843,13,0)</f>
        <v>5.0708000000000002</v>
      </c>
      <c r="U17" s="66">
        <f t="shared" si="8"/>
        <v>4</v>
      </c>
      <c r="V17" s="65">
        <f>VLOOKUP($A17,'Return Data'!$B$7:$R$2843,17,0)</f>
        <v>6.5335000000000001</v>
      </c>
      <c r="W17" s="66">
        <f t="shared" ref="W17:W22" si="11">RANK(V17,V$8:V$34,0)</f>
        <v>4</v>
      </c>
      <c r="X17" s="65">
        <f>VLOOKUP($A17,'Return Data'!$B$7:$R$2843,14,0)</f>
        <v>7.4092000000000002</v>
      </c>
      <c r="Y17" s="66">
        <f>RANK(X17,X$8:X$34,0)</f>
        <v>3</v>
      </c>
      <c r="Z17" s="65">
        <f>VLOOKUP($A17,'Return Data'!$B$7:$R$2843,16,0)</f>
        <v>8.6011000000000006</v>
      </c>
      <c r="AA17" s="67">
        <f t="shared" si="10"/>
        <v>3</v>
      </c>
    </row>
    <row r="18" spans="1:27" x14ac:dyDescent="0.3">
      <c r="A18" s="63" t="s">
        <v>1517</v>
      </c>
      <c r="B18" s="64">
        <f>VLOOKUP($A18,'Return Data'!$B$7:$R$2843,3,0)</f>
        <v>44462</v>
      </c>
      <c r="C18" s="65">
        <f>VLOOKUP($A18,'Return Data'!$B$7:$R$2843,4,0)</f>
        <v>2307.4301999999998</v>
      </c>
      <c r="D18" s="65">
        <f>VLOOKUP($A18,'Return Data'!$B$7:$R$2843,5,0)</f>
        <v>2.5691000000000002</v>
      </c>
      <c r="E18" s="66">
        <f t="shared" si="0"/>
        <v>24</v>
      </c>
      <c r="F18" s="65">
        <f>VLOOKUP($A18,'Return Data'!$B$7:$R$2843,6,0)</f>
        <v>1.5515000000000001</v>
      </c>
      <c r="G18" s="66">
        <f t="shared" si="1"/>
        <v>24</v>
      </c>
      <c r="H18" s="65">
        <f>VLOOKUP($A18,'Return Data'!$B$7:$R$2843,7,0)</f>
        <v>2.2947000000000002</v>
      </c>
      <c r="I18" s="66">
        <f t="shared" si="2"/>
        <v>25</v>
      </c>
      <c r="J18" s="65">
        <f>VLOOKUP($A18,'Return Data'!$B$7:$R$2843,8,0)</f>
        <v>2.4891000000000001</v>
      </c>
      <c r="K18" s="66">
        <f t="shared" si="3"/>
        <v>25</v>
      </c>
      <c r="L18" s="65">
        <f>VLOOKUP($A18,'Return Data'!$B$7:$R$2843,9,0)</f>
        <v>3.3485</v>
      </c>
      <c r="M18" s="66">
        <f t="shared" si="4"/>
        <v>17</v>
      </c>
      <c r="N18" s="65">
        <f>VLOOKUP($A18,'Return Data'!$B$7:$R$2843,10,0)</f>
        <v>3.7515000000000001</v>
      </c>
      <c r="O18" s="66">
        <f t="shared" si="5"/>
        <v>19</v>
      </c>
      <c r="P18" s="65">
        <f>VLOOKUP($A18,'Return Data'!$B$7:$R$2843,11,0)</f>
        <v>3.7227999999999999</v>
      </c>
      <c r="Q18" s="66">
        <f t="shared" si="6"/>
        <v>20</v>
      </c>
      <c r="R18" s="65">
        <f>VLOOKUP($A18,'Return Data'!$B$7:$R$2843,12,0)</f>
        <v>3.7397999999999998</v>
      </c>
      <c r="S18" s="66">
        <f t="shared" si="7"/>
        <v>16</v>
      </c>
      <c r="T18" s="65">
        <f>VLOOKUP($A18,'Return Data'!$B$7:$R$2843,13,0)</f>
        <v>4.1463999999999999</v>
      </c>
      <c r="U18" s="66">
        <f t="shared" si="8"/>
        <v>9</v>
      </c>
      <c r="V18" s="65">
        <f>VLOOKUP($A18,'Return Data'!$B$7:$R$2843,17,0)</f>
        <v>5.1158000000000001</v>
      </c>
      <c r="W18" s="66">
        <f t="shared" si="11"/>
        <v>14</v>
      </c>
      <c r="X18" s="65">
        <f>VLOOKUP($A18,'Return Data'!$B$7:$R$2843,14,0)</f>
        <v>6.0115999999999996</v>
      </c>
      <c r="Y18" s="66">
        <f>RANK(X18,X$8:X$34,0)</f>
        <v>9</v>
      </c>
      <c r="Z18" s="65">
        <f>VLOOKUP($A18,'Return Data'!$B$7:$R$2843,16,0)</f>
        <v>7.5069999999999997</v>
      </c>
      <c r="AA18" s="67">
        <f t="shared" si="10"/>
        <v>11</v>
      </c>
    </row>
    <row r="19" spans="1:27" x14ac:dyDescent="0.3">
      <c r="A19" s="63" t="s">
        <v>1518</v>
      </c>
      <c r="B19" s="64">
        <f>VLOOKUP($A19,'Return Data'!$B$7:$R$2843,3,0)</f>
        <v>44462</v>
      </c>
      <c r="C19" s="65">
        <f>VLOOKUP($A19,'Return Data'!$B$7:$R$2843,4,0)</f>
        <v>12.179600000000001</v>
      </c>
      <c r="D19" s="65">
        <f>VLOOKUP($A19,'Return Data'!$B$7:$R$2843,5,0)</f>
        <v>2.6972999999999998</v>
      </c>
      <c r="E19" s="66">
        <f t="shared" si="0"/>
        <v>22</v>
      </c>
      <c r="F19" s="65">
        <f>VLOOKUP($A19,'Return Data'!$B$7:$R$2843,6,0)</f>
        <v>2.7976999999999999</v>
      </c>
      <c r="G19" s="66">
        <f t="shared" si="1"/>
        <v>7</v>
      </c>
      <c r="H19" s="65">
        <f>VLOOKUP($A19,'Return Data'!$B$7:$R$2843,7,0)</f>
        <v>2.6556999999999999</v>
      </c>
      <c r="I19" s="66">
        <f t="shared" si="2"/>
        <v>17</v>
      </c>
      <c r="J19" s="65">
        <f>VLOOKUP($A19,'Return Data'!$B$7:$R$2843,8,0)</f>
        <v>2.8285999999999998</v>
      </c>
      <c r="K19" s="66">
        <f t="shared" si="3"/>
        <v>17</v>
      </c>
      <c r="L19" s="65">
        <f>VLOOKUP($A19,'Return Data'!$B$7:$R$2843,9,0)</f>
        <v>3.2183000000000002</v>
      </c>
      <c r="M19" s="66">
        <f t="shared" si="4"/>
        <v>22</v>
      </c>
      <c r="N19" s="65">
        <f>VLOOKUP($A19,'Return Data'!$B$7:$R$2843,10,0)</f>
        <v>3.7021000000000002</v>
      </c>
      <c r="O19" s="66">
        <f t="shared" si="5"/>
        <v>21</v>
      </c>
      <c r="P19" s="65">
        <f>VLOOKUP($A19,'Return Data'!$B$7:$R$2843,11,0)</f>
        <v>3.6981000000000002</v>
      </c>
      <c r="Q19" s="66">
        <f t="shared" si="6"/>
        <v>21</v>
      </c>
      <c r="R19" s="65">
        <f>VLOOKUP($A19,'Return Data'!$B$7:$R$2843,12,0)</f>
        <v>3.5114000000000001</v>
      </c>
      <c r="S19" s="66">
        <f t="shared" si="7"/>
        <v>22</v>
      </c>
      <c r="T19" s="65">
        <f>VLOOKUP($A19,'Return Data'!$B$7:$R$2843,13,0)</f>
        <v>3.6341000000000001</v>
      </c>
      <c r="U19" s="66">
        <f t="shared" si="8"/>
        <v>22</v>
      </c>
      <c r="V19" s="65">
        <f>VLOOKUP($A19,'Return Data'!$B$7:$R$2843,17,0)</f>
        <v>5.1192000000000002</v>
      </c>
      <c r="W19" s="66">
        <f t="shared" si="11"/>
        <v>13</v>
      </c>
      <c r="X19" s="65"/>
      <c r="Y19" s="66"/>
      <c r="Z19" s="65">
        <f>VLOOKUP($A19,'Return Data'!$B$7:$R$2843,16,0)</f>
        <v>6.3837999999999999</v>
      </c>
      <c r="AA19" s="67">
        <f t="shared" si="10"/>
        <v>19</v>
      </c>
    </row>
    <row r="20" spans="1:27" x14ac:dyDescent="0.3">
      <c r="A20" s="63" t="s">
        <v>1523</v>
      </c>
      <c r="B20" s="64">
        <f>VLOOKUP($A20,'Return Data'!$B$7:$R$2843,3,0)</f>
        <v>44462</v>
      </c>
      <c r="C20" s="65">
        <f>VLOOKUP($A20,'Return Data'!$B$7:$R$2843,4,0)</f>
        <v>2264.1770999999999</v>
      </c>
      <c r="D20" s="65">
        <f>VLOOKUP($A20,'Return Data'!$B$7:$R$2843,5,0)</f>
        <v>2.8357999999999999</v>
      </c>
      <c r="E20" s="66">
        <f t="shared" si="0"/>
        <v>21</v>
      </c>
      <c r="F20" s="65">
        <f>VLOOKUP($A20,'Return Data'!$B$7:$R$2843,6,0)</f>
        <v>2.3315000000000001</v>
      </c>
      <c r="G20" s="66">
        <f t="shared" si="1"/>
        <v>12</v>
      </c>
      <c r="H20" s="65">
        <f>VLOOKUP($A20,'Return Data'!$B$7:$R$2843,7,0)</f>
        <v>2.9935</v>
      </c>
      <c r="I20" s="66">
        <f t="shared" si="2"/>
        <v>7</v>
      </c>
      <c r="J20" s="65">
        <f>VLOOKUP($A20,'Return Data'!$B$7:$R$2843,8,0)</f>
        <v>2.9878</v>
      </c>
      <c r="K20" s="66">
        <f t="shared" si="3"/>
        <v>9</v>
      </c>
      <c r="L20" s="65">
        <f>VLOOKUP($A20,'Return Data'!$B$7:$R$2843,9,0)</f>
        <v>3.6082999999999998</v>
      </c>
      <c r="M20" s="66">
        <f t="shared" si="4"/>
        <v>9</v>
      </c>
      <c r="N20" s="65">
        <f>VLOOKUP($A20,'Return Data'!$B$7:$R$2843,10,0)</f>
        <v>4.0667999999999997</v>
      </c>
      <c r="O20" s="66">
        <f t="shared" si="5"/>
        <v>11</v>
      </c>
      <c r="P20" s="65">
        <f>VLOOKUP($A20,'Return Data'!$B$7:$R$2843,11,0)</f>
        <v>3.9948999999999999</v>
      </c>
      <c r="Q20" s="66">
        <f t="shared" si="6"/>
        <v>13</v>
      </c>
      <c r="R20" s="65">
        <f>VLOOKUP($A20,'Return Data'!$B$7:$R$2843,12,0)</f>
        <v>3.8346</v>
      </c>
      <c r="S20" s="66">
        <f t="shared" si="7"/>
        <v>13</v>
      </c>
      <c r="T20" s="65">
        <f>VLOOKUP($A20,'Return Data'!$B$7:$R$2843,13,0)</f>
        <v>3.9367999999999999</v>
      </c>
      <c r="U20" s="66">
        <f t="shared" si="8"/>
        <v>16</v>
      </c>
      <c r="V20" s="65">
        <f>VLOOKUP($A20,'Return Data'!$B$7:$R$2843,17,0)</f>
        <v>5.1830999999999996</v>
      </c>
      <c r="W20" s="66">
        <f t="shared" si="11"/>
        <v>12</v>
      </c>
      <c r="X20" s="65">
        <f>VLOOKUP($A20,'Return Data'!$B$7:$R$2843,14,0)</f>
        <v>6.3758999999999997</v>
      </c>
      <c r="Y20" s="66">
        <f>RANK(X20,X$8:X$34,0)</f>
        <v>7</v>
      </c>
      <c r="Z20" s="65">
        <f>VLOOKUP($A20,'Return Data'!$B$7:$R$2843,16,0)</f>
        <v>7.7591999999999999</v>
      </c>
      <c r="AA20" s="67">
        <f t="shared" si="10"/>
        <v>8</v>
      </c>
    </row>
    <row r="21" spans="1:27" x14ac:dyDescent="0.3">
      <c r="A21" s="63" t="s">
        <v>1527</v>
      </c>
      <c r="B21" s="64">
        <f>VLOOKUP($A21,'Return Data'!$B$7:$R$2843,3,0)</f>
        <v>44462</v>
      </c>
      <c r="C21" s="65">
        <f>VLOOKUP($A21,'Return Data'!$B$7:$R$2843,4,0)</f>
        <v>35.317700000000002</v>
      </c>
      <c r="D21" s="65">
        <f>VLOOKUP($A21,'Return Data'!$B$7:$R$2843,5,0)</f>
        <v>4.1344000000000003</v>
      </c>
      <c r="E21" s="66">
        <f t="shared" si="0"/>
        <v>9</v>
      </c>
      <c r="F21" s="65">
        <f>VLOOKUP($A21,'Return Data'!$B$7:$R$2843,6,0)</f>
        <v>1.5849</v>
      </c>
      <c r="G21" s="66">
        <f t="shared" si="1"/>
        <v>23</v>
      </c>
      <c r="H21" s="65">
        <f>VLOOKUP($A21,'Return Data'!$B$7:$R$2843,7,0)</f>
        <v>2.3336999999999999</v>
      </c>
      <c r="I21" s="66">
        <f t="shared" si="2"/>
        <v>24</v>
      </c>
      <c r="J21" s="65">
        <f>VLOOKUP($A21,'Return Data'!$B$7:$R$2843,8,0)</f>
        <v>2.5196999999999998</v>
      </c>
      <c r="K21" s="66">
        <f t="shared" si="3"/>
        <v>24</v>
      </c>
      <c r="L21" s="65">
        <f>VLOOKUP($A21,'Return Data'!$B$7:$R$2843,9,0)</f>
        <v>3.0918999999999999</v>
      </c>
      <c r="M21" s="66">
        <f t="shared" si="4"/>
        <v>25</v>
      </c>
      <c r="N21" s="65">
        <f>VLOOKUP($A21,'Return Data'!$B$7:$R$2843,10,0)</f>
        <v>3.9264000000000001</v>
      </c>
      <c r="O21" s="66">
        <f t="shared" si="5"/>
        <v>14</v>
      </c>
      <c r="P21" s="65">
        <f>VLOOKUP($A21,'Return Data'!$B$7:$R$2843,11,0)</f>
        <v>3.9468999999999999</v>
      </c>
      <c r="Q21" s="66">
        <f t="shared" si="6"/>
        <v>16</v>
      </c>
      <c r="R21" s="65">
        <f>VLOOKUP($A21,'Return Data'!$B$7:$R$2843,12,0)</f>
        <v>3.7353000000000001</v>
      </c>
      <c r="S21" s="66">
        <f t="shared" si="7"/>
        <v>17</v>
      </c>
      <c r="T21" s="65">
        <f>VLOOKUP($A21,'Return Data'!$B$7:$R$2843,13,0)</f>
        <v>3.9773999999999998</v>
      </c>
      <c r="U21" s="66">
        <f t="shared" si="8"/>
        <v>14</v>
      </c>
      <c r="V21" s="65">
        <f>VLOOKUP($A21,'Return Data'!$B$7:$R$2843,17,0)</f>
        <v>5.4972000000000003</v>
      </c>
      <c r="W21" s="66">
        <f t="shared" si="11"/>
        <v>9</v>
      </c>
      <c r="X21" s="65">
        <f>VLOOKUP($A21,'Return Data'!$B$7:$R$2843,14,0)</f>
        <v>6.5712000000000002</v>
      </c>
      <c r="Y21" s="66">
        <f>RANK(X21,X$8:X$34,0)</f>
        <v>5</v>
      </c>
      <c r="Z21" s="65">
        <f>VLOOKUP($A21,'Return Data'!$B$7:$R$2843,16,0)</f>
        <v>7.8315999999999999</v>
      </c>
      <c r="AA21" s="67">
        <f t="shared" si="10"/>
        <v>6</v>
      </c>
    </row>
    <row r="22" spans="1:27" x14ac:dyDescent="0.3">
      <c r="A22" s="63" t="s">
        <v>1529</v>
      </c>
      <c r="B22" s="64">
        <f>VLOOKUP($A22,'Return Data'!$B$7:$R$2843,3,0)</f>
        <v>44462</v>
      </c>
      <c r="C22" s="65">
        <f>VLOOKUP($A22,'Return Data'!$B$7:$R$2843,4,0)</f>
        <v>35.698999999999998</v>
      </c>
      <c r="D22" s="65">
        <f>VLOOKUP($A22,'Return Data'!$B$7:$R$2843,5,0)</f>
        <v>2.1472000000000002</v>
      </c>
      <c r="E22" s="66">
        <f t="shared" si="0"/>
        <v>26</v>
      </c>
      <c r="F22" s="65">
        <f>VLOOKUP($A22,'Return Data'!$B$7:$R$2843,6,0)</f>
        <v>1.7725</v>
      </c>
      <c r="G22" s="66">
        <f t="shared" si="1"/>
        <v>20</v>
      </c>
      <c r="H22" s="65">
        <f>VLOOKUP($A22,'Return Data'!$B$7:$R$2843,7,0)</f>
        <v>2.6597</v>
      </c>
      <c r="I22" s="66">
        <f t="shared" si="2"/>
        <v>15</v>
      </c>
      <c r="J22" s="65">
        <f>VLOOKUP($A22,'Return Data'!$B$7:$R$2843,8,0)</f>
        <v>2.8586999999999998</v>
      </c>
      <c r="K22" s="66">
        <f t="shared" si="3"/>
        <v>15</v>
      </c>
      <c r="L22" s="65">
        <f>VLOOKUP($A22,'Return Data'!$B$7:$R$2843,9,0)</f>
        <v>3.1581999999999999</v>
      </c>
      <c r="M22" s="66">
        <f t="shared" si="4"/>
        <v>24</v>
      </c>
      <c r="N22" s="65">
        <f>VLOOKUP($A22,'Return Data'!$B$7:$R$2843,10,0)</f>
        <v>3.7435999999999998</v>
      </c>
      <c r="O22" s="66">
        <f t="shared" si="5"/>
        <v>20</v>
      </c>
      <c r="P22" s="65">
        <f>VLOOKUP($A22,'Return Data'!$B$7:$R$2843,11,0)</f>
        <v>3.6495000000000002</v>
      </c>
      <c r="Q22" s="66">
        <f t="shared" si="6"/>
        <v>22</v>
      </c>
      <c r="R22" s="65">
        <f>VLOOKUP($A22,'Return Data'!$B$7:$R$2843,12,0)</f>
        <v>3.5638999999999998</v>
      </c>
      <c r="S22" s="66">
        <f t="shared" si="7"/>
        <v>21</v>
      </c>
      <c r="T22" s="65">
        <f>VLOOKUP($A22,'Return Data'!$B$7:$R$2843,13,0)</f>
        <v>3.6450999999999998</v>
      </c>
      <c r="U22" s="66">
        <f t="shared" si="8"/>
        <v>21</v>
      </c>
      <c r="V22" s="65">
        <f>VLOOKUP($A22,'Return Data'!$B$7:$R$2843,17,0)</f>
        <v>5.1003999999999996</v>
      </c>
      <c r="W22" s="66">
        <f t="shared" si="11"/>
        <v>15</v>
      </c>
      <c r="X22" s="65">
        <f>VLOOKUP($A22,'Return Data'!$B$7:$R$2843,14,0)</f>
        <v>6.2447999999999997</v>
      </c>
      <c r="Y22" s="66">
        <f>RANK(X22,X$8:X$34,0)</f>
        <v>8</v>
      </c>
      <c r="Z22" s="65">
        <f>VLOOKUP($A22,'Return Data'!$B$7:$R$2843,16,0)</f>
        <v>7.7671999999999999</v>
      </c>
      <c r="AA22" s="67">
        <f t="shared" si="10"/>
        <v>7</v>
      </c>
    </row>
    <row r="23" spans="1:27" x14ac:dyDescent="0.3">
      <c r="A23" s="63" t="s">
        <v>1530</v>
      </c>
      <c r="B23" s="64">
        <f>VLOOKUP($A23,'Return Data'!$B$7:$R$2843,3,0)</f>
        <v>44462</v>
      </c>
      <c r="C23" s="65">
        <f>VLOOKUP($A23,'Return Data'!$B$7:$R$2843,4,0)</f>
        <v>1077.2436</v>
      </c>
      <c r="D23" s="65">
        <f>VLOOKUP($A23,'Return Data'!$B$7:$R$2843,5,0)</f>
        <v>2.6193</v>
      </c>
      <c r="E23" s="66">
        <f t="shared" si="0"/>
        <v>23</v>
      </c>
      <c r="F23" s="65">
        <f>VLOOKUP($A23,'Return Data'!$B$7:$R$2843,6,0)</f>
        <v>2.2027999999999999</v>
      </c>
      <c r="G23" s="66">
        <f t="shared" si="1"/>
        <v>14</v>
      </c>
      <c r="H23" s="65">
        <f>VLOOKUP($A23,'Return Data'!$B$7:$R$2843,7,0)</f>
        <v>2.8085</v>
      </c>
      <c r="I23" s="66">
        <f t="shared" si="2"/>
        <v>12</v>
      </c>
      <c r="J23" s="65">
        <f>VLOOKUP($A23,'Return Data'!$B$7:$R$2843,8,0)</f>
        <v>2.8567999999999998</v>
      </c>
      <c r="K23" s="66">
        <f t="shared" si="3"/>
        <v>16</v>
      </c>
      <c r="L23" s="65">
        <f>VLOOKUP($A23,'Return Data'!$B$7:$R$2843,9,0)</f>
        <v>3.3839000000000001</v>
      </c>
      <c r="M23" s="66">
        <f t="shared" si="4"/>
        <v>16</v>
      </c>
      <c r="N23" s="65">
        <f>VLOOKUP($A23,'Return Data'!$B$7:$R$2843,10,0)</f>
        <v>3.5988000000000002</v>
      </c>
      <c r="O23" s="66">
        <f t="shared" si="5"/>
        <v>24</v>
      </c>
      <c r="P23" s="65">
        <f>VLOOKUP($A23,'Return Data'!$B$7:$R$2843,11,0)</f>
        <v>3.5617999999999999</v>
      </c>
      <c r="Q23" s="66">
        <f t="shared" si="6"/>
        <v>24</v>
      </c>
      <c r="R23" s="65">
        <f>VLOOKUP($A23,'Return Data'!$B$7:$R$2843,12,0)</f>
        <v>3.4102999999999999</v>
      </c>
      <c r="S23" s="66">
        <f t="shared" si="7"/>
        <v>23</v>
      </c>
      <c r="T23" s="65">
        <f>VLOOKUP($A23,'Return Data'!$B$7:$R$2843,13,0)</f>
        <v>3.5246</v>
      </c>
      <c r="U23" s="66">
        <f t="shared" si="8"/>
        <v>24</v>
      </c>
      <c r="V23" s="65"/>
      <c r="W23" s="66"/>
      <c r="X23" s="65"/>
      <c r="Y23" s="66"/>
      <c r="Z23" s="65">
        <f>VLOOKUP($A23,'Return Data'!$B$7:$R$2843,16,0)</f>
        <v>4.1620999999999997</v>
      </c>
      <c r="AA23" s="67">
        <f t="shared" si="10"/>
        <v>27</v>
      </c>
    </row>
    <row r="24" spans="1:27" x14ac:dyDescent="0.3">
      <c r="A24" s="63" t="s">
        <v>1532</v>
      </c>
      <c r="B24" s="64">
        <f>VLOOKUP($A24,'Return Data'!$B$7:$R$2843,3,0)</f>
        <v>44462</v>
      </c>
      <c r="C24" s="65">
        <f>VLOOKUP($A24,'Return Data'!$B$7:$R$2843,4,0)</f>
        <v>1108.1152999999999</v>
      </c>
      <c r="D24" s="65">
        <f>VLOOKUP($A24,'Return Data'!$B$7:$R$2843,5,0)</f>
        <v>3.8443999999999998</v>
      </c>
      <c r="E24" s="66">
        <f t="shared" si="0"/>
        <v>12</v>
      </c>
      <c r="F24" s="65">
        <f>VLOOKUP($A24,'Return Data'!$B$7:$R$2843,6,0)</f>
        <v>2.1095000000000002</v>
      </c>
      <c r="G24" s="66">
        <f t="shared" si="1"/>
        <v>15</v>
      </c>
      <c r="H24" s="65">
        <f>VLOOKUP($A24,'Return Data'!$B$7:$R$2843,7,0)</f>
        <v>2.7023999999999999</v>
      </c>
      <c r="I24" s="66">
        <f t="shared" si="2"/>
        <v>14</v>
      </c>
      <c r="J24" s="65">
        <f>VLOOKUP($A24,'Return Data'!$B$7:$R$2843,8,0)</f>
        <v>2.8803999999999998</v>
      </c>
      <c r="K24" s="66">
        <f t="shared" si="3"/>
        <v>14</v>
      </c>
      <c r="L24" s="65">
        <f>VLOOKUP($A24,'Return Data'!$B$7:$R$2843,9,0)</f>
        <v>3.4007999999999998</v>
      </c>
      <c r="M24" s="66">
        <f t="shared" si="4"/>
        <v>15</v>
      </c>
      <c r="N24" s="65">
        <f>VLOOKUP($A24,'Return Data'!$B$7:$R$2843,10,0)</f>
        <v>4.0502000000000002</v>
      </c>
      <c r="O24" s="66">
        <f t="shared" si="5"/>
        <v>12</v>
      </c>
      <c r="P24" s="65">
        <f>VLOOKUP($A24,'Return Data'!$B$7:$R$2843,11,0)</f>
        <v>4.0570000000000004</v>
      </c>
      <c r="Q24" s="66">
        <f t="shared" si="6"/>
        <v>11</v>
      </c>
      <c r="R24" s="65">
        <f>VLOOKUP($A24,'Return Data'!$B$7:$R$2843,12,0)</f>
        <v>3.8142</v>
      </c>
      <c r="S24" s="66">
        <f t="shared" si="7"/>
        <v>14</v>
      </c>
      <c r="T24" s="65">
        <f>VLOOKUP($A24,'Return Data'!$B$7:$R$2843,13,0)</f>
        <v>3.996</v>
      </c>
      <c r="U24" s="66">
        <f t="shared" si="8"/>
        <v>12</v>
      </c>
      <c r="V24" s="65"/>
      <c r="W24" s="66"/>
      <c r="X24" s="65"/>
      <c r="Y24" s="66"/>
      <c r="Z24" s="65">
        <f>VLOOKUP($A24,'Return Data'!$B$7:$R$2843,16,0)</f>
        <v>5.4429999999999996</v>
      </c>
      <c r="AA24" s="67">
        <f t="shared" si="10"/>
        <v>23</v>
      </c>
    </row>
    <row r="25" spans="1:27" x14ac:dyDescent="0.3">
      <c r="A25" s="63" t="s">
        <v>1534</v>
      </c>
      <c r="B25" s="64">
        <f>VLOOKUP($A25,'Return Data'!$B$7:$R$2843,3,0)</f>
        <v>44462</v>
      </c>
      <c r="C25" s="65">
        <f>VLOOKUP($A25,'Return Data'!$B$7:$R$2843,4,0)</f>
        <v>14.172800000000001</v>
      </c>
      <c r="D25" s="65">
        <f>VLOOKUP($A25,'Return Data'!$B$7:$R$2843,5,0)</f>
        <v>3.8633999999999999</v>
      </c>
      <c r="E25" s="66">
        <f t="shared" si="0"/>
        <v>11</v>
      </c>
      <c r="F25" s="65">
        <f>VLOOKUP($A25,'Return Data'!$B$7:$R$2843,6,0)</f>
        <v>2.2324000000000002</v>
      </c>
      <c r="G25" s="66">
        <f t="shared" si="1"/>
        <v>13</v>
      </c>
      <c r="H25" s="65">
        <f>VLOOKUP($A25,'Return Data'!$B$7:$R$2843,7,0)</f>
        <v>2.5398000000000001</v>
      </c>
      <c r="I25" s="66">
        <f t="shared" si="2"/>
        <v>19</v>
      </c>
      <c r="J25" s="65">
        <f>VLOOKUP($A25,'Return Data'!$B$7:$R$2843,8,0)</f>
        <v>2.7991000000000001</v>
      </c>
      <c r="K25" s="66">
        <f t="shared" si="3"/>
        <v>19</v>
      </c>
      <c r="L25" s="65">
        <f>VLOOKUP($A25,'Return Data'!$B$7:$R$2843,9,0)</f>
        <v>3.2322000000000002</v>
      </c>
      <c r="M25" s="66">
        <f t="shared" si="4"/>
        <v>20</v>
      </c>
      <c r="N25" s="65">
        <f>VLOOKUP($A25,'Return Data'!$B$7:$R$2843,10,0)</f>
        <v>3.6272000000000002</v>
      </c>
      <c r="O25" s="66">
        <f t="shared" si="5"/>
        <v>23</v>
      </c>
      <c r="P25" s="65">
        <f>VLOOKUP($A25,'Return Data'!$B$7:$R$2843,11,0)</f>
        <v>3.3374000000000001</v>
      </c>
      <c r="Q25" s="66">
        <f t="shared" si="6"/>
        <v>26</v>
      </c>
      <c r="R25" s="65">
        <f>VLOOKUP($A25,'Return Data'!$B$7:$R$2843,12,0)</f>
        <v>3.2486000000000002</v>
      </c>
      <c r="S25" s="66">
        <f t="shared" si="7"/>
        <v>26</v>
      </c>
      <c r="T25" s="65">
        <f>VLOOKUP($A25,'Return Data'!$B$7:$R$2843,13,0)</f>
        <v>3.3327</v>
      </c>
      <c r="U25" s="66">
        <f t="shared" si="8"/>
        <v>26</v>
      </c>
      <c r="V25" s="65">
        <f>VLOOKUP($A25,'Return Data'!$B$7:$R$2843,17,0)</f>
        <v>4.1025999999999998</v>
      </c>
      <c r="W25" s="66">
        <f t="shared" ref="W25:W30" si="12">RANK(V25,V$8:V$34,0)</f>
        <v>22</v>
      </c>
      <c r="X25" s="65">
        <f>VLOOKUP($A25,'Return Data'!$B$7:$R$2843,14,0)</f>
        <v>0.58279999999999998</v>
      </c>
      <c r="Y25" s="66">
        <f t="shared" ref="Y25:Y30" si="13">RANK(X25,X$8:X$34,0)</f>
        <v>17</v>
      </c>
      <c r="Z25" s="65">
        <f>VLOOKUP($A25,'Return Data'!$B$7:$R$2843,16,0)</f>
        <v>4.4261999999999997</v>
      </c>
      <c r="AA25" s="67">
        <f t="shared" si="10"/>
        <v>26</v>
      </c>
    </row>
    <row r="26" spans="1:27" x14ac:dyDescent="0.3">
      <c r="A26" s="63" t="s">
        <v>2025</v>
      </c>
      <c r="B26" s="64">
        <f>VLOOKUP($A26,'Return Data'!$B$7:$R$2843,3,0)</f>
        <v>44462</v>
      </c>
      <c r="C26" s="65">
        <f>VLOOKUP($A26,'Return Data'!$B$7:$R$2843,4,0)</f>
        <v>2346.08</v>
      </c>
      <c r="D26" s="65">
        <f>VLOOKUP($A26,'Return Data'!$B$7:$R$2843,5,0)</f>
        <v>3.0293999999999999</v>
      </c>
      <c r="E26" s="66">
        <f t="shared" si="0"/>
        <v>16</v>
      </c>
      <c r="F26" s="65">
        <f>VLOOKUP($A26,'Return Data'!$B$7:$R$2843,6,0)</f>
        <v>0.87029999999999996</v>
      </c>
      <c r="G26" s="66">
        <f t="shared" si="1"/>
        <v>27</v>
      </c>
      <c r="H26" s="65">
        <f>VLOOKUP($A26,'Return Data'!$B$7:$R$2843,7,0)</f>
        <v>2.2532999999999999</v>
      </c>
      <c r="I26" s="66">
        <f t="shared" si="2"/>
        <v>26</v>
      </c>
      <c r="J26" s="65">
        <f>VLOOKUP($A26,'Return Data'!$B$7:$R$2843,8,0)</f>
        <v>2.3837999999999999</v>
      </c>
      <c r="K26" s="66">
        <f t="shared" si="3"/>
        <v>27</v>
      </c>
      <c r="L26" s="65">
        <f>VLOOKUP($A26,'Return Data'!$B$7:$R$2843,9,0)</f>
        <v>2.9089</v>
      </c>
      <c r="M26" s="66">
        <f t="shared" si="4"/>
        <v>27</v>
      </c>
      <c r="N26" s="65">
        <f>VLOOKUP($A26,'Return Data'!$B$7:$R$2843,10,0)</f>
        <v>3.3841999999999999</v>
      </c>
      <c r="O26" s="66">
        <f t="shared" si="5"/>
        <v>27</v>
      </c>
      <c r="P26" s="65">
        <f>VLOOKUP($A26,'Return Data'!$B$7:$R$2843,11,0)</f>
        <v>3.1528999999999998</v>
      </c>
      <c r="Q26" s="66">
        <f t="shared" si="6"/>
        <v>27</v>
      </c>
      <c r="R26" s="65">
        <f>VLOOKUP($A26,'Return Data'!$B$7:$R$2843,12,0)</f>
        <v>2.9127999999999998</v>
      </c>
      <c r="S26" s="66">
        <f t="shared" si="7"/>
        <v>27</v>
      </c>
      <c r="T26" s="65">
        <f>VLOOKUP($A26,'Return Data'!$B$7:$R$2843,13,0)</f>
        <v>2.9655999999999998</v>
      </c>
      <c r="U26" s="66">
        <f t="shared" si="8"/>
        <v>27</v>
      </c>
      <c r="V26" s="65">
        <f>VLOOKUP($A26,'Return Data'!$B$7:$R$2843,17,0)</f>
        <v>4.1153000000000004</v>
      </c>
      <c r="W26" s="66">
        <f t="shared" si="12"/>
        <v>21</v>
      </c>
      <c r="X26" s="65">
        <f>VLOOKUP($A26,'Return Data'!$B$7:$R$2843,14,0)</f>
        <v>5.3056999999999999</v>
      </c>
      <c r="Y26" s="66">
        <f t="shared" si="13"/>
        <v>15</v>
      </c>
      <c r="Z26" s="65">
        <f>VLOOKUP($A26,'Return Data'!$B$7:$R$2843,16,0)</f>
        <v>7.3087</v>
      </c>
      <c r="AA26" s="67">
        <f t="shared" si="10"/>
        <v>14</v>
      </c>
    </row>
    <row r="27" spans="1:27" x14ac:dyDescent="0.3">
      <c r="A27" s="63" t="s">
        <v>1537</v>
      </c>
      <c r="B27" s="64">
        <f>VLOOKUP($A27,'Return Data'!$B$7:$R$2843,3,0)</f>
        <v>44462</v>
      </c>
      <c r="C27" s="65">
        <f>VLOOKUP($A27,'Return Data'!$B$7:$R$2843,4,0)</f>
        <v>3444.2440000000001</v>
      </c>
      <c r="D27" s="65">
        <f>VLOOKUP($A27,'Return Data'!$B$7:$R$2843,5,0)</f>
        <v>8.64</v>
      </c>
      <c r="E27" s="66">
        <f t="shared" si="0"/>
        <v>2</v>
      </c>
      <c r="F27" s="65">
        <f>VLOOKUP($A27,'Return Data'!$B$7:$R$2843,6,0)</f>
        <v>5.7751000000000001</v>
      </c>
      <c r="G27" s="66">
        <f t="shared" si="1"/>
        <v>3</v>
      </c>
      <c r="H27" s="65">
        <f>VLOOKUP($A27,'Return Data'!$B$7:$R$2843,7,0)</f>
        <v>4.5979000000000001</v>
      </c>
      <c r="I27" s="66">
        <f t="shared" si="2"/>
        <v>3</v>
      </c>
      <c r="J27" s="65">
        <f>VLOOKUP($A27,'Return Data'!$B$7:$R$2843,8,0)</f>
        <v>3.9137</v>
      </c>
      <c r="K27" s="66">
        <f t="shared" si="3"/>
        <v>4</v>
      </c>
      <c r="L27" s="65">
        <f>VLOOKUP($A27,'Return Data'!$B$7:$R$2843,9,0)</f>
        <v>4.4413999999999998</v>
      </c>
      <c r="M27" s="66">
        <f t="shared" si="4"/>
        <v>4</v>
      </c>
      <c r="N27" s="65">
        <f>VLOOKUP($A27,'Return Data'!$B$7:$R$2843,10,0)</f>
        <v>14.6431</v>
      </c>
      <c r="O27" s="66">
        <f t="shared" si="5"/>
        <v>1</v>
      </c>
      <c r="P27" s="65">
        <f>VLOOKUP($A27,'Return Data'!$B$7:$R$2843,11,0)</f>
        <v>12.4407</v>
      </c>
      <c r="Q27" s="66">
        <f t="shared" si="6"/>
        <v>1</v>
      </c>
      <c r="R27" s="65">
        <f>VLOOKUP($A27,'Return Data'!$B$7:$R$2843,12,0)</f>
        <v>10.0207</v>
      </c>
      <c r="S27" s="66">
        <f t="shared" si="7"/>
        <v>1</v>
      </c>
      <c r="T27" s="65">
        <f>VLOOKUP($A27,'Return Data'!$B$7:$R$2843,13,0)</f>
        <v>9.4655000000000005</v>
      </c>
      <c r="U27" s="66">
        <f t="shared" si="8"/>
        <v>1</v>
      </c>
      <c r="V27" s="65">
        <f>VLOOKUP($A27,'Return Data'!$B$7:$R$2843,17,0)</f>
        <v>7.3544999999999998</v>
      </c>
      <c r="W27" s="66">
        <f t="shared" si="12"/>
        <v>2</v>
      </c>
      <c r="X27" s="65">
        <f>VLOOKUP($A27,'Return Data'!$B$7:$R$2843,14,0)</f>
        <v>5.7465000000000002</v>
      </c>
      <c r="Y27" s="66">
        <f t="shared" si="13"/>
        <v>12</v>
      </c>
      <c r="Z27" s="65">
        <f>VLOOKUP($A27,'Return Data'!$B$7:$R$2843,16,0)</f>
        <v>7.3480999999999996</v>
      </c>
      <c r="AA27" s="67">
        <f t="shared" si="10"/>
        <v>13</v>
      </c>
    </row>
    <row r="28" spans="1:27" x14ac:dyDescent="0.3">
      <c r="A28" s="63" t="s">
        <v>1541</v>
      </c>
      <c r="B28" s="64">
        <f>VLOOKUP($A28,'Return Data'!$B$7:$R$2843,3,0)</f>
        <v>44462</v>
      </c>
      <c r="C28" s="65">
        <f>VLOOKUP($A28,'Return Data'!$B$7:$R$2843,4,0)</f>
        <v>28.095099999999999</v>
      </c>
      <c r="D28" s="65">
        <f>VLOOKUP($A28,'Return Data'!$B$7:$R$2843,5,0)</f>
        <v>5.1974</v>
      </c>
      <c r="E28" s="66">
        <f t="shared" si="0"/>
        <v>3</v>
      </c>
      <c r="F28" s="65">
        <f>VLOOKUP($A28,'Return Data'!$B$7:$R$2843,6,0)</f>
        <v>1.5159</v>
      </c>
      <c r="G28" s="66">
        <f t="shared" si="1"/>
        <v>25</v>
      </c>
      <c r="H28" s="65">
        <f>VLOOKUP($A28,'Return Data'!$B$7:$R$2843,7,0)</f>
        <v>2.5625</v>
      </c>
      <c r="I28" s="66">
        <f t="shared" si="2"/>
        <v>18</v>
      </c>
      <c r="J28" s="65">
        <f>VLOOKUP($A28,'Return Data'!$B$7:$R$2843,8,0)</f>
        <v>2.6659999999999999</v>
      </c>
      <c r="K28" s="66">
        <f t="shared" si="3"/>
        <v>22</v>
      </c>
      <c r="L28" s="65">
        <f>VLOOKUP($A28,'Return Data'!$B$7:$R$2843,9,0)</f>
        <v>3.4550000000000001</v>
      </c>
      <c r="M28" s="66">
        <f t="shared" si="4"/>
        <v>12</v>
      </c>
      <c r="N28" s="65">
        <f>VLOOKUP($A28,'Return Data'!$B$7:$R$2843,10,0)</f>
        <v>3.9765000000000001</v>
      </c>
      <c r="O28" s="66">
        <f t="shared" si="5"/>
        <v>13</v>
      </c>
      <c r="P28" s="65">
        <f>VLOOKUP($A28,'Return Data'!$B$7:$R$2843,11,0)</f>
        <v>4.0094000000000003</v>
      </c>
      <c r="Q28" s="66">
        <f t="shared" si="6"/>
        <v>12</v>
      </c>
      <c r="R28" s="65">
        <f>VLOOKUP($A28,'Return Data'!$B$7:$R$2843,12,0)</f>
        <v>3.8591000000000002</v>
      </c>
      <c r="S28" s="66">
        <f t="shared" si="7"/>
        <v>11</v>
      </c>
      <c r="T28" s="65">
        <f>VLOOKUP($A28,'Return Data'!$B$7:$R$2843,13,0)</f>
        <v>4.0697999999999999</v>
      </c>
      <c r="U28" s="66">
        <f t="shared" si="8"/>
        <v>11</v>
      </c>
      <c r="V28" s="65">
        <f>VLOOKUP($A28,'Return Data'!$B$7:$R$2843,17,0)</f>
        <v>26.464200000000002</v>
      </c>
      <c r="W28" s="66">
        <f t="shared" si="12"/>
        <v>1</v>
      </c>
      <c r="X28" s="65">
        <f>VLOOKUP($A28,'Return Data'!$B$7:$R$2843,14,0)</f>
        <v>8.4140999999999995</v>
      </c>
      <c r="Y28" s="66">
        <f t="shared" si="13"/>
        <v>1</v>
      </c>
      <c r="Z28" s="65">
        <f>VLOOKUP($A28,'Return Data'!$B$7:$R$2843,16,0)</f>
        <v>8.641</v>
      </c>
      <c r="AA28" s="67">
        <f t="shared" si="10"/>
        <v>2</v>
      </c>
    </row>
    <row r="29" spans="1:27" x14ac:dyDescent="0.3">
      <c r="A29" s="63" t="s">
        <v>1543</v>
      </c>
      <c r="B29" s="64">
        <f>VLOOKUP($A29,'Return Data'!$B$7:$R$2843,3,0)</f>
        <v>44462</v>
      </c>
      <c r="C29" s="65">
        <f>VLOOKUP($A29,'Return Data'!$B$7:$R$2843,4,0)</f>
        <v>2299.9904000000001</v>
      </c>
      <c r="D29" s="65">
        <f>VLOOKUP($A29,'Return Data'!$B$7:$R$2843,5,0)</f>
        <v>3.0171000000000001</v>
      </c>
      <c r="E29" s="66">
        <f t="shared" si="0"/>
        <v>17</v>
      </c>
      <c r="F29" s="65">
        <f>VLOOKUP($A29,'Return Data'!$B$7:$R$2843,6,0)</f>
        <v>1.6321000000000001</v>
      </c>
      <c r="G29" s="66">
        <f t="shared" si="1"/>
        <v>22</v>
      </c>
      <c r="H29" s="65">
        <f>VLOOKUP($A29,'Return Data'!$B$7:$R$2843,7,0)</f>
        <v>2.3485999999999998</v>
      </c>
      <c r="I29" s="66">
        <f t="shared" si="2"/>
        <v>22</v>
      </c>
      <c r="J29" s="65">
        <f>VLOOKUP($A29,'Return Data'!$B$7:$R$2843,8,0)</f>
        <v>2.5905999999999998</v>
      </c>
      <c r="K29" s="66">
        <f t="shared" si="3"/>
        <v>23</v>
      </c>
      <c r="L29" s="65">
        <f>VLOOKUP($A29,'Return Data'!$B$7:$R$2843,9,0)</f>
        <v>3.2288000000000001</v>
      </c>
      <c r="M29" s="66">
        <f t="shared" si="4"/>
        <v>21</v>
      </c>
      <c r="N29" s="65">
        <f>VLOOKUP($A29,'Return Data'!$B$7:$R$2843,10,0)</f>
        <v>3.6556999999999999</v>
      </c>
      <c r="O29" s="66">
        <f t="shared" si="5"/>
        <v>22</v>
      </c>
      <c r="P29" s="65">
        <f>VLOOKUP($A29,'Return Data'!$B$7:$R$2843,11,0)</f>
        <v>3.7343000000000002</v>
      </c>
      <c r="Q29" s="66">
        <f t="shared" si="6"/>
        <v>19</v>
      </c>
      <c r="R29" s="65">
        <f>VLOOKUP($A29,'Return Data'!$B$7:$R$2843,12,0)</f>
        <v>3.5918999999999999</v>
      </c>
      <c r="S29" s="66">
        <f t="shared" si="7"/>
        <v>20</v>
      </c>
      <c r="T29" s="65">
        <f>VLOOKUP($A29,'Return Data'!$B$7:$R$2843,13,0)</f>
        <v>3.6604000000000001</v>
      </c>
      <c r="U29" s="66">
        <f t="shared" si="8"/>
        <v>20</v>
      </c>
      <c r="V29" s="65">
        <f>VLOOKUP($A29,'Return Data'!$B$7:$R$2843,17,0)</f>
        <v>4.6064999999999996</v>
      </c>
      <c r="W29" s="66">
        <f t="shared" si="12"/>
        <v>20</v>
      </c>
      <c r="X29" s="65">
        <f>VLOOKUP($A29,'Return Data'!$B$7:$R$2843,14,0)</f>
        <v>4.4932999999999996</v>
      </c>
      <c r="Y29" s="66">
        <f t="shared" si="13"/>
        <v>16</v>
      </c>
      <c r="Z29" s="65">
        <f>VLOOKUP($A29,'Return Data'!$B$7:$R$2843,16,0)</f>
        <v>6.8849999999999998</v>
      </c>
      <c r="AA29" s="67">
        <f t="shared" si="10"/>
        <v>16</v>
      </c>
    </row>
    <row r="30" spans="1:27" x14ac:dyDescent="0.3">
      <c r="A30" s="63" t="s">
        <v>1544</v>
      </c>
      <c r="B30" s="64">
        <f>VLOOKUP($A30,'Return Data'!$B$7:$R$2843,3,0)</f>
        <v>44462</v>
      </c>
      <c r="C30" s="65">
        <f>VLOOKUP($A30,'Return Data'!$B$7:$R$2843,4,0)</f>
        <v>4802.2295999999997</v>
      </c>
      <c r="D30" s="65">
        <f>VLOOKUP($A30,'Return Data'!$B$7:$R$2843,5,0)</f>
        <v>2.0272000000000001</v>
      </c>
      <c r="E30" s="66">
        <f t="shared" si="0"/>
        <v>27</v>
      </c>
      <c r="F30" s="65">
        <f>VLOOKUP($A30,'Return Data'!$B$7:$R$2843,6,0)</f>
        <v>1.7717000000000001</v>
      </c>
      <c r="G30" s="66">
        <f t="shared" si="1"/>
        <v>21</v>
      </c>
      <c r="H30" s="65">
        <f>VLOOKUP($A30,'Return Data'!$B$7:$R$2843,7,0)</f>
        <v>2.5133000000000001</v>
      </c>
      <c r="I30" s="66">
        <f t="shared" si="2"/>
        <v>20</v>
      </c>
      <c r="J30" s="65">
        <f>VLOOKUP($A30,'Return Data'!$B$7:$R$2843,8,0)</f>
        <v>2.8016999999999999</v>
      </c>
      <c r="K30" s="66">
        <f t="shared" si="3"/>
        <v>18</v>
      </c>
      <c r="L30" s="65">
        <f>VLOOKUP($A30,'Return Data'!$B$7:$R$2843,9,0)</f>
        <v>3.2736000000000001</v>
      </c>
      <c r="M30" s="66">
        <f t="shared" si="4"/>
        <v>19</v>
      </c>
      <c r="N30" s="65">
        <f>VLOOKUP($A30,'Return Data'!$B$7:$R$2843,10,0)</f>
        <v>3.8119999999999998</v>
      </c>
      <c r="O30" s="66">
        <f t="shared" si="5"/>
        <v>18</v>
      </c>
      <c r="P30" s="65">
        <f>VLOOKUP($A30,'Return Data'!$B$7:$R$2843,11,0)</f>
        <v>3.7827999999999999</v>
      </c>
      <c r="Q30" s="66">
        <f t="shared" si="6"/>
        <v>18</v>
      </c>
      <c r="R30" s="65">
        <f>VLOOKUP($A30,'Return Data'!$B$7:$R$2843,12,0)</f>
        <v>3.6259999999999999</v>
      </c>
      <c r="S30" s="66">
        <f t="shared" si="7"/>
        <v>19</v>
      </c>
      <c r="T30" s="65">
        <f>VLOOKUP($A30,'Return Data'!$B$7:$R$2843,13,0)</f>
        <v>3.8277000000000001</v>
      </c>
      <c r="U30" s="66">
        <f t="shared" si="8"/>
        <v>19</v>
      </c>
      <c r="V30" s="65">
        <f>VLOOKUP($A30,'Return Data'!$B$7:$R$2843,17,0)</f>
        <v>5.3211000000000004</v>
      </c>
      <c r="W30" s="66">
        <f t="shared" si="12"/>
        <v>10</v>
      </c>
      <c r="X30" s="65">
        <f>VLOOKUP($A30,'Return Data'!$B$7:$R$2843,14,0)</f>
        <v>6.4158999999999997</v>
      </c>
      <c r="Y30" s="66">
        <f t="shared" si="13"/>
        <v>6</v>
      </c>
      <c r="Z30" s="65">
        <f>VLOOKUP($A30,'Return Data'!$B$7:$R$2843,16,0)</f>
        <v>7.5705999999999998</v>
      </c>
      <c r="AA30" s="67">
        <f t="shared" si="10"/>
        <v>10</v>
      </c>
    </row>
    <row r="31" spans="1:27" x14ac:dyDescent="0.3">
      <c r="A31" s="63" t="s">
        <v>1546</v>
      </c>
      <c r="B31" s="64">
        <f>VLOOKUP($A31,'Return Data'!$B$7:$R$2843,3,0)</f>
        <v>44462</v>
      </c>
      <c r="C31" s="65">
        <f>VLOOKUP($A31,'Return Data'!$B$7:$R$2843,4,0)</f>
        <v>11.275</v>
      </c>
      <c r="D31" s="65">
        <f>VLOOKUP($A31,'Return Data'!$B$7:$R$2843,5,0)</f>
        <v>3.5613000000000001</v>
      </c>
      <c r="E31" s="66">
        <f t="shared" si="0"/>
        <v>13</v>
      </c>
      <c r="F31" s="65">
        <f>VLOOKUP($A31,'Return Data'!$B$7:$R$2843,6,0)</f>
        <v>2.4824000000000002</v>
      </c>
      <c r="G31" s="66">
        <f t="shared" si="1"/>
        <v>10</v>
      </c>
      <c r="H31" s="65">
        <f>VLOOKUP($A31,'Return Data'!$B$7:$R$2843,7,0)</f>
        <v>3.0541</v>
      </c>
      <c r="I31" s="66">
        <f t="shared" si="2"/>
        <v>6</v>
      </c>
      <c r="J31" s="65">
        <f>VLOOKUP($A31,'Return Data'!$B$7:$R$2843,8,0)</f>
        <v>2.9863</v>
      </c>
      <c r="K31" s="66">
        <f t="shared" si="3"/>
        <v>10</v>
      </c>
      <c r="L31" s="65">
        <f>VLOOKUP($A31,'Return Data'!$B$7:$R$2843,9,0)</f>
        <v>3.4037000000000002</v>
      </c>
      <c r="M31" s="66">
        <f t="shared" si="4"/>
        <v>14</v>
      </c>
      <c r="N31" s="65">
        <f>VLOOKUP($A31,'Return Data'!$B$7:$R$2843,10,0)</f>
        <v>3.8370000000000002</v>
      </c>
      <c r="O31" s="66">
        <f t="shared" si="5"/>
        <v>17</v>
      </c>
      <c r="P31" s="65">
        <f>VLOOKUP($A31,'Return Data'!$B$7:$R$2843,11,0)</f>
        <v>3.9550000000000001</v>
      </c>
      <c r="Q31" s="66">
        <f t="shared" si="6"/>
        <v>15</v>
      </c>
      <c r="R31" s="65">
        <f>VLOOKUP($A31,'Return Data'!$B$7:$R$2843,12,0)</f>
        <v>3.7873999999999999</v>
      </c>
      <c r="S31" s="66">
        <f t="shared" si="7"/>
        <v>15</v>
      </c>
      <c r="T31" s="65">
        <f>VLOOKUP($A31,'Return Data'!$B$7:$R$2843,13,0)</f>
        <v>3.9142000000000001</v>
      </c>
      <c r="U31" s="66">
        <f t="shared" si="8"/>
        <v>17</v>
      </c>
      <c r="V31" s="65"/>
      <c r="W31" s="66"/>
      <c r="X31" s="65"/>
      <c r="Y31" s="66"/>
      <c r="Z31" s="65">
        <f>VLOOKUP($A31,'Return Data'!$B$7:$R$2843,16,0)</f>
        <v>5.4730999999999996</v>
      </c>
      <c r="AA31" s="67">
        <f t="shared" si="10"/>
        <v>22</v>
      </c>
    </row>
    <row r="32" spans="1:27" x14ac:dyDescent="0.3">
      <c r="A32" s="63" t="s">
        <v>1548</v>
      </c>
      <c r="B32" s="64">
        <f>VLOOKUP($A32,'Return Data'!$B$7:$R$2843,3,0)</f>
        <v>44462</v>
      </c>
      <c r="C32" s="65">
        <f>VLOOKUP($A32,'Return Data'!$B$7:$R$2843,4,0)</f>
        <v>11.662100000000001</v>
      </c>
      <c r="D32" s="65">
        <f>VLOOKUP($A32,'Return Data'!$B$7:$R$2843,5,0)</f>
        <v>2.1909999999999998</v>
      </c>
      <c r="E32" s="66">
        <f t="shared" si="0"/>
        <v>25</v>
      </c>
      <c r="F32" s="65">
        <f>VLOOKUP($A32,'Return Data'!$B$7:$R$2843,6,0)</f>
        <v>3.5480999999999998</v>
      </c>
      <c r="G32" s="66">
        <f t="shared" si="1"/>
        <v>4</v>
      </c>
      <c r="H32" s="65">
        <f>VLOOKUP($A32,'Return Data'!$B$7:$R$2843,7,0)</f>
        <v>3.6240999999999999</v>
      </c>
      <c r="I32" s="66">
        <f t="shared" si="2"/>
        <v>4</v>
      </c>
      <c r="J32" s="65">
        <f>VLOOKUP($A32,'Return Data'!$B$7:$R$2843,8,0)</f>
        <v>3.3353000000000002</v>
      </c>
      <c r="K32" s="66">
        <f t="shared" si="3"/>
        <v>6</v>
      </c>
      <c r="L32" s="65">
        <f>VLOOKUP($A32,'Return Data'!$B$7:$R$2843,9,0)</f>
        <v>3.8389000000000002</v>
      </c>
      <c r="M32" s="66">
        <f t="shared" si="4"/>
        <v>6</v>
      </c>
      <c r="N32" s="65">
        <f>VLOOKUP($A32,'Return Data'!$B$7:$R$2843,10,0)</f>
        <v>4.2150999999999996</v>
      </c>
      <c r="O32" s="66">
        <f t="shared" si="5"/>
        <v>7</v>
      </c>
      <c r="P32" s="65">
        <f>VLOOKUP($A32,'Return Data'!$B$7:$R$2843,11,0)</f>
        <v>4.1699000000000002</v>
      </c>
      <c r="Q32" s="66">
        <f t="shared" si="6"/>
        <v>9</v>
      </c>
      <c r="R32" s="65">
        <f>VLOOKUP($A32,'Return Data'!$B$7:$R$2843,12,0)</f>
        <v>3.9615</v>
      </c>
      <c r="S32" s="66">
        <f t="shared" si="7"/>
        <v>9</v>
      </c>
      <c r="T32" s="65">
        <f>VLOOKUP($A32,'Return Data'!$B$7:$R$2843,13,0)</f>
        <v>4.1463999999999999</v>
      </c>
      <c r="U32" s="66">
        <f t="shared" si="8"/>
        <v>9</v>
      </c>
      <c r="V32" s="65">
        <f>VLOOKUP($A32,'Return Data'!$B$7:$R$2843,17,0)</f>
        <v>5.2145999999999999</v>
      </c>
      <c r="W32" s="66">
        <f>RANK(V32,V$8:V$34,0)</f>
        <v>11</v>
      </c>
      <c r="X32" s="65"/>
      <c r="Y32" s="66"/>
      <c r="Z32" s="65">
        <f>VLOOKUP($A32,'Return Data'!$B$7:$R$2843,16,0)</f>
        <v>5.9249999999999998</v>
      </c>
      <c r="AA32" s="67">
        <f t="shared" si="10"/>
        <v>21</v>
      </c>
    </row>
    <row r="33" spans="1:27" x14ac:dyDescent="0.3">
      <c r="A33" s="63" t="s">
        <v>1550</v>
      </c>
      <c r="B33" s="64">
        <f>VLOOKUP($A33,'Return Data'!$B$7:$R$2843,3,0)</f>
        <v>44462</v>
      </c>
      <c r="C33" s="65">
        <f>VLOOKUP($A33,'Return Data'!$B$7:$R$2843,4,0)</f>
        <v>3520.8530999999998</v>
      </c>
      <c r="D33" s="65">
        <f>VLOOKUP($A33,'Return Data'!$B$7:$R$2843,5,0)</f>
        <v>2.9931000000000001</v>
      </c>
      <c r="E33" s="66">
        <f t="shared" si="0"/>
        <v>19</v>
      </c>
      <c r="F33" s="65">
        <f>VLOOKUP($A33,'Return Data'!$B$7:$R$2843,6,0)</f>
        <v>151.06129999999999</v>
      </c>
      <c r="G33" s="66">
        <f t="shared" si="1"/>
        <v>1</v>
      </c>
      <c r="H33" s="65">
        <f>VLOOKUP($A33,'Return Data'!$B$7:$R$2843,7,0)</f>
        <v>66.281599999999997</v>
      </c>
      <c r="I33" s="66">
        <f t="shared" si="2"/>
        <v>1</v>
      </c>
      <c r="J33" s="65">
        <f>VLOOKUP($A33,'Return Data'!$B$7:$R$2843,8,0)</f>
        <v>34.647399999999998</v>
      </c>
      <c r="K33" s="66">
        <f t="shared" si="3"/>
        <v>1</v>
      </c>
      <c r="L33" s="65">
        <f>VLOOKUP($A33,'Return Data'!$B$7:$R$2843,9,0)</f>
        <v>18.000499999999999</v>
      </c>
      <c r="M33" s="66">
        <f t="shared" si="4"/>
        <v>1</v>
      </c>
      <c r="N33" s="65">
        <f>VLOOKUP($A33,'Return Data'!$B$7:$R$2843,10,0)</f>
        <v>8.7603000000000009</v>
      </c>
      <c r="O33" s="66">
        <f t="shared" si="5"/>
        <v>3</v>
      </c>
      <c r="P33" s="65">
        <f>VLOOKUP($A33,'Return Data'!$B$7:$R$2843,11,0)</f>
        <v>6.4885000000000002</v>
      </c>
      <c r="Q33" s="66">
        <f t="shared" si="6"/>
        <v>3</v>
      </c>
      <c r="R33" s="65">
        <f>VLOOKUP($A33,'Return Data'!$B$7:$R$2843,12,0)</f>
        <v>5.5911</v>
      </c>
      <c r="S33" s="66">
        <f t="shared" si="7"/>
        <v>3</v>
      </c>
      <c r="T33" s="65">
        <f>VLOOKUP($A33,'Return Data'!$B$7:$R$2843,13,0)</f>
        <v>5.5541</v>
      </c>
      <c r="U33" s="66">
        <f t="shared" si="8"/>
        <v>3</v>
      </c>
      <c r="V33" s="65">
        <f>VLOOKUP($A33,'Return Data'!$B$7:$R$2843,17,0)</f>
        <v>6.1021999999999998</v>
      </c>
      <c r="W33" s="66">
        <f>RANK(V33,V$8:V$34,0)</f>
        <v>6</v>
      </c>
      <c r="X33" s="65">
        <f>VLOOKUP($A33,'Return Data'!$B$7:$R$2843,14,0)</f>
        <v>5.4039999999999999</v>
      </c>
      <c r="Y33" s="66">
        <f>RANK(X33,X$8:X$34,0)</f>
        <v>14</v>
      </c>
      <c r="Z33" s="65">
        <f>VLOOKUP($A33,'Return Data'!$B$7:$R$2843,16,0)</f>
        <v>7.6643999999999997</v>
      </c>
      <c r="AA33" s="67">
        <f t="shared" si="10"/>
        <v>9</v>
      </c>
    </row>
    <row r="34" spans="1:27" x14ac:dyDescent="0.3">
      <c r="A34" s="63" t="s">
        <v>1552</v>
      </c>
      <c r="B34" s="64">
        <f>VLOOKUP($A34,'Return Data'!$B$7:$R$2843,3,0)</f>
        <v>44462</v>
      </c>
      <c r="C34" s="65">
        <f>VLOOKUP($A34,'Return Data'!$B$7:$R$2843,4,0)</f>
        <v>1119.8134</v>
      </c>
      <c r="D34" s="65">
        <f>VLOOKUP($A34,'Return Data'!$B$7:$R$2843,5,0)</f>
        <v>2.9761000000000002</v>
      </c>
      <c r="E34" s="66">
        <f t="shared" si="0"/>
        <v>20</v>
      </c>
      <c r="F34" s="65">
        <f>VLOOKUP($A34,'Return Data'!$B$7:$R$2843,6,0)</f>
        <v>1.7745</v>
      </c>
      <c r="G34" s="66">
        <f t="shared" si="1"/>
        <v>19</v>
      </c>
      <c r="H34" s="65">
        <f>VLOOKUP($A34,'Return Data'!$B$7:$R$2843,7,0)</f>
        <v>2.4756</v>
      </c>
      <c r="I34" s="66">
        <f t="shared" si="2"/>
        <v>21</v>
      </c>
      <c r="J34" s="65">
        <f>VLOOKUP($A34,'Return Data'!$B$7:$R$2843,8,0)</f>
        <v>22.9573</v>
      </c>
      <c r="K34" s="66">
        <f t="shared" si="3"/>
        <v>2</v>
      </c>
      <c r="L34" s="65">
        <f>VLOOKUP($A34,'Return Data'!$B$7:$R$2843,9,0)</f>
        <v>11.8462</v>
      </c>
      <c r="M34" s="66">
        <f t="shared" si="4"/>
        <v>3</v>
      </c>
      <c r="N34" s="65">
        <f>VLOOKUP($A34,'Return Data'!$B$7:$R$2843,10,0)</f>
        <v>5.9318</v>
      </c>
      <c r="O34" s="66">
        <f t="shared" si="5"/>
        <v>4</v>
      </c>
      <c r="P34" s="65">
        <f>VLOOKUP($A34,'Return Data'!$B$7:$R$2843,11,0)</f>
        <v>4.5366999999999997</v>
      </c>
      <c r="Q34" s="66">
        <f t="shared" si="6"/>
        <v>6</v>
      </c>
      <c r="R34" s="65">
        <f>VLOOKUP($A34,'Return Data'!$B$7:$R$2843,12,0)</f>
        <v>5.0190999999999999</v>
      </c>
      <c r="S34" s="66">
        <f t="shared" si="7"/>
        <v>4</v>
      </c>
      <c r="T34" s="65">
        <f>VLOOKUP($A34,'Return Data'!$B$7:$R$2843,13,0)</f>
        <v>4.6192000000000002</v>
      </c>
      <c r="U34" s="66">
        <f t="shared" si="8"/>
        <v>5</v>
      </c>
      <c r="V34" s="65"/>
      <c r="W34" s="66"/>
      <c r="X34" s="65"/>
      <c r="Y34" s="66"/>
      <c r="Z34" s="65">
        <f>VLOOKUP($A34,'Return Data'!$B$7:$R$2843,16,0)</f>
        <v>5.0400999999999998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3.9521555555555548</v>
      </c>
      <c r="E36" s="74"/>
      <c r="F36" s="75">
        <f>AVERAGE(F8:F34)</f>
        <v>7.9346888888888882</v>
      </c>
      <c r="G36" s="74"/>
      <c r="H36" s="75">
        <f>AVERAGE(H8:H34)</f>
        <v>5.3920814814814824</v>
      </c>
      <c r="I36" s="74"/>
      <c r="J36" s="75">
        <f>AVERAGE(J8:J34)</f>
        <v>5.094692592592593</v>
      </c>
      <c r="K36" s="74"/>
      <c r="L36" s="75">
        <f>AVERAGE(L8:L34)</f>
        <v>4.6631222222222233</v>
      </c>
      <c r="M36" s="74"/>
      <c r="N36" s="75">
        <f>AVERAGE(N8:N34)</f>
        <v>4.8520000000000003</v>
      </c>
      <c r="O36" s="74"/>
      <c r="P36" s="75">
        <f>AVERAGE(P8:P34)</f>
        <v>4.5971370370370375</v>
      </c>
      <c r="Q36" s="74"/>
      <c r="R36" s="75">
        <f>AVERAGE(R8:R34)</f>
        <v>4.3037999999999998</v>
      </c>
      <c r="S36" s="74"/>
      <c r="T36" s="75">
        <f>AVERAGE(T8:T34)</f>
        <v>4.3962222222222227</v>
      </c>
      <c r="U36" s="74"/>
      <c r="V36" s="75">
        <f>AVERAGE(V8:V34)</f>
        <v>6.3452999999999999</v>
      </c>
      <c r="W36" s="74"/>
      <c r="X36" s="75">
        <f>AVERAGE(X8:X34)</f>
        <v>5.9574058823529414</v>
      </c>
      <c r="Y36" s="74"/>
      <c r="Z36" s="75">
        <f>AVERAGE(Z8:Z34)</f>
        <v>6.8898851851851832</v>
      </c>
      <c r="AA36" s="76"/>
    </row>
    <row r="37" spans="1:27" x14ac:dyDescent="0.3">
      <c r="A37" s="73" t="s">
        <v>28</v>
      </c>
      <c r="B37" s="74"/>
      <c r="C37" s="74"/>
      <c r="D37" s="75">
        <f>MIN(D8:D34)</f>
        <v>2.0272000000000001</v>
      </c>
      <c r="E37" s="74"/>
      <c r="F37" s="75">
        <f>MIN(F8:F34)</f>
        <v>0.87029999999999996</v>
      </c>
      <c r="G37" s="74"/>
      <c r="H37" s="75">
        <f>MIN(H8:H34)</f>
        <v>2.2191999999999998</v>
      </c>
      <c r="I37" s="74"/>
      <c r="J37" s="75">
        <f>MIN(J8:J34)</f>
        <v>2.3837999999999999</v>
      </c>
      <c r="K37" s="74"/>
      <c r="L37" s="75">
        <f>MIN(L8:L34)</f>
        <v>2.9089</v>
      </c>
      <c r="M37" s="74"/>
      <c r="N37" s="75">
        <f>MIN(N8:N34)</f>
        <v>3.3841999999999999</v>
      </c>
      <c r="O37" s="74"/>
      <c r="P37" s="75">
        <f>MIN(P8:P34)</f>
        <v>3.1528999999999998</v>
      </c>
      <c r="Q37" s="74"/>
      <c r="R37" s="75">
        <f>MIN(R8:R34)</f>
        <v>2.9127999999999998</v>
      </c>
      <c r="S37" s="74"/>
      <c r="T37" s="75">
        <f>MIN(T8:T34)</f>
        <v>2.9655999999999998</v>
      </c>
      <c r="U37" s="74"/>
      <c r="V37" s="75">
        <f>MIN(V8:V34)</f>
        <v>4.1025999999999998</v>
      </c>
      <c r="W37" s="74"/>
      <c r="X37" s="75">
        <f>MIN(X8:X34)</f>
        <v>0.58279999999999998</v>
      </c>
      <c r="Y37" s="74"/>
      <c r="Z37" s="75">
        <f>MIN(Z8:Z34)</f>
        <v>4.1620999999999997</v>
      </c>
      <c r="AA37" s="76"/>
    </row>
    <row r="38" spans="1:27" ht="15" thickBot="1" x14ac:dyDescent="0.35">
      <c r="A38" s="77" t="s">
        <v>29</v>
      </c>
      <c r="B38" s="78"/>
      <c r="C38" s="78"/>
      <c r="D38" s="79">
        <f>MAX(D8:D34)</f>
        <v>12.5426</v>
      </c>
      <c r="E38" s="78"/>
      <c r="F38" s="79">
        <f>MAX(F8:F34)</f>
        <v>151.06129999999999</v>
      </c>
      <c r="G38" s="78"/>
      <c r="H38" s="79">
        <f>MAX(H8:H34)</f>
        <v>66.281599999999997</v>
      </c>
      <c r="I38" s="78"/>
      <c r="J38" s="79">
        <f>MAX(J8:J34)</f>
        <v>34.647399999999998</v>
      </c>
      <c r="K38" s="78"/>
      <c r="L38" s="79">
        <f>MAX(L8:L34)</f>
        <v>18.000499999999999</v>
      </c>
      <c r="M38" s="78"/>
      <c r="N38" s="79">
        <f>MAX(N8:N34)</f>
        <v>14.6431</v>
      </c>
      <c r="O38" s="78"/>
      <c r="P38" s="79">
        <f>MAX(P8:P34)</f>
        <v>12.4407</v>
      </c>
      <c r="Q38" s="78"/>
      <c r="R38" s="79">
        <f>MAX(R8:R34)</f>
        <v>10.0207</v>
      </c>
      <c r="S38" s="78"/>
      <c r="T38" s="79">
        <f>MAX(T8:T34)</f>
        <v>9.4655000000000005</v>
      </c>
      <c r="U38" s="78"/>
      <c r="V38" s="79">
        <f>MAX(V8:V34)</f>
        <v>26.464200000000002</v>
      </c>
      <c r="W38" s="78"/>
      <c r="X38" s="79">
        <f>MAX(X8:X34)</f>
        <v>8.4140999999999995</v>
      </c>
      <c r="Y38" s="78"/>
      <c r="Z38" s="79">
        <f>MAX(Z8:Z34)</f>
        <v>8.8804999999999996</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44462</v>
      </c>
      <c r="C8" s="65">
        <f>VLOOKUP($A8,'Return Data'!$B$7:$R$2843,4,0)</f>
        <v>431.59280000000001</v>
      </c>
      <c r="D8" s="65">
        <f>VLOOKUP($A8,'Return Data'!$B$7:$R$2843,5,0)</f>
        <v>4.6265999999999998</v>
      </c>
      <c r="E8" s="66">
        <f t="shared" ref="E8:E34" si="0">RANK(D8,D$8:D$34,0)</f>
        <v>4</v>
      </c>
      <c r="F8" s="65">
        <f>VLOOKUP($A8,'Return Data'!$B$7:$R$2843,6,0)</f>
        <v>2.8281000000000001</v>
      </c>
      <c r="G8" s="66">
        <f t="shared" ref="G8:G34" si="1">RANK(F8,F$8:F$34,0)</f>
        <v>4</v>
      </c>
      <c r="H8" s="65">
        <f>VLOOKUP($A8,'Return Data'!$B$7:$R$2843,7,0)</f>
        <v>2.831</v>
      </c>
      <c r="I8" s="66">
        <f t="shared" ref="I8:I34" si="2">RANK(H8,H$8:H$34,0)</f>
        <v>4</v>
      </c>
      <c r="J8" s="65">
        <f>VLOOKUP($A8,'Return Data'!$B$7:$R$2843,8,0)</f>
        <v>2.8435000000000001</v>
      </c>
      <c r="K8" s="66">
        <f t="shared" ref="K8:K34" si="3">RANK(J8,J$8:J$34,0)</f>
        <v>6</v>
      </c>
      <c r="L8" s="65">
        <f>VLOOKUP($A8,'Return Data'!$B$7:$R$2843,9,0)</f>
        <v>3.6137999999999999</v>
      </c>
      <c r="M8" s="66">
        <f t="shared" ref="M8:M34" si="4">RANK(L8,L$8:L$34,0)</f>
        <v>5</v>
      </c>
      <c r="N8" s="65">
        <f>VLOOKUP($A8,'Return Data'!$B$7:$R$2843,10,0)</f>
        <v>4.3532999999999999</v>
      </c>
      <c r="O8" s="66">
        <f t="shared" ref="O8:O34" si="5">RANK(N8,N$8:N$34,0)</f>
        <v>5</v>
      </c>
      <c r="P8" s="65">
        <f>VLOOKUP($A8,'Return Data'!$B$7:$R$2843,11,0)</f>
        <v>4.5370999999999997</v>
      </c>
      <c r="Q8" s="66">
        <f t="shared" ref="Q8:Q34" si="6">RANK(P8,P$8:P$34,0)</f>
        <v>4</v>
      </c>
      <c r="R8" s="65">
        <f>VLOOKUP($A8,'Return Data'!$B$7:$R$2843,12,0)</f>
        <v>4.0930999999999997</v>
      </c>
      <c r="S8" s="66">
        <f>RANK(R8,R$8:R$34,0)</f>
        <v>6</v>
      </c>
      <c r="T8" s="65">
        <f>VLOOKUP($A8,'Return Data'!$B$7:$R$2843,13,0)</f>
        <v>4.4452999999999996</v>
      </c>
      <c r="U8" s="66">
        <f>RANK(T8,T$8:T$34,0)</f>
        <v>5</v>
      </c>
      <c r="V8" s="65">
        <f>VLOOKUP($A8,'Return Data'!$B$7:$R$2843,17,0)</f>
        <v>5.9775</v>
      </c>
      <c r="W8" s="66">
        <f>RANK(V8,V$8:V$34,0)</f>
        <v>4</v>
      </c>
      <c r="X8" s="65">
        <f>VLOOKUP($A8,'Return Data'!$B$7:$R$2843,14,0)</f>
        <v>6.9793000000000003</v>
      </c>
      <c r="Y8" s="66">
        <f>RANK(X8,X$8:X$34,0)</f>
        <v>3</v>
      </c>
      <c r="Z8" s="65">
        <f>VLOOKUP($A8,'Return Data'!$B$7:$R$2843,16,0)</f>
        <v>7.609</v>
      </c>
      <c r="AA8" s="67">
        <f>RANK(Z8,Z$8:Z$34,0)</f>
        <v>4</v>
      </c>
    </row>
    <row r="9" spans="1:27" x14ac:dyDescent="0.3">
      <c r="A9" s="63" t="s">
        <v>1497</v>
      </c>
      <c r="B9" s="64">
        <f>VLOOKUP($A9,'Return Data'!$B$7:$R$2843,3,0)</f>
        <v>44462</v>
      </c>
      <c r="C9" s="65">
        <f>VLOOKUP($A9,'Return Data'!$B$7:$R$2843,4,0)</f>
        <v>11.8841</v>
      </c>
      <c r="D9" s="65">
        <f>VLOOKUP($A9,'Return Data'!$B$7:$R$2843,5,0)</f>
        <v>3.3788</v>
      </c>
      <c r="E9" s="66">
        <f t="shared" si="0"/>
        <v>11</v>
      </c>
      <c r="F9" s="65">
        <f>VLOOKUP($A9,'Return Data'!$B$7:$R$2843,6,0)</f>
        <v>1.8431</v>
      </c>
      <c r="G9" s="66">
        <f t="shared" si="1"/>
        <v>11</v>
      </c>
      <c r="H9" s="65">
        <f>VLOOKUP($A9,'Return Data'!$B$7:$R$2843,7,0)</f>
        <v>2.1069</v>
      </c>
      <c r="I9" s="66">
        <f t="shared" si="2"/>
        <v>17</v>
      </c>
      <c r="J9" s="65">
        <f>VLOOKUP($A9,'Return Data'!$B$7:$R$2843,8,0)</f>
        <v>2.2835999999999999</v>
      </c>
      <c r="K9" s="66">
        <f t="shared" si="3"/>
        <v>19</v>
      </c>
      <c r="L9" s="65">
        <f>VLOOKUP($A9,'Return Data'!$B$7:$R$2843,9,0)</f>
        <v>2.8205</v>
      </c>
      <c r="M9" s="66">
        <f t="shared" si="4"/>
        <v>20</v>
      </c>
      <c r="N9" s="65">
        <f>VLOOKUP($A9,'Return Data'!$B$7:$R$2843,10,0)</f>
        <v>3.2614999999999998</v>
      </c>
      <c r="O9" s="66">
        <f t="shared" si="5"/>
        <v>21</v>
      </c>
      <c r="P9" s="65">
        <f>VLOOKUP($A9,'Return Data'!$B$7:$R$2843,11,0)</f>
        <v>3.4767000000000001</v>
      </c>
      <c r="Q9" s="66">
        <f t="shared" si="6"/>
        <v>16</v>
      </c>
      <c r="R9" s="65">
        <f>VLOOKUP($A9,'Return Data'!$B$7:$R$2843,12,0)</f>
        <v>3.3249</v>
      </c>
      <c r="S9" s="66">
        <f t="shared" ref="S9:S34" si="7">RANK(R9,R$8:R$34,0)</f>
        <v>16</v>
      </c>
      <c r="T9" s="65">
        <f>VLOOKUP($A9,'Return Data'!$B$7:$R$2843,13,0)</f>
        <v>3.5623999999999998</v>
      </c>
      <c r="U9" s="66">
        <f t="shared" ref="U9:U34" si="8">RANK(T9,T$8:T$34,0)</f>
        <v>13</v>
      </c>
      <c r="V9" s="65">
        <f>VLOOKUP($A9,'Return Data'!$B$7:$R$2843,17,0)</f>
        <v>4.7488999999999999</v>
      </c>
      <c r="W9" s="66">
        <f t="shared" ref="W9:W33" si="9">RANK(V9,V$8:V$34,0)</f>
        <v>13</v>
      </c>
      <c r="X9" s="65"/>
      <c r="Y9" s="66"/>
      <c r="Z9" s="65">
        <f>VLOOKUP($A9,'Return Data'!$B$7:$R$2843,16,0)</f>
        <v>5.8456999999999999</v>
      </c>
      <c r="AA9" s="67">
        <f t="shared" ref="AA9:AA34" si="10">RANK(Z9,Z$8:Z$34,0)</f>
        <v>19</v>
      </c>
    </row>
    <row r="10" spans="1:27" x14ac:dyDescent="0.3">
      <c r="A10" s="63" t="s">
        <v>1498</v>
      </c>
      <c r="B10" s="64">
        <f>VLOOKUP($A10,'Return Data'!$B$7:$R$2843,3,0)</f>
        <v>44462</v>
      </c>
      <c r="C10" s="65">
        <f>VLOOKUP($A10,'Return Data'!$B$7:$R$2843,4,0)</f>
        <v>1217.1433999999999</v>
      </c>
      <c r="D10" s="65">
        <f>VLOOKUP($A10,'Return Data'!$B$7:$R$2843,5,0)</f>
        <v>4.1898</v>
      </c>
      <c r="E10" s="66">
        <f t="shared" si="0"/>
        <v>5</v>
      </c>
      <c r="F10" s="65">
        <f>VLOOKUP($A10,'Return Data'!$B$7:$R$2843,6,0)</f>
        <v>1.1516999999999999</v>
      </c>
      <c r="G10" s="66">
        <f t="shared" si="1"/>
        <v>22</v>
      </c>
      <c r="H10" s="65">
        <f>VLOOKUP($A10,'Return Data'!$B$7:$R$2843,7,0)</f>
        <v>1.9791000000000001</v>
      </c>
      <c r="I10" s="66">
        <f t="shared" si="2"/>
        <v>19</v>
      </c>
      <c r="J10" s="65">
        <f>VLOOKUP($A10,'Return Data'!$B$7:$R$2843,8,0)</f>
        <v>2.5156999999999998</v>
      </c>
      <c r="K10" s="66">
        <f t="shared" si="3"/>
        <v>13</v>
      </c>
      <c r="L10" s="65">
        <f>VLOOKUP($A10,'Return Data'!$B$7:$R$2843,9,0)</f>
        <v>3.0903</v>
      </c>
      <c r="M10" s="66">
        <f t="shared" si="4"/>
        <v>11</v>
      </c>
      <c r="N10" s="65">
        <f>VLOOKUP($A10,'Return Data'!$B$7:$R$2843,10,0)</f>
        <v>3.6823000000000001</v>
      </c>
      <c r="O10" s="66">
        <f t="shared" si="5"/>
        <v>9</v>
      </c>
      <c r="P10" s="65">
        <f>VLOOKUP($A10,'Return Data'!$B$7:$R$2843,11,0)</f>
        <v>3.8887</v>
      </c>
      <c r="Q10" s="66">
        <f t="shared" si="6"/>
        <v>8</v>
      </c>
      <c r="R10" s="65">
        <f>VLOOKUP($A10,'Return Data'!$B$7:$R$2843,12,0)</f>
        <v>3.681</v>
      </c>
      <c r="S10" s="66">
        <f t="shared" si="7"/>
        <v>8</v>
      </c>
      <c r="T10" s="65">
        <f>VLOOKUP($A10,'Return Data'!$B$7:$R$2843,13,0)</f>
        <v>3.7791999999999999</v>
      </c>
      <c r="U10" s="66">
        <f t="shared" si="8"/>
        <v>9</v>
      </c>
      <c r="V10" s="65">
        <f>VLOOKUP($A10,'Return Data'!$B$7:$R$2843,17,0)</f>
        <v>4.7751999999999999</v>
      </c>
      <c r="W10" s="66">
        <f t="shared" si="9"/>
        <v>12</v>
      </c>
      <c r="X10" s="65"/>
      <c r="Y10" s="66"/>
      <c r="Z10" s="65">
        <f>VLOOKUP($A10,'Return Data'!$B$7:$R$2843,16,0)</f>
        <v>6.1069000000000004</v>
      </c>
      <c r="AA10" s="67">
        <f t="shared" si="10"/>
        <v>16</v>
      </c>
    </row>
    <row r="11" spans="1:27" x14ac:dyDescent="0.3">
      <c r="A11" s="63" t="s">
        <v>1501</v>
      </c>
      <c r="B11" s="64">
        <f>VLOOKUP($A11,'Return Data'!$B$7:$R$2843,3,0)</f>
        <v>44462</v>
      </c>
      <c r="C11" s="65">
        <f>VLOOKUP($A11,'Return Data'!$B$7:$R$2843,4,0)</f>
        <v>2560.7498000000001</v>
      </c>
      <c r="D11" s="65">
        <f>VLOOKUP($A11,'Return Data'!$B$7:$R$2843,5,0)</f>
        <v>3.8559999999999999</v>
      </c>
      <c r="E11" s="66">
        <f t="shared" si="0"/>
        <v>7</v>
      </c>
      <c r="F11" s="65">
        <f>VLOOKUP($A11,'Return Data'!$B$7:$R$2843,6,0)</f>
        <v>1.7244999999999999</v>
      </c>
      <c r="G11" s="66">
        <f t="shared" si="1"/>
        <v>12</v>
      </c>
      <c r="H11" s="65">
        <f>VLOOKUP($A11,'Return Data'!$B$7:$R$2843,7,0)</f>
        <v>2.5636999999999999</v>
      </c>
      <c r="I11" s="66">
        <f t="shared" si="2"/>
        <v>9</v>
      </c>
      <c r="J11" s="65">
        <f>VLOOKUP($A11,'Return Data'!$B$7:$R$2843,8,0)</f>
        <v>2.4977</v>
      </c>
      <c r="K11" s="66">
        <f t="shared" si="3"/>
        <v>14</v>
      </c>
      <c r="L11" s="65">
        <f>VLOOKUP($A11,'Return Data'!$B$7:$R$2843,9,0)</f>
        <v>2.9902000000000002</v>
      </c>
      <c r="M11" s="66">
        <f t="shared" si="4"/>
        <v>17</v>
      </c>
      <c r="N11" s="65">
        <f>VLOOKUP($A11,'Return Data'!$B$7:$R$2843,10,0)</f>
        <v>3.3386999999999998</v>
      </c>
      <c r="O11" s="66">
        <f t="shared" si="5"/>
        <v>20</v>
      </c>
      <c r="P11" s="65">
        <f>VLOOKUP($A11,'Return Data'!$B$7:$R$2843,11,0)</f>
        <v>3.3498000000000001</v>
      </c>
      <c r="Q11" s="66">
        <f t="shared" si="6"/>
        <v>20</v>
      </c>
      <c r="R11" s="65">
        <f>VLOOKUP($A11,'Return Data'!$B$7:$R$2843,12,0)</f>
        <v>3.1772999999999998</v>
      </c>
      <c r="S11" s="66">
        <f t="shared" si="7"/>
        <v>19</v>
      </c>
      <c r="T11" s="65">
        <f>VLOOKUP($A11,'Return Data'!$B$7:$R$2843,13,0)</f>
        <v>3.3130999999999999</v>
      </c>
      <c r="U11" s="66">
        <f t="shared" si="8"/>
        <v>20</v>
      </c>
      <c r="V11" s="65">
        <f>VLOOKUP($A11,'Return Data'!$B$7:$R$2843,17,0)</f>
        <v>4.4993999999999996</v>
      </c>
      <c r="W11" s="66">
        <f t="shared" si="9"/>
        <v>16</v>
      </c>
      <c r="X11" s="65">
        <f>VLOOKUP($A11,'Return Data'!$B$7:$R$2843,14,0)</f>
        <v>5.6852999999999998</v>
      </c>
      <c r="Y11" s="66">
        <f t="shared" ref="Y11:Y33" si="11">RANK(X11,X$8:X$34,0)</f>
        <v>9</v>
      </c>
      <c r="Z11" s="65">
        <f>VLOOKUP($A11,'Return Data'!$B$7:$R$2843,16,0)</f>
        <v>7.3849</v>
      </c>
      <c r="AA11" s="67">
        <f t="shared" si="10"/>
        <v>8</v>
      </c>
    </row>
    <row r="12" spans="1:27" x14ac:dyDescent="0.3">
      <c r="A12" s="63" t="s">
        <v>1503</v>
      </c>
      <c r="B12" s="64">
        <f>VLOOKUP($A12,'Return Data'!$B$7:$R$2843,3,0)</f>
        <v>44462</v>
      </c>
      <c r="C12" s="65">
        <f>VLOOKUP($A12,'Return Data'!$B$7:$R$2843,4,0)</f>
        <v>3086.7309</v>
      </c>
      <c r="D12" s="65">
        <f>VLOOKUP($A12,'Return Data'!$B$7:$R$2843,5,0)</f>
        <v>2.7269999999999999</v>
      </c>
      <c r="E12" s="66">
        <f t="shared" si="0"/>
        <v>14</v>
      </c>
      <c r="F12" s="65">
        <f>VLOOKUP($A12,'Return Data'!$B$7:$R$2843,6,0)</f>
        <v>1.3241000000000001</v>
      </c>
      <c r="G12" s="66">
        <f t="shared" si="1"/>
        <v>19</v>
      </c>
      <c r="H12" s="65">
        <f>VLOOKUP($A12,'Return Data'!$B$7:$R$2843,7,0)</f>
        <v>1.76</v>
      </c>
      <c r="I12" s="66">
        <f t="shared" si="2"/>
        <v>23</v>
      </c>
      <c r="J12" s="65">
        <f>VLOOKUP($A12,'Return Data'!$B$7:$R$2843,8,0)</f>
        <v>1.8933</v>
      </c>
      <c r="K12" s="66">
        <f t="shared" si="3"/>
        <v>24</v>
      </c>
      <c r="L12" s="65">
        <f>VLOOKUP($A12,'Return Data'!$B$7:$R$2843,9,0)</f>
        <v>2.4281000000000001</v>
      </c>
      <c r="M12" s="66">
        <f t="shared" si="4"/>
        <v>25</v>
      </c>
      <c r="N12" s="65">
        <f>VLOOKUP($A12,'Return Data'!$B$7:$R$2843,10,0)</f>
        <v>2.8393999999999999</v>
      </c>
      <c r="O12" s="66">
        <f t="shared" si="5"/>
        <v>24</v>
      </c>
      <c r="P12" s="65">
        <f>VLOOKUP($A12,'Return Data'!$B$7:$R$2843,11,0)</f>
        <v>2.8588</v>
      </c>
      <c r="Q12" s="66">
        <f t="shared" si="6"/>
        <v>24</v>
      </c>
      <c r="R12" s="65">
        <f>VLOOKUP($A12,'Return Data'!$B$7:$R$2843,12,0)</f>
        <v>2.7067000000000001</v>
      </c>
      <c r="S12" s="66">
        <f t="shared" si="7"/>
        <v>24</v>
      </c>
      <c r="T12" s="65">
        <f>VLOOKUP($A12,'Return Data'!$B$7:$R$2843,13,0)</f>
        <v>2.7711000000000001</v>
      </c>
      <c r="U12" s="66">
        <f t="shared" si="8"/>
        <v>24</v>
      </c>
      <c r="V12" s="65">
        <f>VLOOKUP($A12,'Return Data'!$B$7:$R$2843,17,0)</f>
        <v>4.0176999999999996</v>
      </c>
      <c r="W12" s="66">
        <f t="shared" si="9"/>
        <v>19</v>
      </c>
      <c r="X12" s="65">
        <f>VLOOKUP($A12,'Return Data'!$B$7:$R$2843,14,0)</f>
        <v>4.9789000000000003</v>
      </c>
      <c r="Y12" s="66">
        <f t="shared" si="11"/>
        <v>12</v>
      </c>
      <c r="Z12" s="65">
        <f>VLOOKUP($A12,'Return Data'!$B$7:$R$2843,16,0)</f>
        <v>7.1425999999999998</v>
      </c>
      <c r="AA12" s="67">
        <f t="shared" si="10"/>
        <v>10</v>
      </c>
    </row>
    <row r="13" spans="1:27" x14ac:dyDescent="0.3">
      <c r="A13" s="63" t="s">
        <v>1505</v>
      </c>
      <c r="B13" s="64">
        <f>VLOOKUP($A13,'Return Data'!$B$7:$R$2843,3,0)</f>
        <v>44462</v>
      </c>
      <c r="C13" s="65">
        <f>VLOOKUP($A13,'Return Data'!$B$7:$R$2843,4,0)</f>
        <v>2745.8150999999998</v>
      </c>
      <c r="D13" s="65">
        <f>VLOOKUP($A13,'Return Data'!$B$7:$R$2843,5,0)</f>
        <v>3.9152</v>
      </c>
      <c r="E13" s="66">
        <f t="shared" si="0"/>
        <v>6</v>
      </c>
      <c r="F13" s="65">
        <f>VLOOKUP($A13,'Return Data'!$B$7:$R$2843,6,0)</f>
        <v>2.0590000000000002</v>
      </c>
      <c r="G13" s="66">
        <f t="shared" si="1"/>
        <v>9</v>
      </c>
      <c r="H13" s="65">
        <f>VLOOKUP($A13,'Return Data'!$B$7:$R$2843,7,0)</f>
        <v>2.3003</v>
      </c>
      <c r="I13" s="66">
        <f t="shared" si="2"/>
        <v>15</v>
      </c>
      <c r="J13" s="65">
        <f>VLOOKUP($A13,'Return Data'!$B$7:$R$2843,8,0)</f>
        <v>2.2961999999999998</v>
      </c>
      <c r="K13" s="66">
        <f t="shared" si="3"/>
        <v>18</v>
      </c>
      <c r="L13" s="65">
        <f>VLOOKUP($A13,'Return Data'!$B$7:$R$2843,9,0)</f>
        <v>2.7361</v>
      </c>
      <c r="M13" s="66">
        <f t="shared" si="4"/>
        <v>21</v>
      </c>
      <c r="N13" s="65">
        <f>VLOOKUP($A13,'Return Data'!$B$7:$R$2843,10,0)</f>
        <v>3.2054</v>
      </c>
      <c r="O13" s="66">
        <f t="shared" si="5"/>
        <v>22</v>
      </c>
      <c r="P13" s="65">
        <f>VLOOKUP($A13,'Return Data'!$B$7:$R$2843,11,0)</f>
        <v>3.1613000000000002</v>
      </c>
      <c r="Q13" s="66">
        <f t="shared" si="6"/>
        <v>22</v>
      </c>
      <c r="R13" s="65">
        <f>VLOOKUP($A13,'Return Data'!$B$7:$R$2843,12,0)</f>
        <v>3.0066999999999999</v>
      </c>
      <c r="S13" s="66">
        <f t="shared" si="7"/>
        <v>22</v>
      </c>
      <c r="T13" s="65">
        <f>VLOOKUP($A13,'Return Data'!$B$7:$R$2843,13,0)</f>
        <v>3.1301000000000001</v>
      </c>
      <c r="U13" s="66">
        <f t="shared" si="8"/>
        <v>22</v>
      </c>
      <c r="V13" s="65">
        <f>VLOOKUP($A13,'Return Data'!$B$7:$R$2843,17,0)</f>
        <v>4.2873999999999999</v>
      </c>
      <c r="W13" s="66">
        <f t="shared" si="9"/>
        <v>18</v>
      </c>
      <c r="X13" s="65">
        <f>VLOOKUP($A13,'Return Data'!$B$7:$R$2843,14,0)</f>
        <v>5.0483000000000002</v>
      </c>
      <c r="Y13" s="66">
        <f t="shared" si="11"/>
        <v>11</v>
      </c>
      <c r="Z13" s="65">
        <f>VLOOKUP($A13,'Return Data'!$B$7:$R$2843,16,0)</f>
        <v>6.8902999999999999</v>
      </c>
      <c r="AA13" s="67">
        <f t="shared" si="10"/>
        <v>13</v>
      </c>
    </row>
    <row r="14" spans="1:27" x14ac:dyDescent="0.3">
      <c r="A14" s="63" t="s">
        <v>1508</v>
      </c>
      <c r="B14" s="64">
        <f>VLOOKUP($A14,'Return Data'!$B$7:$R$2843,3,0)</f>
        <v>44462</v>
      </c>
      <c r="C14" s="65">
        <f>VLOOKUP($A14,'Return Data'!$B$7:$R$2843,4,0)</f>
        <v>31.245699999999999</v>
      </c>
      <c r="D14" s="65">
        <f>VLOOKUP($A14,'Return Data'!$B$7:$R$2843,5,0)</f>
        <v>12.6205</v>
      </c>
      <c r="E14" s="66">
        <f t="shared" si="0"/>
        <v>1</v>
      </c>
      <c r="F14" s="65">
        <f>VLOOKUP($A14,'Return Data'!$B$7:$R$2843,6,0)</f>
        <v>6.2724000000000002</v>
      </c>
      <c r="G14" s="66">
        <f t="shared" si="1"/>
        <v>2</v>
      </c>
      <c r="H14" s="65">
        <f>VLOOKUP($A14,'Return Data'!$B$7:$R$2843,7,0)</f>
        <v>9.7974999999999994</v>
      </c>
      <c r="I14" s="66">
        <f t="shared" si="2"/>
        <v>2</v>
      </c>
      <c r="J14" s="65">
        <f>VLOOKUP($A14,'Return Data'!$B$7:$R$2843,8,0)</f>
        <v>10.589700000000001</v>
      </c>
      <c r="K14" s="66">
        <f t="shared" si="3"/>
        <v>3</v>
      </c>
      <c r="L14" s="65">
        <f>VLOOKUP($A14,'Return Data'!$B$7:$R$2843,9,0)</f>
        <v>13.180300000000001</v>
      </c>
      <c r="M14" s="66">
        <f t="shared" si="4"/>
        <v>2</v>
      </c>
      <c r="N14" s="65">
        <f>VLOOKUP($A14,'Return Data'!$B$7:$R$2843,10,0)</f>
        <v>12.034599999999999</v>
      </c>
      <c r="O14" s="66">
        <f t="shared" si="5"/>
        <v>2</v>
      </c>
      <c r="P14" s="65">
        <f>VLOOKUP($A14,'Return Data'!$B$7:$R$2843,11,0)</f>
        <v>10.715999999999999</v>
      </c>
      <c r="Q14" s="66">
        <f t="shared" si="6"/>
        <v>2</v>
      </c>
      <c r="R14" s="65">
        <f>VLOOKUP($A14,'Return Data'!$B$7:$R$2843,12,0)</f>
        <v>9.4929000000000006</v>
      </c>
      <c r="S14" s="66">
        <f t="shared" si="7"/>
        <v>1</v>
      </c>
      <c r="T14" s="65">
        <f>VLOOKUP($A14,'Return Data'!$B$7:$R$2843,13,0)</f>
        <v>9.0935000000000006</v>
      </c>
      <c r="U14" s="66">
        <f t="shared" si="8"/>
        <v>1</v>
      </c>
      <c r="V14" s="65">
        <f>VLOOKUP($A14,'Return Data'!$B$7:$R$2843,17,0)</f>
        <v>6.7803000000000004</v>
      </c>
      <c r="W14" s="66">
        <f t="shared" si="9"/>
        <v>2</v>
      </c>
      <c r="X14" s="65">
        <f>VLOOKUP($A14,'Return Data'!$B$7:$R$2843,14,0)</f>
        <v>7.8228</v>
      </c>
      <c r="Y14" s="66">
        <f t="shared" si="11"/>
        <v>2</v>
      </c>
      <c r="Z14" s="65">
        <f>VLOOKUP($A14,'Return Data'!$B$7:$R$2843,16,0)</f>
        <v>8.6221999999999994</v>
      </c>
      <c r="AA14" s="67">
        <f t="shared" si="10"/>
        <v>1</v>
      </c>
    </row>
    <row r="15" spans="1:27" x14ac:dyDescent="0.3">
      <c r="A15" s="63" t="s">
        <v>1511</v>
      </c>
      <c r="B15" s="64">
        <f>VLOOKUP($A15,'Return Data'!$B$7:$R$2843,3,0)</f>
        <v>44462</v>
      </c>
      <c r="C15" s="65">
        <f>VLOOKUP($A15,'Return Data'!$B$7:$R$2843,4,0)</f>
        <v>12.0616</v>
      </c>
      <c r="D15" s="65">
        <f>VLOOKUP($A15,'Return Data'!$B$7:$R$2843,5,0)</f>
        <v>2.7237</v>
      </c>
      <c r="E15" s="66">
        <f t="shared" si="0"/>
        <v>15</v>
      </c>
      <c r="F15" s="65">
        <f>VLOOKUP($A15,'Return Data'!$B$7:$R$2843,6,0)</f>
        <v>1.4124000000000001</v>
      </c>
      <c r="G15" s="66">
        <f t="shared" si="1"/>
        <v>18</v>
      </c>
      <c r="H15" s="65">
        <f>VLOOKUP($A15,'Return Data'!$B$7:$R$2843,7,0)</f>
        <v>2.3355000000000001</v>
      </c>
      <c r="I15" s="66">
        <f t="shared" si="2"/>
        <v>13</v>
      </c>
      <c r="J15" s="65">
        <f>VLOOKUP($A15,'Return Data'!$B$7:$R$2843,8,0)</f>
        <v>2.6181000000000001</v>
      </c>
      <c r="K15" s="66">
        <f t="shared" si="3"/>
        <v>12</v>
      </c>
      <c r="L15" s="65">
        <f>VLOOKUP($A15,'Return Data'!$B$7:$R$2843,9,0)</f>
        <v>3.1713</v>
      </c>
      <c r="M15" s="66">
        <f t="shared" si="4"/>
        <v>9</v>
      </c>
      <c r="N15" s="65">
        <f>VLOOKUP($A15,'Return Data'!$B$7:$R$2843,10,0)</f>
        <v>3.8458999999999999</v>
      </c>
      <c r="O15" s="66">
        <f t="shared" si="5"/>
        <v>8</v>
      </c>
      <c r="P15" s="65">
        <f>VLOOKUP($A15,'Return Data'!$B$7:$R$2843,11,0)</f>
        <v>3.9195000000000002</v>
      </c>
      <c r="Q15" s="66">
        <f t="shared" si="6"/>
        <v>7</v>
      </c>
      <c r="R15" s="65">
        <f>VLOOKUP($A15,'Return Data'!$B$7:$R$2843,12,0)</f>
        <v>3.7214999999999998</v>
      </c>
      <c r="S15" s="66">
        <f t="shared" si="7"/>
        <v>7</v>
      </c>
      <c r="T15" s="65">
        <f>VLOOKUP($A15,'Return Data'!$B$7:$R$2843,13,0)</f>
        <v>3.9569000000000001</v>
      </c>
      <c r="U15" s="66">
        <f t="shared" si="8"/>
        <v>7</v>
      </c>
      <c r="V15" s="65">
        <f>VLOOKUP($A15,'Return Data'!$B$7:$R$2843,17,0)</f>
        <v>5.4051999999999998</v>
      </c>
      <c r="W15" s="66">
        <f t="shared" si="9"/>
        <v>7</v>
      </c>
      <c r="X15" s="65"/>
      <c r="Y15" s="66"/>
      <c r="Z15" s="65">
        <f>VLOOKUP($A15,'Return Data'!$B$7:$R$2843,16,0)</f>
        <v>6.4474</v>
      </c>
      <c r="AA15" s="67">
        <f t="shared" si="10"/>
        <v>14</v>
      </c>
    </row>
    <row r="16" spans="1:27" x14ac:dyDescent="0.3">
      <c r="A16" s="63" t="s">
        <v>1513</v>
      </c>
      <c r="B16" s="64">
        <f>VLOOKUP($A16,'Return Data'!$B$7:$R$2843,3,0)</f>
        <v>44462</v>
      </c>
      <c r="C16" s="65">
        <f>VLOOKUP($A16,'Return Data'!$B$7:$R$2843,4,0)</f>
        <v>1076.3382999999999</v>
      </c>
      <c r="D16" s="65">
        <f>VLOOKUP($A16,'Return Data'!$B$7:$R$2843,5,0)</f>
        <v>2.8317999999999999</v>
      </c>
      <c r="E16" s="66">
        <f t="shared" si="0"/>
        <v>13</v>
      </c>
      <c r="F16" s="65">
        <f>VLOOKUP($A16,'Return Data'!$B$7:$R$2843,6,0)</f>
        <v>2.1368</v>
      </c>
      <c r="G16" s="66">
        <f t="shared" si="1"/>
        <v>8</v>
      </c>
      <c r="H16" s="65">
        <f>VLOOKUP($A16,'Return Data'!$B$7:$R$2843,7,0)</f>
        <v>2.7181999999999999</v>
      </c>
      <c r="I16" s="66">
        <f t="shared" si="2"/>
        <v>5</v>
      </c>
      <c r="J16" s="65">
        <f>VLOOKUP($A16,'Return Data'!$B$7:$R$2843,8,0)</f>
        <v>2.8054999999999999</v>
      </c>
      <c r="K16" s="66">
        <f t="shared" si="3"/>
        <v>7</v>
      </c>
      <c r="L16" s="65">
        <f>VLOOKUP($A16,'Return Data'!$B$7:$R$2843,9,0)</f>
        <v>3.3439000000000001</v>
      </c>
      <c r="M16" s="66">
        <f t="shared" si="4"/>
        <v>7</v>
      </c>
      <c r="N16" s="65">
        <f>VLOOKUP($A16,'Return Data'!$B$7:$R$2843,10,0)</f>
        <v>3.8633000000000002</v>
      </c>
      <c r="O16" s="66">
        <f t="shared" si="5"/>
        <v>7</v>
      </c>
      <c r="P16" s="65">
        <f>VLOOKUP($A16,'Return Data'!$B$7:$R$2843,11,0)</f>
        <v>3.7149999999999999</v>
      </c>
      <c r="Q16" s="66">
        <f t="shared" si="6"/>
        <v>9</v>
      </c>
      <c r="R16" s="65">
        <f>VLOOKUP($A16,'Return Data'!$B$7:$R$2843,12,0)</f>
        <v>3.5756999999999999</v>
      </c>
      <c r="S16" s="66">
        <f t="shared" si="7"/>
        <v>9</v>
      </c>
      <c r="T16" s="65">
        <f>VLOOKUP($A16,'Return Data'!$B$7:$R$2843,13,0)</f>
        <v>3.6703999999999999</v>
      </c>
      <c r="U16" s="66">
        <f t="shared" si="8"/>
        <v>10</v>
      </c>
      <c r="V16" s="65"/>
      <c r="W16" s="66"/>
      <c r="X16" s="65"/>
      <c r="Y16" s="66"/>
      <c r="Z16" s="65">
        <f>VLOOKUP($A16,'Return Data'!$B$7:$R$2843,16,0)</f>
        <v>4.5536000000000003</v>
      </c>
      <c r="AA16" s="67">
        <f t="shared" si="10"/>
        <v>22</v>
      </c>
    </row>
    <row r="17" spans="1:27" x14ac:dyDescent="0.3">
      <c r="A17" s="63" t="s">
        <v>1514</v>
      </c>
      <c r="B17" s="64">
        <f>VLOOKUP($A17,'Return Data'!$B$7:$R$2843,3,0)</f>
        <v>44462</v>
      </c>
      <c r="C17" s="65">
        <f>VLOOKUP($A17,'Return Data'!$B$7:$R$2843,4,0)</f>
        <v>22.003799999999998</v>
      </c>
      <c r="D17" s="65">
        <f>VLOOKUP($A17,'Return Data'!$B$7:$R$2843,5,0)</f>
        <v>3.8155999999999999</v>
      </c>
      <c r="E17" s="66">
        <f t="shared" si="0"/>
        <v>8</v>
      </c>
      <c r="F17" s="65">
        <f>VLOOKUP($A17,'Return Data'!$B$7:$R$2843,6,0)</f>
        <v>2.5992999999999999</v>
      </c>
      <c r="G17" s="66">
        <f t="shared" si="1"/>
        <v>7</v>
      </c>
      <c r="H17" s="65">
        <f>VLOOKUP($A17,'Return Data'!$B$7:$R$2843,7,0)</f>
        <v>2.6791999999999998</v>
      </c>
      <c r="I17" s="66">
        <f t="shared" si="2"/>
        <v>7</v>
      </c>
      <c r="J17" s="65">
        <f>VLOOKUP($A17,'Return Data'!$B$7:$R$2843,8,0)</f>
        <v>2.9060999999999999</v>
      </c>
      <c r="K17" s="66">
        <f t="shared" si="3"/>
        <v>5</v>
      </c>
      <c r="L17" s="65">
        <f>VLOOKUP($A17,'Return Data'!$B$7:$R$2843,9,0)</f>
        <v>3.8815</v>
      </c>
      <c r="M17" s="66">
        <f t="shared" si="4"/>
        <v>4</v>
      </c>
      <c r="N17" s="65">
        <f>VLOOKUP($A17,'Return Data'!$B$7:$R$2843,10,0)</f>
        <v>4.0545999999999998</v>
      </c>
      <c r="O17" s="66">
        <f t="shared" si="5"/>
        <v>6</v>
      </c>
      <c r="P17" s="65">
        <f>VLOOKUP($A17,'Return Data'!$B$7:$R$2843,11,0)</f>
        <v>4.3380999999999998</v>
      </c>
      <c r="Q17" s="66">
        <f t="shared" si="6"/>
        <v>5</v>
      </c>
      <c r="R17" s="65">
        <f>VLOOKUP($A17,'Return Data'!$B$7:$R$2843,12,0)</f>
        <v>4.1797000000000004</v>
      </c>
      <c r="S17" s="66">
        <f t="shared" si="7"/>
        <v>5</v>
      </c>
      <c r="T17" s="65">
        <f>VLOOKUP($A17,'Return Data'!$B$7:$R$2843,13,0)</f>
        <v>4.4755000000000003</v>
      </c>
      <c r="U17" s="66">
        <f t="shared" si="8"/>
        <v>4</v>
      </c>
      <c r="V17" s="65">
        <f>VLOOKUP($A17,'Return Data'!$B$7:$R$2843,17,0)</f>
        <v>5.9108000000000001</v>
      </c>
      <c r="W17" s="66">
        <f t="shared" si="9"/>
        <v>5</v>
      </c>
      <c r="X17" s="65">
        <f>VLOOKUP($A17,'Return Data'!$B$7:$R$2843,14,0)</f>
        <v>6.7957999999999998</v>
      </c>
      <c r="Y17" s="66">
        <f t="shared" si="11"/>
        <v>4</v>
      </c>
      <c r="Z17" s="65">
        <f>VLOOKUP($A17,'Return Data'!$B$7:$R$2843,16,0)</f>
        <v>7.8779000000000003</v>
      </c>
      <c r="AA17" s="67">
        <f t="shared" si="10"/>
        <v>3</v>
      </c>
    </row>
    <row r="18" spans="1:27" x14ac:dyDescent="0.3">
      <c r="A18" s="63" t="s">
        <v>1516</v>
      </c>
      <c r="B18" s="64">
        <f>VLOOKUP($A18,'Return Data'!$B$7:$R$2843,3,0)</f>
        <v>44462</v>
      </c>
      <c r="C18" s="65">
        <f>VLOOKUP($A18,'Return Data'!$B$7:$R$2843,4,0)</f>
        <v>2202.0068000000001</v>
      </c>
      <c r="D18" s="65">
        <f>VLOOKUP($A18,'Return Data'!$B$7:$R$2843,5,0)</f>
        <v>2.2494999999999998</v>
      </c>
      <c r="E18" s="66">
        <f t="shared" si="0"/>
        <v>20</v>
      </c>
      <c r="F18" s="65">
        <f>VLOOKUP($A18,'Return Data'!$B$7:$R$2843,6,0)</f>
        <v>1.2317</v>
      </c>
      <c r="G18" s="66">
        <f t="shared" si="1"/>
        <v>21</v>
      </c>
      <c r="H18" s="65">
        <f>VLOOKUP($A18,'Return Data'!$B$7:$R$2843,7,0)</f>
        <v>1.9746999999999999</v>
      </c>
      <c r="I18" s="66">
        <f t="shared" si="2"/>
        <v>21</v>
      </c>
      <c r="J18" s="65">
        <f>VLOOKUP($A18,'Return Data'!$B$7:$R$2843,8,0)</f>
        <v>2.1688999999999998</v>
      </c>
      <c r="K18" s="66">
        <f t="shared" si="3"/>
        <v>21</v>
      </c>
      <c r="L18" s="65">
        <f>VLOOKUP($A18,'Return Data'!$B$7:$R$2843,9,0)</f>
        <v>3.0272999999999999</v>
      </c>
      <c r="M18" s="66">
        <f t="shared" si="4"/>
        <v>14</v>
      </c>
      <c r="N18" s="65">
        <f>VLOOKUP($A18,'Return Data'!$B$7:$R$2843,10,0)</f>
        <v>3.4285000000000001</v>
      </c>
      <c r="O18" s="66">
        <f t="shared" si="5"/>
        <v>17</v>
      </c>
      <c r="P18" s="65">
        <f>VLOOKUP($A18,'Return Data'!$B$7:$R$2843,11,0)</f>
        <v>3.3969999999999998</v>
      </c>
      <c r="Q18" s="66">
        <f t="shared" si="6"/>
        <v>18</v>
      </c>
      <c r="R18" s="65">
        <f>VLOOKUP($A18,'Return Data'!$B$7:$R$2843,12,0)</f>
        <v>3.411</v>
      </c>
      <c r="S18" s="66">
        <f t="shared" si="7"/>
        <v>11</v>
      </c>
      <c r="T18" s="65">
        <f>VLOOKUP($A18,'Return Data'!$B$7:$R$2843,13,0)</f>
        <v>3.8046000000000002</v>
      </c>
      <c r="U18" s="66">
        <f t="shared" si="8"/>
        <v>8</v>
      </c>
      <c r="V18" s="65">
        <f>VLOOKUP($A18,'Return Data'!$B$7:$R$2843,17,0)</f>
        <v>4.7271999999999998</v>
      </c>
      <c r="W18" s="66">
        <f t="shared" si="9"/>
        <v>14</v>
      </c>
      <c r="X18" s="65">
        <f>VLOOKUP($A18,'Return Data'!$B$7:$R$2843,14,0)</f>
        <v>5.5564999999999998</v>
      </c>
      <c r="Y18" s="66">
        <f t="shared" si="11"/>
        <v>10</v>
      </c>
      <c r="Z18" s="65">
        <f>VLOOKUP($A18,'Return Data'!$B$7:$R$2843,16,0)</f>
        <v>7.3959000000000001</v>
      </c>
      <c r="AA18" s="67">
        <f t="shared" si="10"/>
        <v>7</v>
      </c>
    </row>
    <row r="19" spans="1:27" x14ac:dyDescent="0.3">
      <c r="A19" s="63" t="s">
        <v>1519</v>
      </c>
      <c r="B19" s="64">
        <f>VLOOKUP($A19,'Return Data'!$B$7:$R$2843,3,0)</f>
        <v>44462</v>
      </c>
      <c r="C19" s="65">
        <f>VLOOKUP($A19,'Return Data'!$B$7:$R$2843,4,0)</f>
        <v>12.1172</v>
      </c>
      <c r="D19" s="65">
        <f>VLOOKUP($A19,'Return Data'!$B$7:$R$2843,5,0)</f>
        <v>2.7111999999999998</v>
      </c>
      <c r="E19" s="66">
        <f t="shared" si="0"/>
        <v>16</v>
      </c>
      <c r="F19" s="65">
        <f>VLOOKUP($A19,'Return Data'!$B$7:$R$2843,6,0)</f>
        <v>2.6112000000000002</v>
      </c>
      <c r="G19" s="66">
        <f t="shared" si="1"/>
        <v>6</v>
      </c>
      <c r="H19" s="65">
        <f>VLOOKUP($A19,'Return Data'!$B$7:$R$2843,7,0)</f>
        <v>2.4540000000000002</v>
      </c>
      <c r="I19" s="66">
        <f t="shared" si="2"/>
        <v>11</v>
      </c>
      <c r="J19" s="65">
        <f>VLOOKUP($A19,'Return Data'!$B$7:$R$2843,8,0)</f>
        <v>2.6492</v>
      </c>
      <c r="K19" s="66">
        <f t="shared" si="3"/>
        <v>10</v>
      </c>
      <c r="L19" s="65">
        <f>VLOOKUP($A19,'Return Data'!$B$7:$R$2843,9,0)</f>
        <v>3.0493000000000001</v>
      </c>
      <c r="M19" s="66">
        <f t="shared" si="4"/>
        <v>12</v>
      </c>
      <c r="N19" s="65">
        <f>VLOOKUP($A19,'Return Data'!$B$7:$R$2843,10,0)</f>
        <v>3.5379</v>
      </c>
      <c r="O19" s="66">
        <f t="shared" si="5"/>
        <v>13</v>
      </c>
      <c r="P19" s="65">
        <f>VLOOKUP($A19,'Return Data'!$B$7:$R$2843,11,0)</f>
        <v>3.5375000000000001</v>
      </c>
      <c r="Q19" s="66">
        <f t="shared" si="6"/>
        <v>13</v>
      </c>
      <c r="R19" s="65">
        <f>VLOOKUP($A19,'Return Data'!$B$7:$R$2843,12,0)</f>
        <v>3.3483000000000001</v>
      </c>
      <c r="S19" s="66">
        <f t="shared" si="7"/>
        <v>15</v>
      </c>
      <c r="T19" s="65">
        <f>VLOOKUP($A19,'Return Data'!$B$7:$R$2843,13,0)</f>
        <v>3.4702999999999999</v>
      </c>
      <c r="U19" s="66">
        <f t="shared" si="8"/>
        <v>17</v>
      </c>
      <c r="V19" s="65">
        <f>VLOOKUP($A19,'Return Data'!$B$7:$R$2843,17,0)</f>
        <v>4.9574999999999996</v>
      </c>
      <c r="W19" s="66">
        <f t="shared" si="9"/>
        <v>10</v>
      </c>
      <c r="X19" s="65"/>
      <c r="Y19" s="66"/>
      <c r="Z19" s="65">
        <f>VLOOKUP($A19,'Return Data'!$B$7:$R$2843,16,0)</f>
        <v>6.2123999999999997</v>
      </c>
      <c r="AA19" s="67">
        <f t="shared" si="10"/>
        <v>15</v>
      </c>
    </row>
    <row r="20" spans="1:27" x14ac:dyDescent="0.3">
      <c r="A20" s="63" t="s">
        <v>1522</v>
      </c>
      <c r="B20" s="64">
        <f>VLOOKUP($A20,'Return Data'!$B$7:$R$2843,3,0)</f>
        <v>44462</v>
      </c>
      <c r="C20" s="65">
        <f>VLOOKUP($A20,'Return Data'!$B$7:$R$2843,4,0)</f>
        <v>2163.2029000000002</v>
      </c>
      <c r="D20" s="65">
        <f>VLOOKUP($A20,'Return Data'!$B$7:$R$2843,5,0)</f>
        <v>2.1852</v>
      </c>
      <c r="E20" s="66">
        <f t="shared" si="0"/>
        <v>22</v>
      </c>
      <c r="F20" s="65">
        <f>VLOOKUP($A20,'Return Data'!$B$7:$R$2843,6,0)</f>
        <v>1.6814</v>
      </c>
      <c r="G20" s="66">
        <f t="shared" si="1"/>
        <v>14</v>
      </c>
      <c r="H20" s="65">
        <f>VLOOKUP($A20,'Return Data'!$B$7:$R$2843,7,0)</f>
        <v>2.3433000000000002</v>
      </c>
      <c r="I20" s="66">
        <f t="shared" si="2"/>
        <v>12</v>
      </c>
      <c r="J20" s="65">
        <f>VLOOKUP($A20,'Return Data'!$B$7:$R$2843,8,0)</f>
        <v>2.3371</v>
      </c>
      <c r="K20" s="66">
        <f t="shared" si="3"/>
        <v>17</v>
      </c>
      <c r="L20" s="65">
        <f>VLOOKUP($A20,'Return Data'!$B$7:$R$2843,9,0)</f>
        <v>2.9563999999999999</v>
      </c>
      <c r="M20" s="66">
        <f t="shared" si="4"/>
        <v>19</v>
      </c>
      <c r="N20" s="65">
        <f>VLOOKUP($A20,'Return Data'!$B$7:$R$2843,10,0)</f>
        <v>3.4091999999999998</v>
      </c>
      <c r="O20" s="66">
        <f t="shared" si="5"/>
        <v>18</v>
      </c>
      <c r="P20" s="65">
        <f>VLOOKUP($A20,'Return Data'!$B$7:$R$2843,11,0)</f>
        <v>3.3321000000000001</v>
      </c>
      <c r="Q20" s="66">
        <f t="shared" si="6"/>
        <v>21</v>
      </c>
      <c r="R20" s="65">
        <f>VLOOKUP($A20,'Return Data'!$B$7:$R$2843,12,0)</f>
        <v>3.1671</v>
      </c>
      <c r="S20" s="66">
        <f t="shared" si="7"/>
        <v>20</v>
      </c>
      <c r="T20" s="65">
        <f>VLOOKUP($A20,'Return Data'!$B$7:$R$2843,13,0)</f>
        <v>3.2633000000000001</v>
      </c>
      <c r="U20" s="66">
        <f t="shared" si="8"/>
        <v>21</v>
      </c>
      <c r="V20" s="65">
        <f>VLOOKUP($A20,'Return Data'!$B$7:$R$2843,17,0)</f>
        <v>4.5296000000000003</v>
      </c>
      <c r="W20" s="66">
        <f t="shared" si="9"/>
        <v>15</v>
      </c>
      <c r="X20" s="65">
        <f>VLOOKUP($A20,'Return Data'!$B$7:$R$2843,14,0)</f>
        <v>5.7592999999999996</v>
      </c>
      <c r="Y20" s="66">
        <f t="shared" si="11"/>
        <v>8</v>
      </c>
      <c r="Z20" s="65">
        <f>VLOOKUP($A20,'Return Data'!$B$7:$R$2843,16,0)</f>
        <v>7.4488000000000003</v>
      </c>
      <c r="AA20" s="67">
        <f t="shared" si="10"/>
        <v>6</v>
      </c>
    </row>
    <row r="21" spans="1:27" x14ac:dyDescent="0.3">
      <c r="A21" s="63" t="s">
        <v>1526</v>
      </c>
      <c r="B21" s="64">
        <f>VLOOKUP($A21,'Return Data'!$B$7:$R$2843,3,0)</f>
        <v>44462</v>
      </c>
      <c r="C21" s="65">
        <f>VLOOKUP($A21,'Return Data'!$B$7:$R$2843,4,0)</f>
        <v>34.275300000000001</v>
      </c>
      <c r="D21" s="65">
        <f>VLOOKUP($A21,'Return Data'!$B$7:$R$2843,5,0)</f>
        <v>3.7275999999999998</v>
      </c>
      <c r="E21" s="66">
        <f t="shared" si="0"/>
        <v>9</v>
      </c>
      <c r="F21" s="65">
        <f>VLOOKUP($A21,'Return Data'!$B$7:$R$2843,6,0)</f>
        <v>1.1359999999999999</v>
      </c>
      <c r="G21" s="66">
        <f t="shared" si="1"/>
        <v>23</v>
      </c>
      <c r="H21" s="65">
        <f>VLOOKUP($A21,'Return Data'!$B$7:$R$2843,7,0)</f>
        <v>1.9023000000000001</v>
      </c>
      <c r="I21" s="66">
        <f t="shared" si="2"/>
        <v>22</v>
      </c>
      <c r="J21" s="65">
        <f>VLOOKUP($A21,'Return Data'!$B$7:$R$2843,8,0)</f>
        <v>2.0857999999999999</v>
      </c>
      <c r="K21" s="66">
        <f t="shared" si="3"/>
        <v>22</v>
      </c>
      <c r="L21" s="65">
        <f>VLOOKUP($A21,'Return Data'!$B$7:$R$2843,9,0)</f>
        <v>2.6545000000000001</v>
      </c>
      <c r="M21" s="66">
        <f t="shared" si="4"/>
        <v>22</v>
      </c>
      <c r="N21" s="65">
        <f>VLOOKUP($A21,'Return Data'!$B$7:$R$2843,10,0)</f>
        <v>3.4832000000000001</v>
      </c>
      <c r="O21" s="66">
        <f t="shared" si="5"/>
        <v>15</v>
      </c>
      <c r="P21" s="65">
        <f>VLOOKUP($A21,'Return Data'!$B$7:$R$2843,11,0)</f>
        <v>3.4990000000000001</v>
      </c>
      <c r="Q21" s="66">
        <f t="shared" si="6"/>
        <v>14</v>
      </c>
      <c r="R21" s="65">
        <f>VLOOKUP($A21,'Return Data'!$B$7:$R$2843,12,0)</f>
        <v>3.2837999999999998</v>
      </c>
      <c r="S21" s="66">
        <f t="shared" si="7"/>
        <v>17</v>
      </c>
      <c r="T21" s="65">
        <f>VLOOKUP($A21,'Return Data'!$B$7:$R$2843,13,0)</f>
        <v>3.5209999999999999</v>
      </c>
      <c r="U21" s="66">
        <f t="shared" si="8"/>
        <v>15</v>
      </c>
      <c r="V21" s="65">
        <f>VLOOKUP($A21,'Return Data'!$B$7:$R$2843,17,0)</f>
        <v>5.0335000000000001</v>
      </c>
      <c r="W21" s="66">
        <f t="shared" si="9"/>
        <v>9</v>
      </c>
      <c r="X21" s="65">
        <f>VLOOKUP($A21,'Return Data'!$B$7:$R$2843,14,0)</f>
        <v>6.1227</v>
      </c>
      <c r="Y21" s="66">
        <f t="shared" si="11"/>
        <v>6</v>
      </c>
      <c r="Z21" s="65">
        <f>VLOOKUP($A21,'Return Data'!$B$7:$R$2843,16,0)</f>
        <v>7.4589999999999996</v>
      </c>
      <c r="AA21" s="67">
        <f t="shared" si="10"/>
        <v>5</v>
      </c>
    </row>
    <row r="22" spans="1:27" x14ac:dyDescent="0.3">
      <c r="A22" s="63" t="s">
        <v>1528</v>
      </c>
      <c r="B22" s="64">
        <f>VLOOKUP($A22,'Return Data'!$B$7:$R$2843,3,0)</f>
        <v>44462</v>
      </c>
      <c r="C22" s="65">
        <f>VLOOKUP($A22,'Return Data'!$B$7:$R$2843,4,0)</f>
        <v>34.793300000000002</v>
      </c>
      <c r="D22" s="65">
        <f>VLOOKUP($A22,'Return Data'!$B$7:$R$2843,5,0)</f>
        <v>1.8884000000000001</v>
      </c>
      <c r="E22" s="66">
        <f t="shared" si="0"/>
        <v>25</v>
      </c>
      <c r="F22" s="65">
        <f>VLOOKUP($A22,'Return Data'!$B$7:$R$2843,6,0)</f>
        <v>1.6088</v>
      </c>
      <c r="G22" s="66">
        <f t="shared" si="1"/>
        <v>15</v>
      </c>
      <c r="H22" s="65">
        <f>VLOOKUP($A22,'Return Data'!$B$7:$R$2843,7,0)</f>
        <v>2.5038999999999998</v>
      </c>
      <c r="I22" s="66">
        <f t="shared" si="2"/>
        <v>10</v>
      </c>
      <c r="J22" s="65">
        <f>VLOOKUP($A22,'Return Data'!$B$7:$R$2843,8,0)</f>
        <v>2.6928000000000001</v>
      </c>
      <c r="K22" s="66">
        <f t="shared" si="3"/>
        <v>8</v>
      </c>
      <c r="L22" s="65">
        <f>VLOOKUP($A22,'Return Data'!$B$7:$R$2843,9,0)</f>
        <v>2.9990999999999999</v>
      </c>
      <c r="M22" s="66">
        <f t="shared" si="4"/>
        <v>15</v>
      </c>
      <c r="N22" s="65">
        <f>VLOOKUP($A22,'Return Data'!$B$7:$R$2843,10,0)</f>
        <v>3.5817000000000001</v>
      </c>
      <c r="O22" s="66">
        <f t="shared" si="5"/>
        <v>12</v>
      </c>
      <c r="P22" s="65">
        <f>VLOOKUP($A22,'Return Data'!$B$7:$R$2843,11,0)</f>
        <v>3.4868000000000001</v>
      </c>
      <c r="Q22" s="66">
        <f t="shared" si="6"/>
        <v>15</v>
      </c>
      <c r="R22" s="65">
        <f>VLOOKUP($A22,'Return Data'!$B$7:$R$2843,12,0)</f>
        <v>3.3997999999999999</v>
      </c>
      <c r="S22" s="66">
        <f t="shared" si="7"/>
        <v>12</v>
      </c>
      <c r="T22" s="65">
        <f>VLOOKUP($A22,'Return Data'!$B$7:$R$2843,13,0)</f>
        <v>3.4794</v>
      </c>
      <c r="U22" s="66">
        <f t="shared" si="8"/>
        <v>16</v>
      </c>
      <c r="V22" s="65">
        <f>VLOOKUP($A22,'Return Data'!$B$7:$R$2843,17,0)</f>
        <v>4.8566000000000003</v>
      </c>
      <c r="W22" s="66">
        <f t="shared" si="9"/>
        <v>11</v>
      </c>
      <c r="X22" s="65">
        <f>VLOOKUP($A22,'Return Data'!$B$7:$R$2843,14,0)</f>
        <v>5.9729000000000001</v>
      </c>
      <c r="Y22" s="66">
        <f t="shared" si="11"/>
        <v>7</v>
      </c>
      <c r="Z22" s="65">
        <f>VLOOKUP($A22,'Return Data'!$B$7:$R$2843,16,0)</f>
        <v>3.8357000000000001</v>
      </c>
      <c r="AA22" s="67">
        <f t="shared" si="10"/>
        <v>27</v>
      </c>
    </row>
    <row r="23" spans="1:27" x14ac:dyDescent="0.3">
      <c r="A23" s="63" t="s">
        <v>1531</v>
      </c>
      <c r="B23" s="64">
        <f>VLOOKUP($A23,'Return Data'!$B$7:$R$2843,3,0)</f>
        <v>44462</v>
      </c>
      <c r="C23" s="65">
        <f>VLOOKUP($A23,'Return Data'!$B$7:$R$2843,4,0)</f>
        <v>1072.7329999999999</v>
      </c>
      <c r="D23" s="65">
        <f>VLOOKUP($A23,'Return Data'!$B$7:$R$2843,5,0)</f>
        <v>2.4194</v>
      </c>
      <c r="E23" s="66">
        <f t="shared" si="0"/>
        <v>19</v>
      </c>
      <c r="F23" s="65">
        <f>VLOOKUP($A23,'Return Data'!$B$7:$R$2843,6,0)</f>
        <v>2.0021</v>
      </c>
      <c r="G23" s="66">
        <f t="shared" si="1"/>
        <v>10</v>
      </c>
      <c r="H23" s="65">
        <f>VLOOKUP($A23,'Return Data'!$B$7:$R$2843,7,0)</f>
        <v>2.6072000000000002</v>
      </c>
      <c r="I23" s="66">
        <f t="shared" si="2"/>
        <v>8</v>
      </c>
      <c r="J23" s="65">
        <f>VLOOKUP($A23,'Return Data'!$B$7:$R$2843,8,0)</f>
        <v>2.6535000000000002</v>
      </c>
      <c r="K23" s="66">
        <f t="shared" si="3"/>
        <v>9</v>
      </c>
      <c r="L23" s="65">
        <f>VLOOKUP($A23,'Return Data'!$B$7:$R$2843,9,0)</f>
        <v>3.1877</v>
      </c>
      <c r="M23" s="66">
        <f t="shared" si="4"/>
        <v>8</v>
      </c>
      <c r="N23" s="65">
        <f>VLOOKUP($A23,'Return Data'!$B$7:$R$2843,10,0)</f>
        <v>3.3986999999999998</v>
      </c>
      <c r="O23" s="66">
        <f t="shared" si="5"/>
        <v>19</v>
      </c>
      <c r="P23" s="65">
        <f>VLOOKUP($A23,'Return Data'!$B$7:$R$2843,11,0)</f>
        <v>3.3706999999999998</v>
      </c>
      <c r="Q23" s="66">
        <f t="shared" si="6"/>
        <v>19</v>
      </c>
      <c r="R23" s="65">
        <f>VLOOKUP($A23,'Return Data'!$B$7:$R$2843,12,0)</f>
        <v>3.2134</v>
      </c>
      <c r="S23" s="66">
        <f t="shared" si="7"/>
        <v>18</v>
      </c>
      <c r="T23" s="65">
        <f>VLOOKUP($A23,'Return Data'!$B$7:$R$2843,13,0)</f>
        <v>3.3237999999999999</v>
      </c>
      <c r="U23" s="66">
        <f t="shared" si="8"/>
        <v>19</v>
      </c>
      <c r="V23" s="65"/>
      <c r="W23" s="66"/>
      <c r="X23" s="65"/>
      <c r="Y23" s="66"/>
      <c r="Z23" s="65">
        <f>VLOOKUP($A23,'Return Data'!$B$7:$R$2843,16,0)</f>
        <v>3.9228000000000001</v>
      </c>
      <c r="AA23" s="67">
        <f t="shared" si="10"/>
        <v>26</v>
      </c>
    </row>
    <row r="24" spans="1:27" x14ac:dyDescent="0.3">
      <c r="A24" s="63" t="s">
        <v>1533</v>
      </c>
      <c r="B24" s="64">
        <f>VLOOKUP($A24,'Return Data'!$B$7:$R$2843,3,0)</f>
        <v>44462</v>
      </c>
      <c r="C24" s="65">
        <f>VLOOKUP($A24,'Return Data'!$B$7:$R$2843,4,0)</f>
        <v>1099.1062999999999</v>
      </c>
      <c r="D24" s="65">
        <f>VLOOKUP($A24,'Return Data'!$B$7:$R$2843,5,0)</f>
        <v>3.4207999999999998</v>
      </c>
      <c r="E24" s="66">
        <f t="shared" si="0"/>
        <v>10</v>
      </c>
      <c r="F24" s="65">
        <f>VLOOKUP($A24,'Return Data'!$B$7:$R$2843,6,0)</f>
        <v>1.6906000000000001</v>
      </c>
      <c r="G24" s="66">
        <f t="shared" si="1"/>
        <v>13</v>
      </c>
      <c r="H24" s="65">
        <f>VLOOKUP($A24,'Return Data'!$B$7:$R$2843,7,0)</f>
        <v>2.282</v>
      </c>
      <c r="I24" s="66">
        <f t="shared" si="2"/>
        <v>16</v>
      </c>
      <c r="J24" s="65">
        <f>VLOOKUP($A24,'Return Data'!$B$7:$R$2843,8,0)</f>
        <v>2.4598</v>
      </c>
      <c r="K24" s="66">
        <f t="shared" si="3"/>
        <v>16</v>
      </c>
      <c r="L24" s="65">
        <f>VLOOKUP($A24,'Return Data'!$B$7:$R$2843,9,0)</f>
        <v>2.9780000000000002</v>
      </c>
      <c r="M24" s="66">
        <f t="shared" si="4"/>
        <v>18</v>
      </c>
      <c r="N24" s="65">
        <f>VLOOKUP($A24,'Return Data'!$B$7:$R$2843,10,0)</f>
        <v>3.6257000000000001</v>
      </c>
      <c r="O24" s="66">
        <f t="shared" si="5"/>
        <v>11</v>
      </c>
      <c r="P24" s="65">
        <f>VLOOKUP($A24,'Return Data'!$B$7:$R$2843,11,0)</f>
        <v>3.6286</v>
      </c>
      <c r="Q24" s="66">
        <f t="shared" si="6"/>
        <v>10</v>
      </c>
      <c r="R24" s="65">
        <f>VLOOKUP($A24,'Return Data'!$B$7:$R$2843,12,0)</f>
        <v>3.3824999999999998</v>
      </c>
      <c r="S24" s="66">
        <f t="shared" si="7"/>
        <v>14</v>
      </c>
      <c r="T24" s="65">
        <f>VLOOKUP($A24,'Return Data'!$B$7:$R$2843,13,0)</f>
        <v>3.56</v>
      </c>
      <c r="U24" s="66">
        <f t="shared" si="8"/>
        <v>14</v>
      </c>
      <c r="V24" s="65"/>
      <c r="W24" s="66"/>
      <c r="X24" s="65"/>
      <c r="Y24" s="66"/>
      <c r="Z24" s="65">
        <f>VLOOKUP($A24,'Return Data'!$B$7:$R$2843,16,0)</f>
        <v>4.9995000000000003</v>
      </c>
      <c r="AA24" s="67">
        <f t="shared" si="10"/>
        <v>21</v>
      </c>
    </row>
    <row r="25" spans="1:27" x14ac:dyDescent="0.3">
      <c r="A25" s="63" t="s">
        <v>1535</v>
      </c>
      <c r="B25" s="64">
        <f>VLOOKUP($A25,'Return Data'!$B$7:$R$2843,3,0)</f>
        <v>44462</v>
      </c>
      <c r="C25" s="65">
        <f>VLOOKUP($A25,'Return Data'!$B$7:$R$2843,4,0)</f>
        <v>13.700699999999999</v>
      </c>
      <c r="D25" s="65">
        <f>VLOOKUP($A25,'Return Data'!$B$7:$R$2843,5,0)</f>
        <v>2.9306999999999999</v>
      </c>
      <c r="E25" s="66">
        <f t="shared" si="0"/>
        <v>12</v>
      </c>
      <c r="F25" s="65">
        <f>VLOOKUP($A25,'Return Data'!$B$7:$R$2843,6,0)</f>
        <v>1.421</v>
      </c>
      <c r="G25" s="66">
        <f t="shared" si="1"/>
        <v>17</v>
      </c>
      <c r="H25" s="65">
        <f>VLOOKUP($A25,'Return Data'!$B$7:$R$2843,7,0)</f>
        <v>1.7513000000000001</v>
      </c>
      <c r="I25" s="66">
        <f t="shared" si="2"/>
        <v>24</v>
      </c>
      <c r="J25" s="65">
        <f>VLOOKUP($A25,'Return Data'!$B$7:$R$2843,8,0)</f>
        <v>1.9996</v>
      </c>
      <c r="K25" s="66">
        <f t="shared" si="3"/>
        <v>23</v>
      </c>
      <c r="L25" s="65">
        <f>VLOOKUP($A25,'Return Data'!$B$7:$R$2843,9,0)</f>
        <v>2.4285000000000001</v>
      </c>
      <c r="M25" s="66">
        <f t="shared" si="4"/>
        <v>24</v>
      </c>
      <c r="N25" s="65">
        <f>VLOOKUP($A25,'Return Data'!$B$7:$R$2843,10,0)</f>
        <v>2.8201000000000001</v>
      </c>
      <c r="O25" s="66">
        <f t="shared" si="5"/>
        <v>25</v>
      </c>
      <c r="P25" s="65">
        <f>VLOOKUP($A25,'Return Data'!$B$7:$R$2843,11,0)</f>
        <v>2.5249999999999999</v>
      </c>
      <c r="Q25" s="66">
        <f t="shared" si="6"/>
        <v>26</v>
      </c>
      <c r="R25" s="65">
        <f>VLOOKUP($A25,'Return Data'!$B$7:$R$2843,12,0)</f>
        <v>2.4457</v>
      </c>
      <c r="S25" s="66">
        <f t="shared" si="7"/>
        <v>25</v>
      </c>
      <c r="T25" s="65">
        <f>VLOOKUP($A25,'Return Data'!$B$7:$R$2843,13,0)</f>
        <v>2.7246999999999999</v>
      </c>
      <c r="U25" s="66">
        <f t="shared" si="8"/>
        <v>25</v>
      </c>
      <c r="V25" s="65">
        <f>VLOOKUP($A25,'Return Data'!$B$7:$R$2843,17,0)</f>
        <v>3.7964000000000002</v>
      </c>
      <c r="W25" s="66">
        <f t="shared" si="9"/>
        <v>20</v>
      </c>
      <c r="X25" s="65">
        <f>VLOOKUP($A25,'Return Data'!$B$7:$R$2843,14,0)</f>
        <v>0.38069999999999998</v>
      </c>
      <c r="Y25" s="66">
        <f t="shared" si="11"/>
        <v>17</v>
      </c>
      <c r="Z25" s="65">
        <f>VLOOKUP($A25,'Return Data'!$B$7:$R$2843,16,0)</f>
        <v>3.9878</v>
      </c>
      <c r="AA25" s="67">
        <f t="shared" si="10"/>
        <v>25</v>
      </c>
    </row>
    <row r="26" spans="1:27" x14ac:dyDescent="0.3">
      <c r="A26" s="63" t="s">
        <v>2026</v>
      </c>
      <c r="B26" s="64">
        <f>VLOOKUP($A26,'Return Data'!$B$7:$R$2843,3,0)</f>
        <v>44462</v>
      </c>
      <c r="C26" s="65">
        <f>VLOOKUP($A26,'Return Data'!$B$7:$R$2843,4,0)</f>
        <v>2216.6269000000002</v>
      </c>
      <c r="D26" s="65">
        <f>VLOOKUP($A26,'Return Data'!$B$7:$R$2843,5,0)</f>
        <v>2.1095000000000002</v>
      </c>
      <c r="E26" s="66">
        <f t="shared" si="0"/>
        <v>23</v>
      </c>
      <c r="F26" s="65">
        <f>VLOOKUP($A26,'Return Data'!$B$7:$R$2843,6,0)</f>
        <v>-4.8899999999999999E-2</v>
      </c>
      <c r="G26" s="66">
        <f t="shared" si="1"/>
        <v>27</v>
      </c>
      <c r="H26" s="65">
        <f>VLOOKUP($A26,'Return Data'!$B$7:$R$2843,7,0)</f>
        <v>1.3333999999999999</v>
      </c>
      <c r="I26" s="66">
        <f t="shared" si="2"/>
        <v>27</v>
      </c>
      <c r="J26" s="65">
        <f>VLOOKUP($A26,'Return Data'!$B$7:$R$2843,8,0)</f>
        <v>1.4630000000000001</v>
      </c>
      <c r="K26" s="66">
        <f t="shared" si="3"/>
        <v>27</v>
      </c>
      <c r="L26" s="65">
        <f>VLOOKUP($A26,'Return Data'!$B$7:$R$2843,9,0)</f>
        <v>1.9872000000000001</v>
      </c>
      <c r="M26" s="66">
        <f t="shared" si="4"/>
        <v>27</v>
      </c>
      <c r="N26" s="65">
        <f>VLOOKUP($A26,'Return Data'!$B$7:$R$2843,10,0)</f>
        <v>2.4571999999999998</v>
      </c>
      <c r="O26" s="66">
        <f t="shared" si="5"/>
        <v>27</v>
      </c>
      <c r="P26" s="65">
        <f>VLOOKUP($A26,'Return Data'!$B$7:$R$2843,11,0)</f>
        <v>2.2204999999999999</v>
      </c>
      <c r="Q26" s="66">
        <f t="shared" si="6"/>
        <v>27</v>
      </c>
      <c r="R26" s="65">
        <f>VLOOKUP($A26,'Return Data'!$B$7:$R$2843,12,0)</f>
        <v>1.9762999999999999</v>
      </c>
      <c r="S26" s="66">
        <f t="shared" si="7"/>
        <v>27</v>
      </c>
      <c r="T26" s="65">
        <f>VLOOKUP($A26,'Return Data'!$B$7:$R$2843,13,0)</f>
        <v>2.0234000000000001</v>
      </c>
      <c r="U26" s="66">
        <f t="shared" si="8"/>
        <v>27</v>
      </c>
      <c r="V26" s="65">
        <f>VLOOKUP($A26,'Return Data'!$B$7:$R$2843,17,0)</f>
        <v>3.2746</v>
      </c>
      <c r="W26" s="66">
        <f t="shared" si="9"/>
        <v>22</v>
      </c>
      <c r="X26" s="65">
        <f>VLOOKUP($A26,'Return Data'!$B$7:$R$2843,14,0)</f>
        <v>4.4341999999999997</v>
      </c>
      <c r="Y26" s="66">
        <f t="shared" si="11"/>
        <v>15</v>
      </c>
      <c r="Z26" s="65">
        <f>VLOOKUP($A26,'Return Data'!$B$7:$R$2843,16,0)</f>
        <v>7.1029</v>
      </c>
      <c r="AA26" s="67">
        <f t="shared" si="10"/>
        <v>11</v>
      </c>
    </row>
    <row r="27" spans="1:27" x14ac:dyDescent="0.3">
      <c r="A27" s="63" t="s">
        <v>1536</v>
      </c>
      <c r="B27" s="64">
        <f>VLOOKUP($A27,'Return Data'!$B$7:$R$2843,3,0)</f>
        <v>44462</v>
      </c>
      <c r="C27" s="65">
        <f>VLOOKUP($A27,'Return Data'!$B$7:$R$2843,4,0)</f>
        <v>3215.7966000000001</v>
      </c>
      <c r="D27" s="65">
        <f>VLOOKUP($A27,'Return Data'!$B$7:$R$2843,5,0)</f>
        <v>7.7697000000000003</v>
      </c>
      <c r="E27" s="66">
        <f t="shared" si="0"/>
        <v>2</v>
      </c>
      <c r="F27" s="65">
        <f>VLOOKUP($A27,'Return Data'!$B$7:$R$2843,6,0)</f>
        <v>4.9044999999999996</v>
      </c>
      <c r="G27" s="66">
        <f t="shared" si="1"/>
        <v>3</v>
      </c>
      <c r="H27" s="65">
        <f>VLOOKUP($A27,'Return Data'!$B$7:$R$2843,7,0)</f>
        <v>3.7267999999999999</v>
      </c>
      <c r="I27" s="66">
        <f t="shared" si="2"/>
        <v>3</v>
      </c>
      <c r="J27" s="65">
        <f>VLOOKUP($A27,'Return Data'!$B$7:$R$2843,8,0)</f>
        <v>3.0421</v>
      </c>
      <c r="K27" s="66">
        <f t="shared" si="3"/>
        <v>4</v>
      </c>
      <c r="L27" s="65">
        <f>VLOOKUP($A27,'Return Data'!$B$7:$R$2843,9,0)</f>
        <v>3.5682999999999998</v>
      </c>
      <c r="M27" s="66">
        <f t="shared" si="4"/>
        <v>6</v>
      </c>
      <c r="N27" s="65">
        <f>VLOOKUP($A27,'Return Data'!$B$7:$R$2843,10,0)</f>
        <v>13.7416</v>
      </c>
      <c r="O27" s="66">
        <f t="shared" si="5"/>
        <v>1</v>
      </c>
      <c r="P27" s="65">
        <f>VLOOKUP($A27,'Return Data'!$B$7:$R$2843,11,0)</f>
        <v>11.545999999999999</v>
      </c>
      <c r="Q27" s="66">
        <f t="shared" si="6"/>
        <v>1</v>
      </c>
      <c r="R27" s="65">
        <f>VLOOKUP($A27,'Return Data'!$B$7:$R$2843,12,0)</f>
        <v>9.1428999999999991</v>
      </c>
      <c r="S27" s="66">
        <f t="shared" si="7"/>
        <v>2</v>
      </c>
      <c r="T27" s="65">
        <f>VLOOKUP($A27,'Return Data'!$B$7:$R$2843,13,0)</f>
        <v>8.5861000000000001</v>
      </c>
      <c r="U27" s="66">
        <f t="shared" si="8"/>
        <v>2</v>
      </c>
      <c r="V27" s="65">
        <f>VLOOKUP($A27,'Return Data'!$B$7:$R$2843,17,0)</f>
        <v>6.5091999999999999</v>
      </c>
      <c r="W27" s="66">
        <f t="shared" si="9"/>
        <v>3</v>
      </c>
      <c r="X27" s="65">
        <f>VLOOKUP($A27,'Return Data'!$B$7:$R$2843,14,0)</f>
        <v>4.92</v>
      </c>
      <c r="Y27" s="66">
        <f t="shared" si="11"/>
        <v>13</v>
      </c>
      <c r="Z27" s="65">
        <f>VLOOKUP($A27,'Return Data'!$B$7:$R$2843,16,0)</f>
        <v>6.0734000000000004</v>
      </c>
      <c r="AA27" s="67">
        <f t="shared" si="10"/>
        <v>17</v>
      </c>
    </row>
    <row r="28" spans="1:27" x14ac:dyDescent="0.3">
      <c r="A28" s="63" t="s">
        <v>1540</v>
      </c>
      <c r="B28" s="64">
        <f>VLOOKUP($A28,'Return Data'!$B$7:$R$2843,3,0)</f>
        <v>44462</v>
      </c>
      <c r="C28" s="65">
        <f>VLOOKUP($A28,'Return Data'!$B$7:$R$2843,4,0)</f>
        <v>27.504999999999999</v>
      </c>
      <c r="D28" s="65">
        <f>VLOOKUP($A28,'Return Data'!$B$7:$R$2843,5,0)</f>
        <v>4.7778999999999998</v>
      </c>
      <c r="E28" s="66">
        <f t="shared" si="0"/>
        <v>3</v>
      </c>
      <c r="F28" s="65">
        <f>VLOOKUP($A28,'Return Data'!$B$7:$R$2843,6,0)</f>
        <v>1.0175000000000001</v>
      </c>
      <c r="G28" s="66">
        <f t="shared" si="1"/>
        <v>25</v>
      </c>
      <c r="H28" s="65">
        <f>VLOOKUP($A28,'Return Data'!$B$7:$R$2843,7,0)</f>
        <v>2.0672000000000001</v>
      </c>
      <c r="I28" s="66">
        <f t="shared" si="2"/>
        <v>18</v>
      </c>
      <c r="J28" s="65">
        <f>VLOOKUP($A28,'Return Data'!$B$7:$R$2843,8,0)</f>
        <v>2.1913999999999998</v>
      </c>
      <c r="K28" s="66">
        <f t="shared" si="3"/>
        <v>20</v>
      </c>
      <c r="L28" s="65">
        <f>VLOOKUP($A28,'Return Data'!$B$7:$R$2843,9,0)</f>
        <v>2.9956</v>
      </c>
      <c r="M28" s="66">
        <f t="shared" si="4"/>
        <v>16</v>
      </c>
      <c r="N28" s="65">
        <f>VLOOKUP($A28,'Return Data'!$B$7:$R$2843,10,0)</f>
        <v>3.5158</v>
      </c>
      <c r="O28" s="66">
        <f t="shared" si="5"/>
        <v>14</v>
      </c>
      <c r="P28" s="65">
        <f>VLOOKUP($A28,'Return Data'!$B$7:$R$2843,11,0)</f>
        <v>3.5419999999999998</v>
      </c>
      <c r="Q28" s="66">
        <f t="shared" si="6"/>
        <v>12</v>
      </c>
      <c r="R28" s="65">
        <f>VLOOKUP($A28,'Return Data'!$B$7:$R$2843,12,0)</f>
        <v>3.3855</v>
      </c>
      <c r="S28" s="66">
        <f t="shared" si="7"/>
        <v>13</v>
      </c>
      <c r="T28" s="65">
        <f>VLOOKUP($A28,'Return Data'!$B$7:$R$2843,13,0)</f>
        <v>3.5926999999999998</v>
      </c>
      <c r="U28" s="66">
        <f t="shared" si="8"/>
        <v>12</v>
      </c>
      <c r="V28" s="65">
        <f>VLOOKUP($A28,'Return Data'!$B$7:$R$2843,17,0)</f>
        <v>25.881399999999999</v>
      </c>
      <c r="W28" s="66">
        <f t="shared" si="9"/>
        <v>1</v>
      </c>
      <c r="X28" s="65">
        <f>VLOOKUP($A28,'Return Data'!$B$7:$R$2843,14,0)</f>
        <v>8.1158000000000001</v>
      </c>
      <c r="Y28" s="66">
        <f t="shared" si="11"/>
        <v>1</v>
      </c>
      <c r="Z28" s="65">
        <f>VLOOKUP($A28,'Return Data'!$B$7:$R$2843,16,0)</f>
        <v>7.9476000000000004</v>
      </c>
      <c r="AA28" s="67">
        <f t="shared" si="10"/>
        <v>2</v>
      </c>
    </row>
    <row r="29" spans="1:27" x14ac:dyDescent="0.3">
      <c r="A29" s="63" t="s">
        <v>1542</v>
      </c>
      <c r="B29" s="64">
        <f>VLOOKUP($A29,'Return Data'!$B$7:$R$2843,3,0)</f>
        <v>44462</v>
      </c>
      <c r="C29" s="65">
        <f>VLOOKUP($A29,'Return Data'!$B$7:$R$2843,4,0)</f>
        <v>2205.9412000000002</v>
      </c>
      <c r="D29" s="65">
        <f>VLOOKUP($A29,'Return Data'!$B$7:$R$2843,5,0)</f>
        <v>2.2256</v>
      </c>
      <c r="E29" s="66">
        <f t="shared" si="0"/>
        <v>21</v>
      </c>
      <c r="F29" s="65">
        <f>VLOOKUP($A29,'Return Data'!$B$7:$R$2843,6,0)</f>
        <v>0.84009999999999996</v>
      </c>
      <c r="G29" s="66">
        <f t="shared" si="1"/>
        <v>26</v>
      </c>
      <c r="H29" s="65">
        <f>VLOOKUP($A29,'Return Data'!$B$7:$R$2843,7,0)</f>
        <v>1.5568</v>
      </c>
      <c r="I29" s="66">
        <f t="shared" si="2"/>
        <v>26</v>
      </c>
      <c r="J29" s="65">
        <f>VLOOKUP($A29,'Return Data'!$B$7:$R$2843,8,0)</f>
        <v>1.7999000000000001</v>
      </c>
      <c r="K29" s="66">
        <f t="shared" si="3"/>
        <v>25</v>
      </c>
      <c r="L29" s="65">
        <f>VLOOKUP($A29,'Return Data'!$B$7:$R$2843,9,0)</f>
        <v>2.4371999999999998</v>
      </c>
      <c r="M29" s="66">
        <f t="shared" si="4"/>
        <v>23</v>
      </c>
      <c r="N29" s="65">
        <f>VLOOKUP($A29,'Return Data'!$B$7:$R$2843,10,0)</f>
        <v>2.8555999999999999</v>
      </c>
      <c r="O29" s="66">
        <f t="shared" si="5"/>
        <v>23</v>
      </c>
      <c r="P29" s="65">
        <f>VLOOKUP($A29,'Return Data'!$B$7:$R$2843,11,0)</f>
        <v>2.9173</v>
      </c>
      <c r="Q29" s="66">
        <f t="shared" si="6"/>
        <v>23</v>
      </c>
      <c r="R29" s="65">
        <f>VLOOKUP($A29,'Return Data'!$B$7:$R$2843,12,0)</f>
        <v>2.7635999999999998</v>
      </c>
      <c r="S29" s="66">
        <f t="shared" si="7"/>
        <v>23</v>
      </c>
      <c r="T29" s="65">
        <f>VLOOKUP($A29,'Return Data'!$B$7:$R$2843,13,0)</f>
        <v>2.8266</v>
      </c>
      <c r="U29" s="66">
        <f t="shared" si="8"/>
        <v>23</v>
      </c>
      <c r="V29" s="65">
        <f>VLOOKUP($A29,'Return Data'!$B$7:$R$2843,17,0)</f>
        <v>3.7564000000000002</v>
      </c>
      <c r="W29" s="66">
        <f t="shared" si="9"/>
        <v>21</v>
      </c>
      <c r="X29" s="65">
        <f>VLOOKUP($A29,'Return Data'!$B$7:$R$2843,14,0)</f>
        <v>3.6381000000000001</v>
      </c>
      <c r="Y29" s="66">
        <f t="shared" si="11"/>
        <v>16</v>
      </c>
      <c r="Z29" s="65">
        <f>VLOOKUP($A29,'Return Data'!$B$7:$R$2843,16,0)</f>
        <v>5.9234999999999998</v>
      </c>
      <c r="AA29" s="67">
        <f t="shared" si="10"/>
        <v>18</v>
      </c>
    </row>
    <row r="30" spans="1:27" x14ac:dyDescent="0.3">
      <c r="A30" s="63" t="s">
        <v>1545</v>
      </c>
      <c r="B30" s="64">
        <f>VLOOKUP($A30,'Return Data'!$B$7:$R$2843,3,0)</f>
        <v>44462</v>
      </c>
      <c r="C30" s="65">
        <f>VLOOKUP($A30,'Return Data'!$B$7:$R$2843,4,0)</f>
        <v>4756.2089999999998</v>
      </c>
      <c r="D30" s="65">
        <f>VLOOKUP($A30,'Return Data'!$B$7:$R$2843,5,0)</f>
        <v>1.8472999999999999</v>
      </c>
      <c r="E30" s="66">
        <f t="shared" si="0"/>
        <v>26</v>
      </c>
      <c r="F30" s="65">
        <f>VLOOKUP($A30,'Return Data'!$B$7:$R$2843,6,0)</f>
        <v>1.5918000000000001</v>
      </c>
      <c r="G30" s="66">
        <f t="shared" si="1"/>
        <v>16</v>
      </c>
      <c r="H30" s="65">
        <f>VLOOKUP($A30,'Return Data'!$B$7:$R$2843,7,0)</f>
        <v>2.3330000000000002</v>
      </c>
      <c r="I30" s="66">
        <f t="shared" si="2"/>
        <v>14</v>
      </c>
      <c r="J30" s="65">
        <f>VLOOKUP($A30,'Return Data'!$B$7:$R$2843,8,0)</f>
        <v>2.6212</v>
      </c>
      <c r="K30" s="66">
        <f t="shared" si="3"/>
        <v>11</v>
      </c>
      <c r="L30" s="65">
        <f>VLOOKUP($A30,'Return Data'!$B$7:$R$2843,9,0)</f>
        <v>3.0929000000000002</v>
      </c>
      <c r="M30" s="66">
        <f t="shared" si="4"/>
        <v>10</v>
      </c>
      <c r="N30" s="65">
        <f>VLOOKUP($A30,'Return Data'!$B$7:$R$2843,10,0)</f>
        <v>3.6297000000000001</v>
      </c>
      <c r="O30" s="66">
        <f t="shared" si="5"/>
        <v>10</v>
      </c>
      <c r="P30" s="65">
        <f>VLOOKUP($A30,'Return Data'!$B$7:$R$2843,11,0)</f>
        <v>3.5992000000000002</v>
      </c>
      <c r="Q30" s="66">
        <f t="shared" si="6"/>
        <v>11</v>
      </c>
      <c r="R30" s="65">
        <f>VLOOKUP($A30,'Return Data'!$B$7:$R$2843,12,0)</f>
        <v>3.4407000000000001</v>
      </c>
      <c r="S30" s="66">
        <f t="shared" si="7"/>
        <v>10</v>
      </c>
      <c r="T30" s="65">
        <f>VLOOKUP($A30,'Return Data'!$B$7:$R$2843,13,0)</f>
        <v>3.6414</v>
      </c>
      <c r="U30" s="66">
        <f t="shared" si="8"/>
        <v>11</v>
      </c>
      <c r="V30" s="65">
        <f>VLOOKUP($A30,'Return Data'!$B$7:$R$2843,17,0)</f>
        <v>5.1401000000000003</v>
      </c>
      <c r="W30" s="66">
        <f t="shared" si="9"/>
        <v>8</v>
      </c>
      <c r="X30" s="65">
        <f>VLOOKUP($A30,'Return Data'!$B$7:$R$2843,14,0)</f>
        <v>6.2434000000000003</v>
      </c>
      <c r="Y30" s="66">
        <f t="shared" si="11"/>
        <v>5</v>
      </c>
      <c r="Z30" s="65">
        <f>VLOOKUP($A30,'Return Data'!$B$7:$R$2843,16,0)</f>
        <v>7.2218</v>
      </c>
      <c r="AA30" s="67">
        <f t="shared" si="10"/>
        <v>9</v>
      </c>
    </row>
    <row r="31" spans="1:27" x14ac:dyDescent="0.3">
      <c r="A31" s="63" t="s">
        <v>1547</v>
      </c>
      <c r="B31" s="64">
        <f>VLOOKUP($A31,'Return Data'!$B$7:$R$2843,3,0)</f>
        <v>44462</v>
      </c>
      <c r="C31" s="65">
        <f>VLOOKUP($A31,'Return Data'!$B$7:$R$2843,4,0)</f>
        <v>10.9764</v>
      </c>
      <c r="D31" s="65">
        <f>VLOOKUP($A31,'Return Data'!$B$7:$R$2843,5,0)</f>
        <v>1.9953000000000001</v>
      </c>
      <c r="E31" s="66">
        <f t="shared" si="0"/>
        <v>24</v>
      </c>
      <c r="F31" s="65">
        <f>VLOOKUP($A31,'Return Data'!$B$7:$R$2843,6,0)</f>
        <v>1.1085</v>
      </c>
      <c r="G31" s="66">
        <f t="shared" si="1"/>
        <v>24</v>
      </c>
      <c r="H31" s="65">
        <f>VLOOKUP($A31,'Return Data'!$B$7:$R$2843,7,0)</f>
        <v>1.7107000000000001</v>
      </c>
      <c r="I31" s="66">
        <f t="shared" si="2"/>
        <v>25</v>
      </c>
      <c r="J31" s="65">
        <f>VLOOKUP($A31,'Return Data'!$B$7:$R$2843,8,0)</f>
        <v>1.6398999999999999</v>
      </c>
      <c r="K31" s="66">
        <f t="shared" si="3"/>
        <v>26</v>
      </c>
      <c r="L31" s="65">
        <f>VLOOKUP($A31,'Return Data'!$B$7:$R$2843,9,0)</f>
        <v>2.0739000000000001</v>
      </c>
      <c r="M31" s="66">
        <f t="shared" si="4"/>
        <v>26</v>
      </c>
      <c r="N31" s="65">
        <f>VLOOKUP($A31,'Return Data'!$B$7:$R$2843,10,0)</f>
        <v>2.5024000000000002</v>
      </c>
      <c r="O31" s="66">
        <f t="shared" si="5"/>
        <v>26</v>
      </c>
      <c r="P31" s="65">
        <f>VLOOKUP($A31,'Return Data'!$B$7:$R$2843,11,0)</f>
        <v>2.5998999999999999</v>
      </c>
      <c r="Q31" s="66">
        <f t="shared" si="6"/>
        <v>25</v>
      </c>
      <c r="R31" s="65">
        <f>VLOOKUP($A31,'Return Data'!$B$7:$R$2843,12,0)</f>
        <v>2.4018000000000002</v>
      </c>
      <c r="S31" s="66">
        <f t="shared" si="7"/>
        <v>26</v>
      </c>
      <c r="T31" s="65">
        <f>VLOOKUP($A31,'Return Data'!$B$7:$R$2843,13,0)</f>
        <v>2.5562999999999998</v>
      </c>
      <c r="U31" s="66">
        <f t="shared" si="8"/>
        <v>26</v>
      </c>
      <c r="V31" s="65"/>
      <c r="W31" s="66"/>
      <c r="X31" s="65"/>
      <c r="Y31" s="66"/>
      <c r="Z31" s="65">
        <f>VLOOKUP($A31,'Return Data'!$B$7:$R$2843,16,0)</f>
        <v>4.2234999999999996</v>
      </c>
      <c r="AA31" s="67">
        <f t="shared" si="10"/>
        <v>24</v>
      </c>
    </row>
    <row r="32" spans="1:27" x14ac:dyDescent="0.3">
      <c r="A32" s="63" t="s">
        <v>1549</v>
      </c>
      <c r="B32" s="64">
        <f>VLOOKUP($A32,'Return Data'!$B$7:$R$2843,3,0)</f>
        <v>44462</v>
      </c>
      <c r="C32" s="65">
        <f>VLOOKUP($A32,'Return Data'!$B$7:$R$2843,4,0)</f>
        <v>11.4457</v>
      </c>
      <c r="D32" s="65">
        <f>VLOOKUP($A32,'Return Data'!$B$7:$R$2843,5,0)</f>
        <v>1.5946</v>
      </c>
      <c r="E32" s="66">
        <f t="shared" si="0"/>
        <v>27</v>
      </c>
      <c r="F32" s="65">
        <f>VLOOKUP($A32,'Return Data'!$B$7:$R$2843,6,0)</f>
        <v>2.6581000000000001</v>
      </c>
      <c r="G32" s="66">
        <f t="shared" si="1"/>
        <v>5</v>
      </c>
      <c r="H32" s="65">
        <f>VLOOKUP($A32,'Return Data'!$B$7:$R$2843,7,0)</f>
        <v>2.6892</v>
      </c>
      <c r="I32" s="66">
        <f t="shared" si="2"/>
        <v>6</v>
      </c>
      <c r="J32" s="65">
        <f>VLOOKUP($A32,'Return Data'!$B$7:$R$2843,8,0)</f>
        <v>2.4851999999999999</v>
      </c>
      <c r="K32" s="66">
        <f t="shared" si="3"/>
        <v>15</v>
      </c>
      <c r="L32" s="65">
        <f>VLOOKUP($A32,'Return Data'!$B$7:$R$2843,9,0)</f>
        <v>3.0322</v>
      </c>
      <c r="M32" s="66">
        <f t="shared" si="4"/>
        <v>13</v>
      </c>
      <c r="N32" s="65">
        <f>VLOOKUP($A32,'Return Data'!$B$7:$R$2843,10,0)</f>
        <v>3.4403999999999999</v>
      </c>
      <c r="O32" s="66">
        <f t="shared" si="5"/>
        <v>16</v>
      </c>
      <c r="P32" s="65">
        <f>VLOOKUP($A32,'Return Data'!$B$7:$R$2843,11,0)</f>
        <v>3.3986999999999998</v>
      </c>
      <c r="Q32" s="66">
        <f t="shared" si="6"/>
        <v>17</v>
      </c>
      <c r="R32" s="65">
        <f>VLOOKUP($A32,'Return Data'!$B$7:$R$2843,12,0)</f>
        <v>3.1671</v>
      </c>
      <c r="S32" s="66">
        <f t="shared" si="7"/>
        <v>20</v>
      </c>
      <c r="T32" s="65">
        <f>VLOOKUP($A32,'Return Data'!$B$7:$R$2843,13,0)</f>
        <v>3.3239000000000001</v>
      </c>
      <c r="U32" s="66">
        <f t="shared" si="8"/>
        <v>18</v>
      </c>
      <c r="V32" s="65">
        <f>VLOOKUP($A32,'Return Data'!$B$7:$R$2843,17,0)</f>
        <v>4.4329000000000001</v>
      </c>
      <c r="W32" s="66">
        <f t="shared" si="9"/>
        <v>17</v>
      </c>
      <c r="X32" s="65"/>
      <c r="Y32" s="66"/>
      <c r="Z32" s="65">
        <f>VLOOKUP($A32,'Return Data'!$B$7:$R$2843,16,0)</f>
        <v>5.1848999999999998</v>
      </c>
      <c r="AA32" s="67">
        <f t="shared" si="10"/>
        <v>20</v>
      </c>
    </row>
    <row r="33" spans="1:27" x14ac:dyDescent="0.3">
      <c r="A33" s="63" t="s">
        <v>1551</v>
      </c>
      <c r="B33" s="64">
        <f>VLOOKUP($A33,'Return Data'!$B$7:$R$2843,3,0)</f>
        <v>44462</v>
      </c>
      <c r="C33" s="65">
        <f>VLOOKUP($A33,'Return Data'!$B$7:$R$2843,4,0)</f>
        <v>3351.7941999999998</v>
      </c>
      <c r="D33" s="65">
        <f>VLOOKUP($A33,'Return Data'!$B$7:$R$2843,5,0)</f>
        <v>2.4329000000000001</v>
      </c>
      <c r="E33" s="66">
        <f t="shared" si="0"/>
        <v>18</v>
      </c>
      <c r="F33" s="65">
        <f>VLOOKUP($A33,'Return Data'!$B$7:$R$2843,6,0)</f>
        <v>150.49430000000001</v>
      </c>
      <c r="G33" s="66">
        <f t="shared" si="1"/>
        <v>1</v>
      </c>
      <c r="H33" s="65">
        <f>VLOOKUP($A33,'Return Data'!$B$7:$R$2843,7,0)</f>
        <v>65.706100000000006</v>
      </c>
      <c r="I33" s="66">
        <f t="shared" si="2"/>
        <v>1</v>
      </c>
      <c r="J33" s="65">
        <f>VLOOKUP($A33,'Return Data'!$B$7:$R$2843,8,0)</f>
        <v>34.075800000000001</v>
      </c>
      <c r="K33" s="66">
        <f t="shared" si="3"/>
        <v>1</v>
      </c>
      <c r="L33" s="65">
        <f>VLOOKUP($A33,'Return Data'!$B$7:$R$2843,9,0)</f>
        <v>17.430299999999999</v>
      </c>
      <c r="M33" s="66">
        <f t="shared" si="4"/>
        <v>1</v>
      </c>
      <c r="N33" s="65">
        <f>VLOOKUP($A33,'Return Data'!$B$7:$R$2843,10,0)</f>
        <v>8.2070000000000007</v>
      </c>
      <c r="O33" s="66">
        <f t="shared" si="5"/>
        <v>3</v>
      </c>
      <c r="P33" s="65">
        <f>VLOOKUP($A33,'Return Data'!$B$7:$R$2843,11,0)</f>
        <v>5.9096000000000002</v>
      </c>
      <c r="Q33" s="66">
        <f t="shared" si="6"/>
        <v>3</v>
      </c>
      <c r="R33" s="65">
        <f>VLOOKUP($A33,'Return Data'!$B$7:$R$2843,12,0)</f>
        <v>5.0321999999999996</v>
      </c>
      <c r="S33" s="66">
        <f t="shared" si="7"/>
        <v>3</v>
      </c>
      <c r="T33" s="65">
        <f>VLOOKUP($A33,'Return Data'!$B$7:$R$2843,13,0)</f>
        <v>5.0027999999999997</v>
      </c>
      <c r="U33" s="66">
        <f t="shared" si="8"/>
        <v>3</v>
      </c>
      <c r="V33" s="65">
        <f>VLOOKUP($A33,'Return Data'!$B$7:$R$2843,17,0)</f>
        <v>5.5255000000000001</v>
      </c>
      <c r="W33" s="66">
        <f t="shared" si="9"/>
        <v>6</v>
      </c>
      <c r="X33" s="65">
        <f>VLOOKUP($A33,'Return Data'!$B$7:$R$2843,14,0)</f>
        <v>4.8307000000000002</v>
      </c>
      <c r="Y33" s="66">
        <f t="shared" si="11"/>
        <v>14</v>
      </c>
      <c r="Z33" s="65">
        <f>VLOOKUP($A33,'Return Data'!$B$7:$R$2843,16,0)</f>
        <v>6.9177</v>
      </c>
      <c r="AA33" s="67">
        <f t="shared" si="10"/>
        <v>12</v>
      </c>
    </row>
    <row r="34" spans="1:27" x14ac:dyDescent="0.3">
      <c r="A34" s="63" t="s">
        <v>1553</v>
      </c>
      <c r="B34" s="64">
        <f>VLOOKUP($A34,'Return Data'!$B$7:$R$2843,3,0)</f>
        <v>44462</v>
      </c>
      <c r="C34" s="65">
        <f>VLOOKUP($A34,'Return Data'!$B$7:$R$2843,4,0)</f>
        <v>1106.4127000000001</v>
      </c>
      <c r="D34" s="65">
        <f>VLOOKUP($A34,'Return Data'!$B$7:$R$2843,5,0)</f>
        <v>2.4744000000000002</v>
      </c>
      <c r="E34" s="66">
        <f t="shared" si="0"/>
        <v>17</v>
      </c>
      <c r="F34" s="65">
        <f>VLOOKUP($A34,'Return Data'!$B$7:$R$2843,6,0)</f>
        <v>1.2746</v>
      </c>
      <c r="G34" s="66">
        <f t="shared" si="1"/>
        <v>20</v>
      </c>
      <c r="H34" s="65">
        <f>VLOOKUP($A34,'Return Data'!$B$7:$R$2843,7,0)</f>
        <v>1.9754</v>
      </c>
      <c r="I34" s="66">
        <f t="shared" si="2"/>
        <v>20</v>
      </c>
      <c r="J34" s="65">
        <f>VLOOKUP($A34,'Return Data'!$B$7:$R$2843,8,0)</f>
        <v>22.454000000000001</v>
      </c>
      <c r="K34" s="66">
        <f t="shared" si="3"/>
        <v>2</v>
      </c>
      <c r="L34" s="65">
        <f>VLOOKUP($A34,'Return Data'!$B$7:$R$2843,9,0)</f>
        <v>11.3424</v>
      </c>
      <c r="M34" s="66">
        <f t="shared" si="4"/>
        <v>3</v>
      </c>
      <c r="N34" s="65">
        <f>VLOOKUP($A34,'Return Data'!$B$7:$R$2843,10,0)</f>
        <v>5.4249000000000001</v>
      </c>
      <c r="O34" s="66">
        <f t="shared" si="5"/>
        <v>4</v>
      </c>
      <c r="P34" s="65">
        <f>VLOOKUP($A34,'Return Data'!$B$7:$R$2843,11,0)</f>
        <v>4.0256999999999996</v>
      </c>
      <c r="Q34" s="66">
        <f t="shared" si="6"/>
        <v>6</v>
      </c>
      <c r="R34" s="65">
        <f>VLOOKUP($A34,'Return Data'!$B$7:$R$2843,12,0)</f>
        <v>4.5015000000000001</v>
      </c>
      <c r="S34" s="66">
        <f t="shared" si="7"/>
        <v>4</v>
      </c>
      <c r="T34" s="65">
        <f>VLOOKUP($A34,'Return Data'!$B$7:$R$2843,13,0)</f>
        <v>4.0975999999999999</v>
      </c>
      <c r="U34" s="66">
        <f t="shared" si="8"/>
        <v>6</v>
      </c>
      <c r="V34" s="65"/>
      <c r="W34" s="66"/>
      <c r="X34" s="65"/>
      <c r="Y34" s="66"/>
      <c r="Z34" s="65">
        <f>VLOOKUP($A34,'Return Data'!$B$7:$R$2843,16,0)</f>
        <v>4.492</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3.4609259259259262</v>
      </c>
      <c r="E36" s="74"/>
      <c r="F36" s="75">
        <f>AVERAGE(F8:F34)</f>
        <v>7.4286925925925917</v>
      </c>
      <c r="G36" s="74"/>
      <c r="H36" s="75">
        <f>AVERAGE(H8:H34)</f>
        <v>4.8884703703703716</v>
      </c>
      <c r="I36" s="74"/>
      <c r="J36" s="75">
        <f>AVERAGE(J8:J34)</f>
        <v>4.5951333333333331</v>
      </c>
      <c r="K36" s="74"/>
      <c r="L36" s="75">
        <f>AVERAGE(L8:L34)</f>
        <v>4.1665481481481477</v>
      </c>
      <c r="M36" s="74"/>
      <c r="N36" s="75">
        <f>AVERAGE(N8:N34)</f>
        <v>4.3532814814814813</v>
      </c>
      <c r="O36" s="74"/>
      <c r="P36" s="75">
        <f>AVERAGE(P8:P34)</f>
        <v>4.0924666666666676</v>
      </c>
      <c r="Q36" s="74"/>
      <c r="R36" s="75">
        <f>AVERAGE(R8:R34)</f>
        <v>3.7934333333333332</v>
      </c>
      <c r="S36" s="74"/>
      <c r="T36" s="75">
        <f>AVERAGE(T8:T34)</f>
        <v>3.8887185185185169</v>
      </c>
      <c r="U36" s="74"/>
      <c r="V36" s="75">
        <f>AVERAGE(V8:V34)</f>
        <v>5.855604545454546</v>
      </c>
      <c r="W36" s="74"/>
      <c r="X36" s="75">
        <f>AVERAGE(X8:X34)</f>
        <v>5.4873352941176465</v>
      </c>
      <c r="Y36" s="74"/>
      <c r="Z36" s="75">
        <f>AVERAGE(Z8:Z34)</f>
        <v>6.2529518518518517</v>
      </c>
      <c r="AA36" s="76"/>
    </row>
    <row r="37" spans="1:27" x14ac:dyDescent="0.3">
      <c r="A37" s="73" t="s">
        <v>28</v>
      </c>
      <c r="B37" s="74"/>
      <c r="C37" s="74"/>
      <c r="D37" s="75">
        <f>MIN(D8:D34)</f>
        <v>1.5946</v>
      </c>
      <c r="E37" s="74"/>
      <c r="F37" s="75">
        <f>MIN(F8:F34)</f>
        <v>-4.8899999999999999E-2</v>
      </c>
      <c r="G37" s="74"/>
      <c r="H37" s="75">
        <f>MIN(H8:H34)</f>
        <v>1.3333999999999999</v>
      </c>
      <c r="I37" s="74"/>
      <c r="J37" s="75">
        <f>MIN(J8:J34)</f>
        <v>1.4630000000000001</v>
      </c>
      <c r="K37" s="74"/>
      <c r="L37" s="75">
        <f>MIN(L8:L34)</f>
        <v>1.9872000000000001</v>
      </c>
      <c r="M37" s="74"/>
      <c r="N37" s="75">
        <f>MIN(N8:N34)</f>
        <v>2.4571999999999998</v>
      </c>
      <c r="O37" s="74"/>
      <c r="P37" s="75">
        <f>MIN(P8:P34)</f>
        <v>2.2204999999999999</v>
      </c>
      <c r="Q37" s="74"/>
      <c r="R37" s="75">
        <f>MIN(R8:R34)</f>
        <v>1.9762999999999999</v>
      </c>
      <c r="S37" s="74"/>
      <c r="T37" s="75">
        <f>MIN(T8:T34)</f>
        <v>2.0234000000000001</v>
      </c>
      <c r="U37" s="74"/>
      <c r="V37" s="75">
        <f>MIN(V8:V34)</f>
        <v>3.2746</v>
      </c>
      <c r="W37" s="74"/>
      <c r="X37" s="75">
        <f>MIN(X8:X34)</f>
        <v>0.38069999999999998</v>
      </c>
      <c r="Y37" s="74"/>
      <c r="Z37" s="75">
        <f>MIN(Z8:Z34)</f>
        <v>3.8357000000000001</v>
      </c>
      <c r="AA37" s="76"/>
    </row>
    <row r="38" spans="1:27" ht="15" thickBot="1" x14ac:dyDescent="0.35">
      <c r="A38" s="77" t="s">
        <v>29</v>
      </c>
      <c r="B38" s="78"/>
      <c r="C38" s="78"/>
      <c r="D38" s="79">
        <f>MAX(D8:D34)</f>
        <v>12.6205</v>
      </c>
      <c r="E38" s="78"/>
      <c r="F38" s="79">
        <f>MAX(F8:F34)</f>
        <v>150.49430000000001</v>
      </c>
      <c r="G38" s="78"/>
      <c r="H38" s="79">
        <f>MAX(H8:H34)</f>
        <v>65.706100000000006</v>
      </c>
      <c r="I38" s="78"/>
      <c r="J38" s="79">
        <f>MAX(J8:J34)</f>
        <v>34.075800000000001</v>
      </c>
      <c r="K38" s="78"/>
      <c r="L38" s="79">
        <f>MAX(L8:L34)</f>
        <v>17.430299999999999</v>
      </c>
      <c r="M38" s="78"/>
      <c r="N38" s="79">
        <f>MAX(N8:N34)</f>
        <v>13.7416</v>
      </c>
      <c r="O38" s="78"/>
      <c r="P38" s="79">
        <f>MAX(P8:P34)</f>
        <v>11.545999999999999</v>
      </c>
      <c r="Q38" s="78"/>
      <c r="R38" s="79">
        <f>MAX(R8:R34)</f>
        <v>9.4929000000000006</v>
      </c>
      <c r="S38" s="78"/>
      <c r="T38" s="79">
        <f>MAX(T8:T34)</f>
        <v>9.0935000000000006</v>
      </c>
      <c r="U38" s="78"/>
      <c r="V38" s="79">
        <f>MAX(V8:V34)</f>
        <v>25.881399999999999</v>
      </c>
      <c r="W38" s="78"/>
      <c r="X38" s="79">
        <f>MAX(X8:X34)</f>
        <v>8.1158000000000001</v>
      </c>
      <c r="Y38" s="78"/>
      <c r="Z38" s="79">
        <f>MAX(Z8:Z34)</f>
        <v>8.6221999999999994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44462</v>
      </c>
      <c r="C8" s="65">
        <f>VLOOKUP($A8,'Return Data'!$B$7:$R$2843,4,0)</f>
        <v>292.81689999999998</v>
      </c>
      <c r="D8" s="65">
        <f>VLOOKUP($A8,'Return Data'!$B$7:$R$2843,5,0)</f>
        <v>3.0043000000000002</v>
      </c>
      <c r="E8" s="66">
        <f t="shared" ref="E8:E24" si="0">RANK(D8,D$8:D$24,0)</f>
        <v>6</v>
      </c>
      <c r="F8" s="65">
        <f>VLOOKUP($A8,'Return Data'!$B$7:$R$2843,6,0)</f>
        <v>2.8426999999999998</v>
      </c>
      <c r="G8" s="66">
        <f t="shared" ref="G8:G24" si="1">RANK(F8,F$8:F$24,0)</f>
        <v>3</v>
      </c>
      <c r="H8" s="65">
        <f>VLOOKUP($A8,'Return Data'!$B$7:$R$2843,7,0)</f>
        <v>3.1484999999999999</v>
      </c>
      <c r="I8" s="66">
        <f t="shared" ref="I8:I24" si="2">RANK(H8,H$8:H$24,0)</f>
        <v>4</v>
      </c>
      <c r="J8" s="65">
        <f>VLOOKUP($A8,'Return Data'!$B$7:$R$2843,8,0)</f>
        <v>3.2475999999999998</v>
      </c>
      <c r="K8" s="66">
        <f t="shared" ref="K8:K24" si="3">RANK(J8,J$8:J$24,0)</f>
        <v>4</v>
      </c>
      <c r="L8" s="65">
        <f>VLOOKUP($A8,'Return Data'!$B$7:$R$2843,9,0)</f>
        <v>3.726</v>
      </c>
      <c r="M8" s="66">
        <f t="shared" ref="M8:M24" si="4">RANK(L8,L$8:L$24,0)</f>
        <v>4</v>
      </c>
      <c r="N8" s="65">
        <f>VLOOKUP($A8,'Return Data'!$B$7:$R$2843,10,0)</f>
        <v>4.1356000000000002</v>
      </c>
      <c r="O8" s="66">
        <f t="shared" ref="O8:O24" si="5">RANK(N8,N$8:N$24,0)</f>
        <v>6</v>
      </c>
      <c r="P8" s="65">
        <f>VLOOKUP($A8,'Return Data'!$B$7:$R$2843,11,0)</f>
        <v>4.2159000000000004</v>
      </c>
      <c r="Q8" s="66">
        <f t="shared" ref="Q8:Q24" si="6">RANK(P8,P$8:P$24,0)</f>
        <v>4</v>
      </c>
      <c r="R8" s="65">
        <f>VLOOKUP($A8,'Return Data'!$B$7:$R$2843,12,0)</f>
        <v>4.0572999999999997</v>
      </c>
      <c r="S8" s="66">
        <f t="shared" ref="S8:S24" si="7">RANK(R8,R$8:R$24,0)</f>
        <v>3</v>
      </c>
      <c r="T8" s="65">
        <f>VLOOKUP($A8,'Return Data'!$B$7:$R$2843,13,0)</f>
        <v>4.1786000000000003</v>
      </c>
      <c r="U8" s="66">
        <f t="shared" ref="U8:U19" si="8">RANK(T8,T$8:T$24,0)</f>
        <v>2</v>
      </c>
      <c r="V8" s="65">
        <f>VLOOKUP($A8,'Return Data'!$B$7:$R$2843,17,0)</f>
        <v>5.7541000000000002</v>
      </c>
      <c r="W8" s="66">
        <f>RANK(V8,V$8:V$24,0)</f>
        <v>1</v>
      </c>
      <c r="X8" s="65">
        <f>VLOOKUP($A8,'Return Data'!$B$7:$R$2843,14,0)</f>
        <v>6.7675000000000001</v>
      </c>
      <c r="Y8" s="66">
        <f>RANK(X8,X$8:X$24,0)</f>
        <v>1</v>
      </c>
      <c r="Z8" s="65">
        <f>VLOOKUP($A8,'Return Data'!$B$7:$R$2843,16,0)</f>
        <v>7.7487000000000004</v>
      </c>
      <c r="AA8" s="67">
        <f t="shared" ref="AA8:AA24" si="9">RANK(Z8,Z$8:Z$24,0)</f>
        <v>5</v>
      </c>
    </row>
    <row r="9" spans="1:27" x14ac:dyDescent="0.3">
      <c r="A9" s="63" t="s">
        <v>1202</v>
      </c>
      <c r="B9" s="64">
        <f>VLOOKUP($A9,'Return Data'!$B$7:$R$2843,3,0)</f>
        <v>44462</v>
      </c>
      <c r="C9" s="65">
        <f>VLOOKUP($A9,'Return Data'!$B$7:$R$2843,4,0)</f>
        <v>1128.3287</v>
      </c>
      <c r="D9" s="65">
        <f>VLOOKUP($A9,'Return Data'!$B$7:$R$2843,5,0)</f>
        <v>3.2707000000000002</v>
      </c>
      <c r="E9" s="66">
        <f t="shared" si="0"/>
        <v>4</v>
      </c>
      <c r="F9" s="65">
        <f>VLOOKUP($A9,'Return Data'!$B$7:$R$2843,6,0)</f>
        <v>2.9887000000000001</v>
      </c>
      <c r="G9" s="66">
        <f t="shared" si="1"/>
        <v>2</v>
      </c>
      <c r="H9" s="65">
        <f>VLOOKUP($A9,'Return Data'!$B$7:$R$2843,7,0)</f>
        <v>3.1827000000000001</v>
      </c>
      <c r="I9" s="66">
        <f t="shared" si="2"/>
        <v>3</v>
      </c>
      <c r="J9" s="65">
        <f>VLOOKUP($A9,'Return Data'!$B$7:$R$2843,8,0)</f>
        <v>3.3380000000000001</v>
      </c>
      <c r="K9" s="66">
        <f t="shared" si="3"/>
        <v>2</v>
      </c>
      <c r="L9" s="65">
        <f>VLOOKUP($A9,'Return Data'!$B$7:$R$2843,9,0)</f>
        <v>3.7323</v>
      </c>
      <c r="M9" s="66">
        <f t="shared" si="4"/>
        <v>3</v>
      </c>
      <c r="N9" s="65">
        <f>VLOOKUP($A9,'Return Data'!$B$7:$R$2843,10,0)</f>
        <v>4.1069000000000004</v>
      </c>
      <c r="O9" s="66">
        <f t="shared" si="5"/>
        <v>7</v>
      </c>
      <c r="P9" s="65">
        <f>VLOOKUP($A9,'Return Data'!$B$7:$R$2843,11,0)</f>
        <v>4.1334999999999997</v>
      </c>
      <c r="Q9" s="66">
        <f t="shared" si="6"/>
        <v>6</v>
      </c>
      <c r="R9" s="65">
        <f>VLOOKUP($A9,'Return Data'!$B$7:$R$2843,12,0)</f>
        <v>4.0082000000000004</v>
      </c>
      <c r="S9" s="66">
        <f t="shared" si="7"/>
        <v>6</v>
      </c>
      <c r="T9" s="65">
        <f>VLOOKUP($A9,'Return Data'!$B$7:$R$2843,13,0)</f>
        <v>4.1128999999999998</v>
      </c>
      <c r="U9" s="66">
        <f t="shared" si="8"/>
        <v>3</v>
      </c>
      <c r="V9" s="65"/>
      <c r="W9" s="66"/>
      <c r="X9" s="65"/>
      <c r="Y9" s="66"/>
      <c r="Z9" s="65">
        <f>VLOOKUP($A9,'Return Data'!$B$7:$R$2843,16,0)</f>
        <v>5.8201999999999998</v>
      </c>
      <c r="AA9" s="67">
        <f t="shared" si="9"/>
        <v>15</v>
      </c>
    </row>
    <row r="10" spans="1:27" x14ac:dyDescent="0.3">
      <c r="A10" s="63" t="s">
        <v>1204</v>
      </c>
      <c r="B10" s="64">
        <f>VLOOKUP($A10,'Return Data'!$B$7:$R$2843,3,0)</f>
        <v>44462</v>
      </c>
      <c r="C10" s="65">
        <f>VLOOKUP($A10,'Return Data'!$B$7:$R$2843,4,0)</f>
        <v>1107.4887000000001</v>
      </c>
      <c r="D10" s="65">
        <f>VLOOKUP($A10,'Return Data'!$B$7:$R$2843,5,0)</f>
        <v>2.5148000000000001</v>
      </c>
      <c r="E10" s="66">
        <f t="shared" si="0"/>
        <v>13</v>
      </c>
      <c r="F10" s="65">
        <f>VLOOKUP($A10,'Return Data'!$B$7:$R$2843,6,0)</f>
        <v>2.5547</v>
      </c>
      <c r="G10" s="66">
        <f t="shared" si="1"/>
        <v>8</v>
      </c>
      <c r="H10" s="65">
        <f>VLOOKUP($A10,'Return Data'!$B$7:$R$2843,7,0)</f>
        <v>2.8071000000000002</v>
      </c>
      <c r="I10" s="66">
        <f t="shared" si="2"/>
        <v>14</v>
      </c>
      <c r="J10" s="65">
        <f>VLOOKUP($A10,'Return Data'!$B$7:$R$2843,8,0)</f>
        <v>3.3466</v>
      </c>
      <c r="K10" s="66">
        <f t="shared" si="3"/>
        <v>1</v>
      </c>
      <c r="L10" s="65">
        <f>VLOOKUP($A10,'Return Data'!$B$7:$R$2843,9,0)</f>
        <v>3.5748000000000002</v>
      </c>
      <c r="M10" s="66">
        <f t="shared" si="4"/>
        <v>10</v>
      </c>
      <c r="N10" s="65">
        <f>VLOOKUP($A10,'Return Data'!$B$7:$R$2843,10,0)</f>
        <v>3.3681000000000001</v>
      </c>
      <c r="O10" s="66">
        <f t="shared" si="5"/>
        <v>17</v>
      </c>
      <c r="P10" s="65">
        <f>VLOOKUP($A10,'Return Data'!$B$7:$R$2843,11,0)</f>
        <v>3.1558000000000002</v>
      </c>
      <c r="Q10" s="66">
        <f t="shared" si="6"/>
        <v>17</v>
      </c>
      <c r="R10" s="65">
        <f>VLOOKUP($A10,'Return Data'!$B$7:$R$2843,12,0)</f>
        <v>3.08</v>
      </c>
      <c r="S10" s="66">
        <f t="shared" si="7"/>
        <v>17</v>
      </c>
      <c r="T10" s="65">
        <f>VLOOKUP($A10,'Return Data'!$B$7:$R$2843,13,0)</f>
        <v>3.1892999999999998</v>
      </c>
      <c r="U10" s="66">
        <f t="shared" si="8"/>
        <v>16</v>
      </c>
      <c r="V10" s="65"/>
      <c r="W10" s="66"/>
      <c r="X10" s="65"/>
      <c r="Y10" s="66"/>
      <c r="Z10" s="65">
        <f>VLOOKUP($A10,'Return Data'!$B$7:$R$2843,16,0)</f>
        <v>4.6090999999999998</v>
      </c>
      <c r="AA10" s="67">
        <f t="shared" si="9"/>
        <v>17</v>
      </c>
    </row>
    <row r="11" spans="1:27" x14ac:dyDescent="0.3">
      <c r="A11" s="63" t="s">
        <v>1206</v>
      </c>
      <c r="B11" s="64">
        <f>VLOOKUP($A11,'Return Data'!$B$7:$R$2843,3,0)</f>
        <v>44462</v>
      </c>
      <c r="C11" s="65">
        <f>VLOOKUP($A11,'Return Data'!$B$7:$R$2843,4,0)</f>
        <v>42.9452</v>
      </c>
      <c r="D11" s="65">
        <f>VLOOKUP($A11,'Return Data'!$B$7:$R$2843,5,0)</f>
        <v>2.4649000000000001</v>
      </c>
      <c r="E11" s="66">
        <f t="shared" si="0"/>
        <v>16</v>
      </c>
      <c r="F11" s="65">
        <f>VLOOKUP($A11,'Return Data'!$B$7:$R$2843,6,0)</f>
        <v>1.9551000000000001</v>
      </c>
      <c r="G11" s="66">
        <f t="shared" si="1"/>
        <v>17</v>
      </c>
      <c r="H11" s="65">
        <f>VLOOKUP($A11,'Return Data'!$B$7:$R$2843,7,0)</f>
        <v>2.8306</v>
      </c>
      <c r="I11" s="66">
        <f t="shared" si="2"/>
        <v>12</v>
      </c>
      <c r="J11" s="65">
        <f>VLOOKUP($A11,'Return Data'!$B$7:$R$2843,8,0)</f>
        <v>2.8624999999999998</v>
      </c>
      <c r="K11" s="66">
        <f t="shared" si="3"/>
        <v>17</v>
      </c>
      <c r="L11" s="65">
        <f>VLOOKUP($A11,'Return Data'!$B$7:$R$2843,9,0)</f>
        <v>3.5198</v>
      </c>
      <c r="M11" s="66">
        <f t="shared" si="4"/>
        <v>13</v>
      </c>
      <c r="N11" s="65">
        <f>VLOOKUP($A11,'Return Data'!$B$7:$R$2843,10,0)</f>
        <v>4.2484000000000002</v>
      </c>
      <c r="O11" s="66">
        <f t="shared" si="5"/>
        <v>3</v>
      </c>
      <c r="P11" s="65">
        <f>VLOOKUP($A11,'Return Data'!$B$7:$R$2843,11,0)</f>
        <v>4.3705999999999996</v>
      </c>
      <c r="Q11" s="66">
        <f t="shared" si="6"/>
        <v>2</v>
      </c>
      <c r="R11" s="65">
        <f>VLOOKUP($A11,'Return Data'!$B$7:$R$2843,12,0)</f>
        <v>4.0315000000000003</v>
      </c>
      <c r="S11" s="66">
        <f t="shared" si="7"/>
        <v>4</v>
      </c>
      <c r="T11" s="65">
        <f>VLOOKUP($A11,'Return Data'!$B$7:$R$2843,13,0)</f>
        <v>3.9923000000000002</v>
      </c>
      <c r="U11" s="66">
        <f t="shared" si="8"/>
        <v>10</v>
      </c>
      <c r="V11" s="65">
        <f>VLOOKUP($A11,'Return Data'!$B$7:$R$2843,17,0)</f>
        <v>5.3192000000000004</v>
      </c>
      <c r="W11" s="66">
        <f t="shared" ref="W11:W19" si="10">RANK(V11,V$8:V$24,0)</f>
        <v>10</v>
      </c>
      <c r="X11" s="65">
        <f>VLOOKUP($A11,'Return Data'!$B$7:$R$2843,14,0)</f>
        <v>6.4528999999999996</v>
      </c>
      <c r="Y11" s="66">
        <f t="shared" ref="Y11:Y19" si="11">RANK(X11,X$8:X$24,0)</f>
        <v>8</v>
      </c>
      <c r="Z11" s="65">
        <f>VLOOKUP($A11,'Return Data'!$B$7:$R$2843,16,0)</f>
        <v>7.3201999999999998</v>
      </c>
      <c r="AA11" s="67">
        <f t="shared" si="9"/>
        <v>12</v>
      </c>
    </row>
    <row r="12" spans="1:27" x14ac:dyDescent="0.3">
      <c r="A12" s="63" t="s">
        <v>1209</v>
      </c>
      <c r="B12" s="64">
        <f>VLOOKUP($A12,'Return Data'!$B$7:$R$2843,3,0)</f>
        <v>44462</v>
      </c>
      <c r="C12" s="65">
        <f>VLOOKUP($A12,'Return Data'!$B$7:$R$2843,4,0)</f>
        <v>40.709299999999999</v>
      </c>
      <c r="D12" s="65">
        <f>VLOOKUP($A12,'Return Data'!$B$7:$R$2843,5,0)</f>
        <v>2.9590000000000001</v>
      </c>
      <c r="E12" s="66">
        <f t="shared" si="0"/>
        <v>8</v>
      </c>
      <c r="F12" s="65">
        <f>VLOOKUP($A12,'Return Data'!$B$7:$R$2843,6,0)</f>
        <v>2.2418999999999998</v>
      </c>
      <c r="G12" s="66">
        <f t="shared" si="1"/>
        <v>16</v>
      </c>
      <c r="H12" s="65">
        <f>VLOOKUP($A12,'Return Data'!$B$7:$R$2843,7,0)</f>
        <v>2.9861</v>
      </c>
      <c r="I12" s="66">
        <f t="shared" si="2"/>
        <v>8</v>
      </c>
      <c r="J12" s="65">
        <f>VLOOKUP($A12,'Return Data'!$B$7:$R$2843,8,0)</f>
        <v>3.052</v>
      </c>
      <c r="K12" s="66">
        <f t="shared" si="3"/>
        <v>13</v>
      </c>
      <c r="L12" s="65">
        <f>VLOOKUP($A12,'Return Data'!$B$7:$R$2843,9,0)</f>
        <v>3.5101</v>
      </c>
      <c r="M12" s="66">
        <f t="shared" si="4"/>
        <v>14</v>
      </c>
      <c r="N12" s="65">
        <f>VLOOKUP($A12,'Return Data'!$B$7:$R$2843,10,0)</f>
        <v>4.1487999999999996</v>
      </c>
      <c r="O12" s="66">
        <f t="shared" si="5"/>
        <v>5</v>
      </c>
      <c r="P12" s="65">
        <f>VLOOKUP($A12,'Return Data'!$B$7:$R$2843,11,0)</f>
        <v>4.0362999999999998</v>
      </c>
      <c r="Q12" s="66">
        <f t="shared" si="6"/>
        <v>10</v>
      </c>
      <c r="R12" s="65">
        <f>VLOOKUP($A12,'Return Data'!$B$7:$R$2843,12,0)</f>
        <v>3.8281999999999998</v>
      </c>
      <c r="S12" s="66">
        <f t="shared" si="7"/>
        <v>13</v>
      </c>
      <c r="T12" s="65">
        <f>VLOOKUP($A12,'Return Data'!$B$7:$R$2843,13,0)</f>
        <v>3.8668999999999998</v>
      </c>
      <c r="U12" s="66">
        <f t="shared" si="8"/>
        <v>12</v>
      </c>
      <c r="V12" s="65">
        <f>VLOOKUP($A12,'Return Data'!$B$7:$R$2843,17,0)</f>
        <v>5.4485000000000001</v>
      </c>
      <c r="W12" s="66">
        <f t="shared" si="10"/>
        <v>6</v>
      </c>
      <c r="X12" s="65">
        <f>VLOOKUP($A12,'Return Data'!$B$7:$R$2843,14,0)</f>
        <v>6.6612999999999998</v>
      </c>
      <c r="Y12" s="66">
        <f t="shared" si="11"/>
        <v>3</v>
      </c>
      <c r="Z12" s="65">
        <f>VLOOKUP($A12,'Return Data'!$B$7:$R$2843,16,0)</f>
        <v>7.8967999999999998</v>
      </c>
      <c r="AA12" s="67">
        <f t="shared" si="9"/>
        <v>4</v>
      </c>
    </row>
    <row r="13" spans="1:27" x14ac:dyDescent="0.3">
      <c r="A13" s="63" t="s">
        <v>1211</v>
      </c>
      <c r="B13" s="64">
        <f>VLOOKUP($A13,'Return Data'!$B$7:$R$2843,3,0)</f>
        <v>44462</v>
      </c>
      <c r="C13" s="65">
        <f>VLOOKUP($A13,'Return Data'!$B$7:$R$2843,4,0)</f>
        <v>4561.2573000000002</v>
      </c>
      <c r="D13" s="65">
        <f>VLOOKUP($A13,'Return Data'!$B$7:$R$2843,5,0)</f>
        <v>2.7793999999999999</v>
      </c>
      <c r="E13" s="66">
        <f t="shared" si="0"/>
        <v>9</v>
      </c>
      <c r="F13" s="65">
        <f>VLOOKUP($A13,'Return Data'!$B$7:$R$2843,6,0)</f>
        <v>2.6103000000000001</v>
      </c>
      <c r="G13" s="66">
        <f t="shared" si="1"/>
        <v>6</v>
      </c>
      <c r="H13" s="65">
        <f>VLOOKUP($A13,'Return Data'!$B$7:$R$2843,7,0)</f>
        <v>2.9765999999999999</v>
      </c>
      <c r="I13" s="66">
        <f t="shared" si="2"/>
        <v>9</v>
      </c>
      <c r="J13" s="65">
        <f>VLOOKUP($A13,'Return Data'!$B$7:$R$2843,8,0)</f>
        <v>3.2155999999999998</v>
      </c>
      <c r="K13" s="66">
        <f t="shared" si="3"/>
        <v>6</v>
      </c>
      <c r="L13" s="65">
        <f>VLOOKUP($A13,'Return Data'!$B$7:$R$2843,9,0)</f>
        <v>3.6751999999999998</v>
      </c>
      <c r="M13" s="66">
        <f t="shared" si="4"/>
        <v>6</v>
      </c>
      <c r="N13" s="65">
        <f>VLOOKUP($A13,'Return Data'!$B$7:$R$2843,10,0)</f>
        <v>4.0850999999999997</v>
      </c>
      <c r="O13" s="66">
        <f t="shared" si="5"/>
        <v>8</v>
      </c>
      <c r="P13" s="65">
        <f>VLOOKUP($A13,'Return Data'!$B$7:$R$2843,11,0)</f>
        <v>4.2064000000000004</v>
      </c>
      <c r="Q13" s="66">
        <f t="shared" si="6"/>
        <v>5</v>
      </c>
      <c r="R13" s="65">
        <f>VLOOKUP($A13,'Return Data'!$B$7:$R$2843,12,0)</f>
        <v>4.0167999999999999</v>
      </c>
      <c r="S13" s="66">
        <f t="shared" si="7"/>
        <v>5</v>
      </c>
      <c r="T13" s="65">
        <f>VLOOKUP($A13,'Return Data'!$B$7:$R$2843,13,0)</f>
        <v>4.0815999999999999</v>
      </c>
      <c r="U13" s="66">
        <f t="shared" si="8"/>
        <v>5</v>
      </c>
      <c r="V13" s="65">
        <f>VLOOKUP($A13,'Return Data'!$B$7:$R$2843,17,0)</f>
        <v>5.7366999999999999</v>
      </c>
      <c r="W13" s="66">
        <f t="shared" si="10"/>
        <v>2</v>
      </c>
      <c r="X13" s="65">
        <f>VLOOKUP($A13,'Return Data'!$B$7:$R$2843,14,0)</f>
        <v>6.7361000000000004</v>
      </c>
      <c r="Y13" s="66">
        <f t="shared" si="11"/>
        <v>2</v>
      </c>
      <c r="Z13" s="65">
        <f>VLOOKUP($A13,'Return Data'!$B$7:$R$2843,16,0)</f>
        <v>7.633</v>
      </c>
      <c r="AA13" s="67">
        <f t="shared" si="9"/>
        <v>6</v>
      </c>
    </row>
    <row r="14" spans="1:27" x14ac:dyDescent="0.3">
      <c r="A14" s="63" t="s">
        <v>1213</v>
      </c>
      <c r="B14" s="64">
        <f>VLOOKUP($A14,'Return Data'!$B$7:$R$2843,3,0)</f>
        <v>44462</v>
      </c>
      <c r="C14" s="65">
        <f>VLOOKUP($A14,'Return Data'!$B$7:$R$2843,4,0)</f>
        <v>300.85120000000001</v>
      </c>
      <c r="D14" s="65">
        <f>VLOOKUP($A14,'Return Data'!$B$7:$R$2843,5,0)</f>
        <v>2.5114999999999998</v>
      </c>
      <c r="E14" s="66">
        <f t="shared" si="0"/>
        <v>14</v>
      </c>
      <c r="F14" s="65">
        <f>VLOOKUP($A14,'Return Data'!$B$7:$R$2843,6,0)</f>
        <v>2.4512</v>
      </c>
      <c r="G14" s="66">
        <f t="shared" si="1"/>
        <v>10</v>
      </c>
      <c r="H14" s="65">
        <f>VLOOKUP($A14,'Return Data'!$B$7:$R$2843,7,0)</f>
        <v>2.9897</v>
      </c>
      <c r="I14" s="66">
        <f t="shared" si="2"/>
        <v>7</v>
      </c>
      <c r="J14" s="65">
        <f>VLOOKUP($A14,'Return Data'!$B$7:$R$2843,8,0)</f>
        <v>3.1930000000000001</v>
      </c>
      <c r="K14" s="66">
        <f t="shared" si="3"/>
        <v>7</v>
      </c>
      <c r="L14" s="65">
        <f>VLOOKUP($A14,'Return Data'!$B$7:$R$2843,9,0)</f>
        <v>3.7848999999999999</v>
      </c>
      <c r="M14" s="66">
        <f t="shared" si="4"/>
        <v>1</v>
      </c>
      <c r="N14" s="65">
        <f>VLOOKUP($A14,'Return Data'!$B$7:$R$2843,10,0)</f>
        <v>4.0128000000000004</v>
      </c>
      <c r="O14" s="66">
        <f t="shared" si="5"/>
        <v>13</v>
      </c>
      <c r="P14" s="65">
        <f>VLOOKUP($A14,'Return Data'!$B$7:$R$2843,11,0)</f>
        <v>4.0476000000000001</v>
      </c>
      <c r="Q14" s="66">
        <f t="shared" si="6"/>
        <v>8</v>
      </c>
      <c r="R14" s="65">
        <f>VLOOKUP($A14,'Return Data'!$B$7:$R$2843,12,0)</f>
        <v>3.9064000000000001</v>
      </c>
      <c r="S14" s="66">
        <f t="shared" si="7"/>
        <v>10</v>
      </c>
      <c r="T14" s="65">
        <f>VLOOKUP($A14,'Return Data'!$B$7:$R$2843,13,0)</f>
        <v>3.9956999999999998</v>
      </c>
      <c r="U14" s="66">
        <f t="shared" si="8"/>
        <v>9</v>
      </c>
      <c r="V14" s="65">
        <f>VLOOKUP($A14,'Return Data'!$B$7:$R$2843,17,0)</f>
        <v>5.5130999999999997</v>
      </c>
      <c r="W14" s="66">
        <f t="shared" si="10"/>
        <v>5</v>
      </c>
      <c r="X14" s="65">
        <f>VLOOKUP($A14,'Return Data'!$B$7:$R$2843,14,0)</f>
        <v>6.5039999999999996</v>
      </c>
      <c r="Y14" s="66">
        <f t="shared" si="11"/>
        <v>6</v>
      </c>
      <c r="Z14" s="65">
        <f>VLOOKUP($A14,'Return Data'!$B$7:$R$2843,16,0)</f>
        <v>7.5829000000000004</v>
      </c>
      <c r="AA14" s="67">
        <f t="shared" si="9"/>
        <v>9</v>
      </c>
    </row>
    <row r="15" spans="1:27" x14ac:dyDescent="0.3">
      <c r="A15" s="63" t="s">
        <v>1214</v>
      </c>
      <c r="B15" s="64">
        <f>VLOOKUP($A15,'Return Data'!$B$7:$R$2843,3,0)</f>
        <v>44462</v>
      </c>
      <c r="C15" s="65">
        <f>VLOOKUP($A15,'Return Data'!$B$7:$R$2843,4,0)</f>
        <v>34.241900000000001</v>
      </c>
      <c r="D15" s="65">
        <f>VLOOKUP($A15,'Return Data'!$B$7:$R$2843,5,0)</f>
        <v>3.6246</v>
      </c>
      <c r="E15" s="66">
        <f t="shared" si="0"/>
        <v>3</v>
      </c>
      <c r="F15" s="65">
        <f>VLOOKUP($A15,'Return Data'!$B$7:$R$2843,6,0)</f>
        <v>2.3454999999999999</v>
      </c>
      <c r="G15" s="66">
        <f t="shared" si="1"/>
        <v>12</v>
      </c>
      <c r="H15" s="65">
        <f>VLOOKUP($A15,'Return Data'!$B$7:$R$2843,7,0)</f>
        <v>2.6661999999999999</v>
      </c>
      <c r="I15" s="66">
        <f t="shared" si="2"/>
        <v>16</v>
      </c>
      <c r="J15" s="65">
        <f>VLOOKUP($A15,'Return Data'!$B$7:$R$2843,8,0)</f>
        <v>2.8660000000000001</v>
      </c>
      <c r="K15" s="66">
        <f t="shared" si="3"/>
        <v>16</v>
      </c>
      <c r="L15" s="65">
        <f>VLOOKUP($A15,'Return Data'!$B$7:$R$2843,9,0)</f>
        <v>3.3483000000000001</v>
      </c>
      <c r="M15" s="66">
        <f t="shared" si="4"/>
        <v>16</v>
      </c>
      <c r="N15" s="65">
        <f>VLOOKUP($A15,'Return Data'!$B$7:$R$2843,10,0)</f>
        <v>3.7414000000000001</v>
      </c>
      <c r="O15" s="66">
        <f t="shared" si="5"/>
        <v>14</v>
      </c>
      <c r="P15" s="65">
        <f>VLOOKUP($A15,'Return Data'!$B$7:$R$2843,11,0)</f>
        <v>3.7957000000000001</v>
      </c>
      <c r="Q15" s="66">
        <f t="shared" si="6"/>
        <v>14</v>
      </c>
      <c r="R15" s="65">
        <f>VLOOKUP($A15,'Return Data'!$B$7:$R$2843,12,0)</f>
        <v>3.7094999999999998</v>
      </c>
      <c r="S15" s="66">
        <f t="shared" si="7"/>
        <v>14</v>
      </c>
      <c r="T15" s="65">
        <f>VLOOKUP($A15,'Return Data'!$B$7:$R$2843,13,0)</f>
        <v>3.7294</v>
      </c>
      <c r="U15" s="66">
        <f t="shared" si="8"/>
        <v>13</v>
      </c>
      <c r="V15" s="65">
        <f>VLOOKUP($A15,'Return Data'!$B$7:$R$2843,17,0)</f>
        <v>5.1916000000000002</v>
      </c>
      <c r="W15" s="66">
        <f t="shared" si="10"/>
        <v>12</v>
      </c>
      <c r="X15" s="65">
        <f>VLOOKUP($A15,'Return Data'!$B$7:$R$2843,14,0)</f>
        <v>6.0724</v>
      </c>
      <c r="Y15" s="66">
        <f t="shared" si="11"/>
        <v>12</v>
      </c>
      <c r="Z15" s="65">
        <f>VLOOKUP($A15,'Return Data'!$B$7:$R$2843,16,0)</f>
        <v>7.5162000000000004</v>
      </c>
      <c r="AA15" s="67">
        <f t="shared" si="9"/>
        <v>11</v>
      </c>
    </row>
    <row r="16" spans="1:27" x14ac:dyDescent="0.3">
      <c r="A16" s="63" t="s">
        <v>1219</v>
      </c>
      <c r="B16" s="64">
        <f>VLOOKUP($A16,'Return Data'!$B$7:$R$2843,3,0)</f>
        <v>44462</v>
      </c>
      <c r="C16" s="65">
        <f>VLOOKUP($A16,'Return Data'!$B$7:$R$2843,4,0)</f>
        <v>2492.7256000000002</v>
      </c>
      <c r="D16" s="65">
        <f>VLOOKUP($A16,'Return Data'!$B$7:$R$2843,5,0)</f>
        <v>2.5055000000000001</v>
      </c>
      <c r="E16" s="66">
        <f t="shared" si="0"/>
        <v>15</v>
      </c>
      <c r="F16" s="65">
        <f>VLOOKUP($A16,'Return Data'!$B$7:$R$2843,6,0)</f>
        <v>2.2982999999999998</v>
      </c>
      <c r="G16" s="66">
        <f t="shared" si="1"/>
        <v>14</v>
      </c>
      <c r="H16" s="65">
        <f>VLOOKUP($A16,'Return Data'!$B$7:$R$2843,7,0)</f>
        <v>2.9201000000000001</v>
      </c>
      <c r="I16" s="66">
        <f t="shared" si="2"/>
        <v>10</v>
      </c>
      <c r="J16" s="65">
        <f>VLOOKUP($A16,'Return Data'!$B$7:$R$2843,8,0)</f>
        <v>3.0686</v>
      </c>
      <c r="K16" s="66">
        <f t="shared" si="3"/>
        <v>12</v>
      </c>
      <c r="L16" s="65">
        <f>VLOOKUP($A16,'Return Data'!$B$7:$R$2843,9,0)</f>
        <v>3.6478000000000002</v>
      </c>
      <c r="M16" s="66">
        <f t="shared" si="4"/>
        <v>8</v>
      </c>
      <c r="N16" s="65">
        <f>VLOOKUP($A16,'Return Data'!$B$7:$R$2843,10,0)</f>
        <v>4.2396000000000003</v>
      </c>
      <c r="O16" s="66">
        <f t="shared" si="5"/>
        <v>4</v>
      </c>
      <c r="P16" s="65">
        <f>VLOOKUP($A16,'Return Data'!$B$7:$R$2843,11,0)</f>
        <v>4.2290000000000001</v>
      </c>
      <c r="Q16" s="66">
        <f t="shared" si="6"/>
        <v>3</v>
      </c>
      <c r="R16" s="65">
        <f>VLOOKUP($A16,'Return Data'!$B$7:$R$2843,12,0)</f>
        <v>4.0850999999999997</v>
      </c>
      <c r="S16" s="66">
        <f t="shared" si="7"/>
        <v>2</v>
      </c>
      <c r="T16" s="65">
        <f>VLOOKUP($A16,'Return Data'!$B$7:$R$2843,13,0)</f>
        <v>4.0793999999999997</v>
      </c>
      <c r="U16" s="66">
        <f t="shared" si="8"/>
        <v>7</v>
      </c>
      <c r="V16" s="65">
        <f>VLOOKUP($A16,'Return Data'!$B$7:$R$2843,17,0)</f>
        <v>5.4153000000000002</v>
      </c>
      <c r="W16" s="66">
        <f t="shared" si="10"/>
        <v>8</v>
      </c>
      <c r="X16" s="65">
        <f>VLOOKUP($A16,'Return Data'!$B$7:$R$2843,14,0)</f>
        <v>6.1759000000000004</v>
      </c>
      <c r="Y16" s="66">
        <f t="shared" si="11"/>
        <v>11</v>
      </c>
      <c r="Z16" s="65">
        <f>VLOOKUP($A16,'Return Data'!$B$7:$R$2843,16,0)</f>
        <v>7.9958</v>
      </c>
      <c r="AA16" s="67">
        <f t="shared" si="9"/>
        <v>1</v>
      </c>
    </row>
    <row r="17" spans="1:27" x14ac:dyDescent="0.3">
      <c r="A17" s="63" t="s">
        <v>1223</v>
      </c>
      <c r="B17" s="64">
        <f>VLOOKUP($A17,'Return Data'!$B$7:$R$2843,3,0)</f>
        <v>44462</v>
      </c>
      <c r="C17" s="65">
        <f>VLOOKUP($A17,'Return Data'!$B$7:$R$2843,4,0)</f>
        <v>3548.2583</v>
      </c>
      <c r="D17" s="65">
        <f>VLOOKUP($A17,'Return Data'!$B$7:$R$2843,5,0)</f>
        <v>3.6511</v>
      </c>
      <c r="E17" s="66">
        <f t="shared" si="0"/>
        <v>2</v>
      </c>
      <c r="F17" s="65">
        <f>VLOOKUP($A17,'Return Data'!$B$7:$R$2843,6,0)</f>
        <v>2.8184999999999998</v>
      </c>
      <c r="G17" s="66">
        <f t="shared" si="1"/>
        <v>4</v>
      </c>
      <c r="H17" s="65">
        <f>VLOOKUP($A17,'Return Data'!$B$7:$R$2843,7,0)</f>
        <v>3.0655000000000001</v>
      </c>
      <c r="I17" s="66">
        <f t="shared" si="2"/>
        <v>6</v>
      </c>
      <c r="J17" s="65">
        <f>VLOOKUP($A17,'Return Data'!$B$7:$R$2843,8,0)</f>
        <v>3.1551999999999998</v>
      </c>
      <c r="K17" s="66">
        <f t="shared" si="3"/>
        <v>10</v>
      </c>
      <c r="L17" s="65">
        <f>VLOOKUP($A17,'Return Data'!$B$7:$R$2843,9,0)</f>
        <v>3.5531999999999999</v>
      </c>
      <c r="M17" s="66">
        <f t="shared" si="4"/>
        <v>12</v>
      </c>
      <c r="N17" s="65">
        <f>VLOOKUP($A17,'Return Data'!$B$7:$R$2843,10,0)</f>
        <v>4.0308000000000002</v>
      </c>
      <c r="O17" s="66">
        <f t="shared" si="5"/>
        <v>12</v>
      </c>
      <c r="P17" s="65">
        <f>VLOOKUP($A17,'Return Data'!$B$7:$R$2843,11,0)</f>
        <v>3.9617</v>
      </c>
      <c r="Q17" s="66">
        <f t="shared" si="6"/>
        <v>12</v>
      </c>
      <c r="R17" s="65">
        <f>VLOOKUP($A17,'Return Data'!$B$7:$R$2843,12,0)</f>
        <v>3.8313999999999999</v>
      </c>
      <c r="S17" s="66">
        <f t="shared" si="7"/>
        <v>12</v>
      </c>
      <c r="T17" s="65">
        <f>VLOOKUP($A17,'Return Data'!$B$7:$R$2843,13,0)</f>
        <v>3.9624000000000001</v>
      </c>
      <c r="U17" s="66">
        <f t="shared" si="8"/>
        <v>11</v>
      </c>
      <c r="V17" s="65">
        <f>VLOOKUP($A17,'Return Data'!$B$7:$R$2843,17,0)</f>
        <v>5.2117000000000004</v>
      </c>
      <c r="W17" s="66">
        <f t="shared" si="10"/>
        <v>11</v>
      </c>
      <c r="X17" s="65">
        <f>VLOOKUP($A17,'Return Data'!$B$7:$R$2843,14,0)</f>
        <v>6.3311000000000002</v>
      </c>
      <c r="Y17" s="66">
        <f t="shared" si="11"/>
        <v>10</v>
      </c>
      <c r="Z17" s="65">
        <f>VLOOKUP($A17,'Return Data'!$B$7:$R$2843,16,0)</f>
        <v>7.5326000000000004</v>
      </c>
      <c r="AA17" s="67">
        <f t="shared" si="9"/>
        <v>10</v>
      </c>
    </row>
    <row r="18" spans="1:27" x14ac:dyDescent="0.3">
      <c r="A18" s="63" t="s">
        <v>1224</v>
      </c>
      <c r="B18" s="64">
        <f>VLOOKUP($A18,'Return Data'!$B$7:$R$2843,3,0)</f>
        <v>44462</v>
      </c>
      <c r="C18" s="65">
        <f>VLOOKUP($A18,'Return Data'!$B$7:$R$2843,4,0)</f>
        <v>32.727163641817903</v>
      </c>
      <c r="D18" s="65">
        <f>VLOOKUP($A18,'Return Data'!$B$7:$R$2843,5,0)</f>
        <v>2.0074999999999998</v>
      </c>
      <c r="E18" s="66">
        <f t="shared" si="0"/>
        <v>17</v>
      </c>
      <c r="F18" s="65">
        <f>VLOOKUP($A18,'Return Data'!$B$7:$R$2843,6,0)</f>
        <v>2.4540000000000002</v>
      </c>
      <c r="G18" s="66">
        <f t="shared" si="1"/>
        <v>9</v>
      </c>
      <c r="H18" s="65">
        <f>VLOOKUP($A18,'Return Data'!$B$7:$R$2843,7,0)</f>
        <v>2.8214999999999999</v>
      </c>
      <c r="I18" s="66">
        <f t="shared" si="2"/>
        <v>13</v>
      </c>
      <c r="J18" s="65">
        <f>VLOOKUP($A18,'Return Data'!$B$7:$R$2843,8,0)</f>
        <v>2.9308000000000001</v>
      </c>
      <c r="K18" s="66">
        <f t="shared" si="3"/>
        <v>15</v>
      </c>
      <c r="L18" s="65">
        <f>VLOOKUP($A18,'Return Data'!$B$7:$R$2843,9,0)</f>
        <v>3.6482999999999999</v>
      </c>
      <c r="M18" s="66">
        <f t="shared" si="4"/>
        <v>7</v>
      </c>
      <c r="N18" s="65">
        <f>VLOOKUP($A18,'Return Data'!$B$7:$R$2843,10,0)</f>
        <v>3.7368999999999999</v>
      </c>
      <c r="O18" s="66">
        <f t="shared" si="5"/>
        <v>15</v>
      </c>
      <c r="P18" s="65">
        <f>VLOOKUP($A18,'Return Data'!$B$7:$R$2843,11,0)</f>
        <v>3.5150999999999999</v>
      </c>
      <c r="Q18" s="66">
        <f t="shared" si="6"/>
        <v>16</v>
      </c>
      <c r="R18" s="65">
        <f>VLOOKUP($A18,'Return Data'!$B$7:$R$2843,12,0)</f>
        <v>3.3849999999999998</v>
      </c>
      <c r="S18" s="66">
        <f t="shared" si="7"/>
        <v>16</v>
      </c>
      <c r="T18" s="65">
        <f>VLOOKUP($A18,'Return Data'!$B$7:$R$2843,13,0)</f>
        <v>3.5453999999999999</v>
      </c>
      <c r="U18" s="66">
        <f t="shared" si="8"/>
        <v>15</v>
      </c>
      <c r="V18" s="65">
        <f>VLOOKUP($A18,'Return Data'!$B$7:$R$2843,17,0)</f>
        <v>5.1120000000000001</v>
      </c>
      <c r="W18" s="66">
        <f t="shared" si="10"/>
        <v>13</v>
      </c>
      <c r="X18" s="65">
        <f>VLOOKUP($A18,'Return Data'!$B$7:$R$2843,14,0)</f>
        <v>6.4471999999999996</v>
      </c>
      <c r="Y18" s="66">
        <f t="shared" si="11"/>
        <v>9</v>
      </c>
      <c r="Z18" s="65">
        <f>VLOOKUP($A18,'Return Data'!$B$7:$R$2843,16,0)</f>
        <v>7.9044999999999996</v>
      </c>
      <c r="AA18" s="67">
        <f t="shared" si="9"/>
        <v>3</v>
      </c>
    </row>
    <row r="19" spans="1:27" x14ac:dyDescent="0.3">
      <c r="A19" s="63" t="s">
        <v>1227</v>
      </c>
      <c r="B19" s="64">
        <f>VLOOKUP($A19,'Return Data'!$B$7:$R$2843,3,0)</f>
        <v>44462</v>
      </c>
      <c r="C19" s="65">
        <f>VLOOKUP($A19,'Return Data'!$B$7:$R$2843,4,0)</f>
        <v>3281.2627000000002</v>
      </c>
      <c r="D19" s="65">
        <f>VLOOKUP($A19,'Return Data'!$B$7:$R$2843,5,0)</f>
        <v>2.5396999999999998</v>
      </c>
      <c r="E19" s="66">
        <f t="shared" si="0"/>
        <v>12</v>
      </c>
      <c r="F19" s="65">
        <f>VLOOKUP($A19,'Return Data'!$B$7:$R$2843,6,0)</f>
        <v>2.4369999999999998</v>
      </c>
      <c r="G19" s="66">
        <f t="shared" si="1"/>
        <v>11</v>
      </c>
      <c r="H19" s="65">
        <f>VLOOKUP($A19,'Return Data'!$B$7:$R$2843,7,0)</f>
        <v>2.8828</v>
      </c>
      <c r="I19" s="66">
        <f t="shared" si="2"/>
        <v>11</v>
      </c>
      <c r="J19" s="65">
        <f>VLOOKUP($A19,'Return Data'!$B$7:$R$2843,8,0)</f>
        <v>3.1153</v>
      </c>
      <c r="K19" s="66">
        <f t="shared" si="3"/>
        <v>11</v>
      </c>
      <c r="L19" s="65">
        <f>VLOOKUP($A19,'Return Data'!$B$7:$R$2843,9,0)</f>
        <v>3.4548000000000001</v>
      </c>
      <c r="M19" s="66">
        <f t="shared" si="4"/>
        <v>15</v>
      </c>
      <c r="N19" s="65">
        <f>VLOOKUP($A19,'Return Data'!$B$7:$R$2843,10,0)</f>
        <v>4.0320999999999998</v>
      </c>
      <c r="O19" s="66">
        <f t="shared" si="5"/>
        <v>11</v>
      </c>
      <c r="P19" s="65">
        <f>VLOOKUP($A19,'Return Data'!$B$7:$R$2843,11,0)</f>
        <v>4.0262000000000002</v>
      </c>
      <c r="Q19" s="66">
        <f t="shared" si="6"/>
        <v>11</v>
      </c>
      <c r="R19" s="65">
        <f>VLOOKUP($A19,'Return Data'!$B$7:$R$2843,12,0)</f>
        <v>3.9712000000000001</v>
      </c>
      <c r="S19" s="66">
        <f t="shared" si="7"/>
        <v>7</v>
      </c>
      <c r="T19" s="65">
        <f>VLOOKUP($A19,'Return Data'!$B$7:$R$2843,13,0)</f>
        <v>4.0804999999999998</v>
      </c>
      <c r="U19" s="66">
        <f t="shared" si="8"/>
        <v>6</v>
      </c>
      <c r="V19" s="65">
        <f>VLOOKUP($A19,'Return Data'!$B$7:$R$2843,17,0)</f>
        <v>5.4283999999999999</v>
      </c>
      <c r="W19" s="66">
        <f t="shared" si="10"/>
        <v>7</v>
      </c>
      <c r="X19" s="65">
        <f>VLOOKUP($A19,'Return Data'!$B$7:$R$2843,14,0)</f>
        <v>6.5357000000000003</v>
      </c>
      <c r="Y19" s="66">
        <f t="shared" si="11"/>
        <v>5</v>
      </c>
      <c r="Z19" s="65">
        <f>VLOOKUP($A19,'Return Data'!$B$7:$R$2843,16,0)</f>
        <v>7.6047000000000002</v>
      </c>
      <c r="AA19" s="67">
        <f t="shared" si="9"/>
        <v>8</v>
      </c>
    </row>
    <row r="20" spans="1:27" x14ac:dyDescent="0.3">
      <c r="A20" s="63" t="s">
        <v>1228</v>
      </c>
      <c r="B20" s="64">
        <f>VLOOKUP($A20,'Return Data'!$B$7:$R$2843,3,0)</f>
        <v>44462</v>
      </c>
      <c r="C20" s="65">
        <f>VLOOKUP($A20,'Return Data'!$B$7:$R$2843,4,0)</f>
        <v>1072.8553999999999</v>
      </c>
      <c r="D20" s="65">
        <f>VLOOKUP($A20,'Return Data'!$B$7:$R$2843,5,0)</f>
        <v>2.7456999999999998</v>
      </c>
      <c r="E20" s="66">
        <f t="shared" si="0"/>
        <v>10</v>
      </c>
      <c r="F20" s="65">
        <f>VLOOKUP($A20,'Return Data'!$B$7:$R$2843,6,0)</f>
        <v>2.3081999999999998</v>
      </c>
      <c r="G20" s="66">
        <f t="shared" si="1"/>
        <v>13</v>
      </c>
      <c r="H20" s="65">
        <f>VLOOKUP($A20,'Return Data'!$B$7:$R$2843,7,0)</f>
        <v>2.7635000000000001</v>
      </c>
      <c r="I20" s="66">
        <f t="shared" si="2"/>
        <v>15</v>
      </c>
      <c r="J20" s="65">
        <f>VLOOKUP($A20,'Return Data'!$B$7:$R$2843,8,0)</f>
        <v>3.1705000000000001</v>
      </c>
      <c r="K20" s="66">
        <f t="shared" si="3"/>
        <v>9</v>
      </c>
      <c r="L20" s="65">
        <f>VLOOKUP($A20,'Return Data'!$B$7:$R$2843,9,0)</f>
        <v>3.7662</v>
      </c>
      <c r="M20" s="66">
        <f t="shared" si="4"/>
        <v>2</v>
      </c>
      <c r="N20" s="65">
        <f>VLOOKUP($A20,'Return Data'!$B$7:$R$2843,10,0)</f>
        <v>4.2907999999999999</v>
      </c>
      <c r="O20" s="66">
        <f t="shared" si="5"/>
        <v>2</v>
      </c>
      <c r="P20" s="65">
        <f>VLOOKUP($A20,'Return Data'!$B$7:$R$2843,11,0)</f>
        <v>3.9609999999999999</v>
      </c>
      <c r="Q20" s="66">
        <f t="shared" si="6"/>
        <v>13</v>
      </c>
      <c r="R20" s="65">
        <f>VLOOKUP($A20,'Return Data'!$B$7:$R$2843,12,0)</f>
        <v>3.8519999999999999</v>
      </c>
      <c r="S20" s="66">
        <f t="shared" si="7"/>
        <v>11</v>
      </c>
      <c r="T20" s="65"/>
      <c r="U20" s="66"/>
      <c r="V20" s="65"/>
      <c r="W20" s="66"/>
      <c r="X20" s="65"/>
      <c r="Y20" s="66"/>
      <c r="Z20" s="65">
        <f>VLOOKUP($A20,'Return Data'!$B$7:$R$2843,16,0)</f>
        <v>4.6394000000000002</v>
      </c>
      <c r="AA20" s="67">
        <f t="shared" si="9"/>
        <v>16</v>
      </c>
    </row>
    <row r="21" spans="1:27" x14ac:dyDescent="0.3">
      <c r="A21" s="63" t="s">
        <v>1232</v>
      </c>
      <c r="B21" s="64">
        <f>VLOOKUP($A21,'Return Data'!$B$7:$R$2843,3,0)</f>
        <v>44462</v>
      </c>
      <c r="C21" s="65">
        <f>VLOOKUP($A21,'Return Data'!$B$7:$R$2843,4,0)</f>
        <v>34.845599999999997</v>
      </c>
      <c r="D21" s="65">
        <f>VLOOKUP($A21,'Return Data'!$B$7:$R$2843,5,0)</f>
        <v>2.6189</v>
      </c>
      <c r="E21" s="66">
        <f t="shared" si="0"/>
        <v>11</v>
      </c>
      <c r="F21" s="65">
        <f>VLOOKUP($A21,'Return Data'!$B$7:$R$2843,6,0)</f>
        <v>2.5842999999999998</v>
      </c>
      <c r="G21" s="66">
        <f t="shared" si="1"/>
        <v>7</v>
      </c>
      <c r="H21" s="65">
        <f>VLOOKUP($A21,'Return Data'!$B$7:$R$2843,7,0)</f>
        <v>3.0693999999999999</v>
      </c>
      <c r="I21" s="66">
        <f t="shared" si="2"/>
        <v>5</v>
      </c>
      <c r="J21" s="65">
        <f>VLOOKUP($A21,'Return Data'!$B$7:$R$2843,8,0)</f>
        <v>3.2437</v>
      </c>
      <c r="K21" s="66">
        <f t="shared" si="3"/>
        <v>5</v>
      </c>
      <c r="L21" s="65">
        <f>VLOOKUP($A21,'Return Data'!$B$7:$R$2843,9,0)</f>
        <v>3.613</v>
      </c>
      <c r="M21" s="66">
        <f t="shared" si="4"/>
        <v>9</v>
      </c>
      <c r="N21" s="65">
        <f>VLOOKUP($A21,'Return Data'!$B$7:$R$2843,10,0)</f>
        <v>4.0660999999999996</v>
      </c>
      <c r="O21" s="66">
        <f t="shared" si="5"/>
        <v>9</v>
      </c>
      <c r="P21" s="65">
        <f>VLOOKUP($A21,'Return Data'!$B$7:$R$2843,11,0)</f>
        <v>4.0613000000000001</v>
      </c>
      <c r="Q21" s="66">
        <f t="shared" si="6"/>
        <v>7</v>
      </c>
      <c r="R21" s="65">
        <f>VLOOKUP($A21,'Return Data'!$B$7:$R$2843,12,0)</f>
        <v>3.9517000000000002</v>
      </c>
      <c r="S21" s="66">
        <f t="shared" si="7"/>
        <v>8</v>
      </c>
      <c r="T21" s="65">
        <f>VLOOKUP($A21,'Return Data'!$B$7:$R$2843,13,0)</f>
        <v>4.0872000000000002</v>
      </c>
      <c r="U21" s="66">
        <f>RANK(T21,T$8:T$24,0)</f>
        <v>4</v>
      </c>
      <c r="V21" s="65">
        <f>VLOOKUP($A21,'Return Data'!$B$7:$R$2843,17,0)</f>
        <v>5.5644999999999998</v>
      </c>
      <c r="W21" s="66">
        <f>RANK(V21,V$8:V$24,0)</f>
        <v>4</v>
      </c>
      <c r="X21" s="65">
        <f>VLOOKUP($A21,'Return Data'!$B$7:$R$2843,14,0)</f>
        <v>6.6300999999999997</v>
      </c>
      <c r="Y21" s="66">
        <f>RANK(X21,X$8:X$24,0)</f>
        <v>4</v>
      </c>
      <c r="Z21" s="65">
        <f>VLOOKUP($A21,'Return Data'!$B$7:$R$2843,16,0)</f>
        <v>7.9516999999999998</v>
      </c>
      <c r="AA21" s="67">
        <f t="shared" si="9"/>
        <v>2</v>
      </c>
    </row>
    <row r="22" spans="1:27" x14ac:dyDescent="0.3">
      <c r="A22" s="63" t="s">
        <v>1234</v>
      </c>
      <c r="B22" s="64">
        <f>VLOOKUP($A22,'Return Data'!$B$7:$R$2843,3,0)</f>
        <v>44462</v>
      </c>
      <c r="C22" s="65">
        <f>VLOOKUP($A22,'Return Data'!$B$7:$R$2843,4,0)</f>
        <v>11.909599999999999</v>
      </c>
      <c r="D22" s="65">
        <f>VLOOKUP($A22,'Return Data'!$B$7:$R$2843,5,0)</f>
        <v>3.6781000000000001</v>
      </c>
      <c r="E22" s="66">
        <f t="shared" si="0"/>
        <v>1</v>
      </c>
      <c r="F22" s="65">
        <f>VLOOKUP($A22,'Return Data'!$B$7:$R$2843,6,0)</f>
        <v>2.2479</v>
      </c>
      <c r="G22" s="66">
        <f t="shared" si="1"/>
        <v>15</v>
      </c>
      <c r="H22" s="65">
        <f>VLOOKUP($A22,'Return Data'!$B$7:$R$2843,7,0)</f>
        <v>2.5844</v>
      </c>
      <c r="I22" s="66">
        <f t="shared" si="2"/>
        <v>17</v>
      </c>
      <c r="J22" s="65">
        <f>VLOOKUP($A22,'Return Data'!$B$7:$R$2843,8,0)</f>
        <v>2.9367000000000001</v>
      </c>
      <c r="K22" s="66">
        <f t="shared" si="3"/>
        <v>14</v>
      </c>
      <c r="L22" s="65">
        <f>VLOOKUP($A22,'Return Data'!$B$7:$R$2843,9,0)</f>
        <v>3.202</v>
      </c>
      <c r="M22" s="66">
        <f t="shared" si="4"/>
        <v>17</v>
      </c>
      <c r="N22" s="65">
        <f>VLOOKUP($A22,'Return Data'!$B$7:$R$2843,10,0)</f>
        <v>3.6781999999999999</v>
      </c>
      <c r="O22" s="66">
        <f t="shared" si="5"/>
        <v>16</v>
      </c>
      <c r="P22" s="65">
        <f>VLOOKUP($A22,'Return Data'!$B$7:$R$2843,11,0)</f>
        <v>3.5796000000000001</v>
      </c>
      <c r="Q22" s="66">
        <f t="shared" si="6"/>
        <v>15</v>
      </c>
      <c r="R22" s="65">
        <f>VLOOKUP($A22,'Return Data'!$B$7:$R$2843,12,0)</f>
        <v>3.5211999999999999</v>
      </c>
      <c r="S22" s="66">
        <f t="shared" si="7"/>
        <v>15</v>
      </c>
      <c r="T22" s="65">
        <f>VLOOKUP($A22,'Return Data'!$B$7:$R$2843,13,0)</f>
        <v>3.5472999999999999</v>
      </c>
      <c r="U22" s="66">
        <f>RANK(T22,T$8:T$24,0)</f>
        <v>14</v>
      </c>
      <c r="V22" s="65">
        <f>VLOOKUP($A22,'Return Data'!$B$7:$R$2843,17,0)</f>
        <v>4.8451000000000004</v>
      </c>
      <c r="W22" s="66">
        <f>RANK(V22,V$8:V$24,0)</f>
        <v>14</v>
      </c>
      <c r="X22" s="65"/>
      <c r="Y22" s="66"/>
      <c r="Z22" s="65">
        <f>VLOOKUP($A22,'Return Data'!$B$7:$R$2843,16,0)</f>
        <v>6.0095999999999998</v>
      </c>
      <c r="AA22" s="67">
        <f t="shared" si="9"/>
        <v>14</v>
      </c>
    </row>
    <row r="23" spans="1:27" x14ac:dyDescent="0.3">
      <c r="A23" s="63" t="s">
        <v>1236</v>
      </c>
      <c r="B23" s="64">
        <f>VLOOKUP($A23,'Return Data'!$B$7:$R$2843,3,0)</f>
        <v>44462</v>
      </c>
      <c r="C23" s="65">
        <f>VLOOKUP($A23,'Return Data'!$B$7:$R$2843,4,0)</f>
        <v>3745.0612999999998</v>
      </c>
      <c r="D23" s="65">
        <f>VLOOKUP($A23,'Return Data'!$B$7:$R$2843,5,0)</f>
        <v>2.9621</v>
      </c>
      <c r="E23" s="66">
        <f t="shared" si="0"/>
        <v>7</v>
      </c>
      <c r="F23" s="65">
        <f>VLOOKUP($A23,'Return Data'!$B$7:$R$2843,6,0)</f>
        <v>2.7130000000000001</v>
      </c>
      <c r="G23" s="66">
        <f t="shared" si="1"/>
        <v>5</v>
      </c>
      <c r="H23" s="65">
        <f>VLOOKUP($A23,'Return Data'!$B$7:$R$2843,7,0)</f>
        <v>3.2435999999999998</v>
      </c>
      <c r="I23" s="66">
        <f t="shared" si="2"/>
        <v>1</v>
      </c>
      <c r="J23" s="65">
        <f>VLOOKUP($A23,'Return Data'!$B$7:$R$2843,8,0)</f>
        <v>3.1817000000000002</v>
      </c>
      <c r="K23" s="66">
        <f t="shared" si="3"/>
        <v>8</v>
      </c>
      <c r="L23" s="65">
        <f>VLOOKUP($A23,'Return Data'!$B$7:$R$2843,9,0)</f>
        <v>3.7134</v>
      </c>
      <c r="M23" s="66">
        <f t="shared" si="4"/>
        <v>5</v>
      </c>
      <c r="N23" s="65">
        <f>VLOOKUP($A23,'Return Data'!$B$7:$R$2843,10,0)</f>
        <v>4.3059000000000003</v>
      </c>
      <c r="O23" s="66">
        <f t="shared" si="5"/>
        <v>1</v>
      </c>
      <c r="P23" s="65">
        <f>VLOOKUP($A23,'Return Data'!$B$7:$R$2843,11,0)</f>
        <v>4.4756999999999998</v>
      </c>
      <c r="Q23" s="66">
        <f t="shared" si="6"/>
        <v>1</v>
      </c>
      <c r="R23" s="65">
        <f>VLOOKUP($A23,'Return Data'!$B$7:$R$2843,12,0)</f>
        <v>4.2801999999999998</v>
      </c>
      <c r="S23" s="66">
        <f t="shared" si="7"/>
        <v>1</v>
      </c>
      <c r="T23" s="65">
        <f>VLOOKUP($A23,'Return Data'!$B$7:$R$2843,13,0)</f>
        <v>4.3438999999999997</v>
      </c>
      <c r="U23" s="66">
        <f>RANK(T23,T$8:T$24,0)</f>
        <v>1</v>
      </c>
      <c r="V23" s="65">
        <f>VLOOKUP($A23,'Return Data'!$B$7:$R$2843,17,0)</f>
        <v>5.73</v>
      </c>
      <c r="W23" s="66">
        <f>RANK(V23,V$8:V$24,0)</f>
        <v>3</v>
      </c>
      <c r="X23" s="65">
        <f>VLOOKUP($A23,'Return Data'!$B$7:$R$2843,14,0)</f>
        <v>4.6642999999999999</v>
      </c>
      <c r="Y23" s="66">
        <f>RANK(X23,X$8:X$24,0)</f>
        <v>13</v>
      </c>
      <c r="Z23" s="65">
        <f>VLOOKUP($A23,'Return Data'!$B$7:$R$2843,16,0)</f>
        <v>6.7275</v>
      </c>
      <c r="AA23" s="67">
        <f t="shared" si="9"/>
        <v>13</v>
      </c>
    </row>
    <row r="24" spans="1:27" x14ac:dyDescent="0.3">
      <c r="A24" s="63" t="s">
        <v>1238</v>
      </c>
      <c r="B24" s="64">
        <f>VLOOKUP($A24,'Return Data'!$B$7:$R$2843,3,0)</f>
        <v>44462</v>
      </c>
      <c r="C24" s="65">
        <f>VLOOKUP($A24,'Return Data'!$B$7:$R$2843,4,0)</f>
        <v>2440.0655999999999</v>
      </c>
      <c r="D24" s="65">
        <f>VLOOKUP($A24,'Return Data'!$B$7:$R$2843,5,0)</f>
        <v>3.1760000000000002</v>
      </c>
      <c r="E24" s="66">
        <f t="shared" si="0"/>
        <v>5</v>
      </c>
      <c r="F24" s="65">
        <f>VLOOKUP($A24,'Return Data'!$B$7:$R$2843,6,0)</f>
        <v>3.0543</v>
      </c>
      <c r="G24" s="66">
        <f t="shared" si="1"/>
        <v>1</v>
      </c>
      <c r="H24" s="65">
        <f>VLOOKUP($A24,'Return Data'!$B$7:$R$2843,7,0)</f>
        <v>3.1962999999999999</v>
      </c>
      <c r="I24" s="66">
        <f t="shared" si="2"/>
        <v>2</v>
      </c>
      <c r="J24" s="65">
        <f>VLOOKUP($A24,'Return Data'!$B$7:$R$2843,8,0)</f>
        <v>3.2858000000000001</v>
      </c>
      <c r="K24" s="66">
        <f t="shared" si="3"/>
        <v>3</v>
      </c>
      <c r="L24" s="65">
        <f>VLOOKUP($A24,'Return Data'!$B$7:$R$2843,9,0)</f>
        <v>3.5552000000000001</v>
      </c>
      <c r="M24" s="66">
        <f t="shared" si="4"/>
        <v>11</v>
      </c>
      <c r="N24" s="65">
        <f>VLOOKUP($A24,'Return Data'!$B$7:$R$2843,10,0)</f>
        <v>4.0362</v>
      </c>
      <c r="O24" s="66">
        <f t="shared" si="5"/>
        <v>10</v>
      </c>
      <c r="P24" s="65">
        <f>VLOOKUP($A24,'Return Data'!$B$7:$R$2843,11,0)</f>
        <v>4.0427</v>
      </c>
      <c r="Q24" s="66">
        <f t="shared" si="6"/>
        <v>9</v>
      </c>
      <c r="R24" s="65">
        <f>VLOOKUP($A24,'Return Data'!$B$7:$R$2843,12,0)</f>
        <v>3.9228999999999998</v>
      </c>
      <c r="S24" s="66">
        <f t="shared" si="7"/>
        <v>9</v>
      </c>
      <c r="T24" s="65">
        <f>VLOOKUP($A24,'Return Data'!$B$7:$R$2843,13,0)</f>
        <v>4.0212000000000003</v>
      </c>
      <c r="U24" s="66">
        <f>RANK(T24,T$8:T$24,0)</f>
        <v>8</v>
      </c>
      <c r="V24" s="65">
        <f>VLOOKUP($A24,'Return Data'!$B$7:$R$2843,17,0)</f>
        <v>5.4035000000000002</v>
      </c>
      <c r="W24" s="66">
        <f>RANK(V24,V$8:V$24,0)</f>
        <v>9</v>
      </c>
      <c r="X24" s="65">
        <f>VLOOKUP($A24,'Return Data'!$B$7:$R$2843,14,0)</f>
        <v>6.4794</v>
      </c>
      <c r="Y24" s="66">
        <f>RANK(X24,X$8:X$24,0)</f>
        <v>7</v>
      </c>
      <c r="Z24" s="65">
        <f>VLOOKUP($A24,'Return Data'!$B$7:$R$2843,16,0)</f>
        <v>7.6054000000000004</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2.8831647058823529</v>
      </c>
      <c r="E26" s="74"/>
      <c r="F26" s="75">
        <f>AVERAGE(F8:F24)</f>
        <v>2.5238588235294124</v>
      </c>
      <c r="G26" s="74"/>
      <c r="H26" s="75">
        <f>AVERAGE(H8:H24)</f>
        <v>2.9490941176470598</v>
      </c>
      <c r="I26" s="74"/>
      <c r="J26" s="75">
        <f>AVERAGE(J8:J24)</f>
        <v>3.1299764705882351</v>
      </c>
      <c r="K26" s="74"/>
      <c r="L26" s="75">
        <f>AVERAGE(L8:L24)</f>
        <v>3.589723529411764</v>
      </c>
      <c r="M26" s="74"/>
      <c r="N26" s="75">
        <f>AVERAGE(N8:N24)</f>
        <v>4.0155117647058818</v>
      </c>
      <c r="O26" s="74"/>
      <c r="P26" s="75">
        <f>AVERAGE(P8:P24)</f>
        <v>3.9890647058823525</v>
      </c>
      <c r="Q26" s="74"/>
      <c r="R26" s="75">
        <f>AVERAGE(R8:R24)</f>
        <v>3.8493294117647063</v>
      </c>
      <c r="S26" s="74"/>
      <c r="T26" s="75">
        <f>AVERAGE(T8:T24)</f>
        <v>3.925875</v>
      </c>
      <c r="U26" s="74"/>
      <c r="V26" s="75">
        <f>AVERAGE(V8:V24)</f>
        <v>5.4052642857142859</v>
      </c>
      <c r="W26" s="74"/>
      <c r="X26" s="75">
        <f>AVERAGE(X8:X24)</f>
        <v>6.3429153846153845</v>
      </c>
      <c r="Y26" s="74"/>
      <c r="Z26" s="75">
        <f>AVERAGE(Z8:Z24)</f>
        <v>7.0646058823529421</v>
      </c>
      <c r="AA26" s="76"/>
    </row>
    <row r="27" spans="1:27" x14ac:dyDescent="0.3">
      <c r="A27" s="73" t="s">
        <v>28</v>
      </c>
      <c r="B27" s="74"/>
      <c r="C27" s="74"/>
      <c r="D27" s="75">
        <f>MIN(D8:D24)</f>
        <v>2.0074999999999998</v>
      </c>
      <c r="E27" s="74"/>
      <c r="F27" s="75">
        <f>MIN(F8:F24)</f>
        <v>1.9551000000000001</v>
      </c>
      <c r="G27" s="74"/>
      <c r="H27" s="75">
        <f>MIN(H8:H24)</f>
        <v>2.5844</v>
      </c>
      <c r="I27" s="74"/>
      <c r="J27" s="75">
        <f>MIN(J8:J24)</f>
        <v>2.8624999999999998</v>
      </c>
      <c r="K27" s="74"/>
      <c r="L27" s="75">
        <f>MIN(L8:L24)</f>
        <v>3.202</v>
      </c>
      <c r="M27" s="74"/>
      <c r="N27" s="75">
        <f>MIN(N8:N24)</f>
        <v>3.3681000000000001</v>
      </c>
      <c r="O27" s="74"/>
      <c r="P27" s="75">
        <f>MIN(P8:P24)</f>
        <v>3.1558000000000002</v>
      </c>
      <c r="Q27" s="74"/>
      <c r="R27" s="75">
        <f>MIN(R8:R24)</f>
        <v>3.08</v>
      </c>
      <c r="S27" s="74"/>
      <c r="T27" s="75">
        <f>MIN(T8:T24)</f>
        <v>3.1892999999999998</v>
      </c>
      <c r="U27" s="74"/>
      <c r="V27" s="75">
        <f>MIN(V8:V24)</f>
        <v>4.8451000000000004</v>
      </c>
      <c r="W27" s="74"/>
      <c r="X27" s="75">
        <f>MIN(X8:X24)</f>
        <v>4.6642999999999999</v>
      </c>
      <c r="Y27" s="74"/>
      <c r="Z27" s="75">
        <f>MIN(Z8:Z24)</f>
        <v>4.6090999999999998</v>
      </c>
      <c r="AA27" s="76"/>
    </row>
    <row r="28" spans="1:27" ht="15" thickBot="1" x14ac:dyDescent="0.35">
      <c r="A28" s="77" t="s">
        <v>29</v>
      </c>
      <c r="B28" s="78"/>
      <c r="C28" s="78"/>
      <c r="D28" s="79">
        <f>MAX(D8:D24)</f>
        <v>3.6781000000000001</v>
      </c>
      <c r="E28" s="78"/>
      <c r="F28" s="79">
        <f>MAX(F8:F24)</f>
        <v>3.0543</v>
      </c>
      <c r="G28" s="78"/>
      <c r="H28" s="79">
        <f>MAX(H8:H24)</f>
        <v>3.2435999999999998</v>
      </c>
      <c r="I28" s="78"/>
      <c r="J28" s="79">
        <f>MAX(J8:J24)</f>
        <v>3.3466</v>
      </c>
      <c r="K28" s="78"/>
      <c r="L28" s="79">
        <f>MAX(L8:L24)</f>
        <v>3.7848999999999999</v>
      </c>
      <c r="M28" s="78"/>
      <c r="N28" s="79">
        <f>MAX(N8:N24)</f>
        <v>4.3059000000000003</v>
      </c>
      <c r="O28" s="78"/>
      <c r="P28" s="79">
        <f>MAX(P8:P24)</f>
        <v>4.4756999999999998</v>
      </c>
      <c r="Q28" s="78"/>
      <c r="R28" s="79">
        <f>MAX(R8:R24)</f>
        <v>4.2801999999999998</v>
      </c>
      <c r="S28" s="78"/>
      <c r="T28" s="79">
        <f>MAX(T8:T24)</f>
        <v>4.3438999999999997</v>
      </c>
      <c r="U28" s="78"/>
      <c r="V28" s="79">
        <f>MAX(V8:V24)</f>
        <v>5.7541000000000002</v>
      </c>
      <c r="W28" s="78"/>
      <c r="X28" s="79">
        <f>MAX(X8:X24)</f>
        <v>6.7675000000000001</v>
      </c>
      <c r="Y28" s="78"/>
      <c r="Z28" s="79">
        <f>MAX(Z8:Z24)</f>
        <v>7.9958</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44462</v>
      </c>
      <c r="C8" s="65">
        <f>VLOOKUP($A8,'Return Data'!$B$7:$R$2843,4,0)</f>
        <v>290.41809999999998</v>
      </c>
      <c r="D8" s="65">
        <f>VLOOKUP($A8,'Return Data'!$B$7:$R$2843,5,0)</f>
        <v>2.8908999999999998</v>
      </c>
      <c r="E8" s="66">
        <f t="shared" ref="E8:E24" si="0">RANK(D8,D$8:D$24,0)</f>
        <v>6</v>
      </c>
      <c r="F8" s="65">
        <f>VLOOKUP($A8,'Return Data'!$B$7:$R$2843,6,0)</f>
        <v>2.7237</v>
      </c>
      <c r="G8" s="66">
        <f t="shared" ref="G8:G24" si="1">RANK(F8,F$8:F$24,0)</f>
        <v>4</v>
      </c>
      <c r="H8" s="65">
        <f>VLOOKUP($A8,'Return Data'!$B$7:$R$2843,7,0)</f>
        <v>3.0289000000000001</v>
      </c>
      <c r="I8" s="66">
        <f t="shared" ref="I8:I24" si="2">RANK(H8,H$8:H$24,0)</f>
        <v>3</v>
      </c>
      <c r="J8" s="65">
        <f>VLOOKUP($A8,'Return Data'!$B$7:$R$2843,8,0)</f>
        <v>3.1278000000000001</v>
      </c>
      <c r="K8" s="66">
        <f t="shared" ref="K8:K24" si="3">RANK(J8,J$8:J$24,0)</f>
        <v>3</v>
      </c>
      <c r="L8" s="65">
        <f>VLOOKUP($A8,'Return Data'!$B$7:$R$2843,9,0)</f>
        <v>3.6051000000000002</v>
      </c>
      <c r="M8" s="66">
        <f t="shared" ref="M8:M24" si="4">RANK(L8,L$8:L$24,0)</f>
        <v>2</v>
      </c>
      <c r="N8" s="65">
        <f>VLOOKUP($A8,'Return Data'!$B$7:$R$2843,10,0)</f>
        <v>4.0198999999999998</v>
      </c>
      <c r="O8" s="66">
        <f t="shared" ref="O8:O24" si="5">RANK(N8,N$8:N$24,0)</f>
        <v>3</v>
      </c>
      <c r="P8" s="65">
        <f>VLOOKUP($A8,'Return Data'!$B$7:$R$2843,11,0)</f>
        <v>4.1113</v>
      </c>
      <c r="Q8" s="66">
        <f t="shared" ref="Q8:Q24" si="6">RANK(P8,P$8:P$24,0)</f>
        <v>3</v>
      </c>
      <c r="R8" s="65">
        <f>VLOOKUP($A8,'Return Data'!$B$7:$R$2843,12,0)</f>
        <v>3.9502999999999999</v>
      </c>
      <c r="S8" s="66">
        <f t="shared" ref="S8:S24" si="7">RANK(R8,R$8:R$24,0)</f>
        <v>2</v>
      </c>
      <c r="T8" s="65">
        <f>VLOOKUP($A8,'Return Data'!$B$7:$R$2843,13,0)</f>
        <v>4.0659999999999998</v>
      </c>
      <c r="U8" s="66">
        <f t="shared" ref="U8:U19" si="8">RANK(T8,T$8:T$24,0)</f>
        <v>2</v>
      </c>
      <c r="V8" s="65">
        <f>VLOOKUP($A8,'Return Data'!$B$7:$R$2843,17,0)</f>
        <v>5.6315999999999997</v>
      </c>
      <c r="W8" s="66">
        <f>RANK(V8,V$8:V$24,0)</f>
        <v>1</v>
      </c>
      <c r="X8" s="65">
        <f>VLOOKUP($A8,'Return Data'!$B$7:$R$2843,14,0)</f>
        <v>6.6390000000000002</v>
      </c>
      <c r="Y8" s="66">
        <f>RANK(X8,X$8:X$24,0)</f>
        <v>1</v>
      </c>
      <c r="Z8" s="65">
        <f>VLOOKUP($A8,'Return Data'!$B$7:$R$2843,16,0)</f>
        <v>6.9089999999999998</v>
      </c>
      <c r="AA8" s="67">
        <f t="shared" ref="AA8:AA24" si="9">RANK(Z8,Z$8:Z$24,0)</f>
        <v>10</v>
      </c>
    </row>
    <row r="9" spans="1:27" x14ac:dyDescent="0.3">
      <c r="A9" s="63" t="s">
        <v>1203</v>
      </c>
      <c r="B9" s="64">
        <f>VLOOKUP($A9,'Return Data'!$B$7:$R$2843,3,0)</f>
        <v>44462</v>
      </c>
      <c r="C9" s="65">
        <f>VLOOKUP($A9,'Return Data'!$B$7:$R$2843,4,0)</f>
        <v>1124.7583999999999</v>
      </c>
      <c r="D9" s="65">
        <f>VLOOKUP($A9,'Return Data'!$B$7:$R$2843,5,0)</f>
        <v>3.1383000000000001</v>
      </c>
      <c r="E9" s="66">
        <f t="shared" si="0"/>
        <v>3</v>
      </c>
      <c r="F9" s="65">
        <f>VLOOKUP($A9,'Return Data'!$B$7:$R$2843,6,0)</f>
        <v>2.8466999999999998</v>
      </c>
      <c r="G9" s="66">
        <f t="shared" si="1"/>
        <v>2</v>
      </c>
      <c r="H9" s="65">
        <f>VLOOKUP($A9,'Return Data'!$B$7:$R$2843,7,0)</f>
        <v>3.0318000000000001</v>
      </c>
      <c r="I9" s="66">
        <f t="shared" si="2"/>
        <v>2</v>
      </c>
      <c r="J9" s="65">
        <f>VLOOKUP($A9,'Return Data'!$B$7:$R$2843,8,0)</f>
        <v>3.1840999999999999</v>
      </c>
      <c r="K9" s="66">
        <f t="shared" si="3"/>
        <v>2</v>
      </c>
      <c r="L9" s="65">
        <f>VLOOKUP($A9,'Return Data'!$B$7:$R$2843,9,0)</f>
        <v>3.5762</v>
      </c>
      <c r="M9" s="66">
        <f t="shared" si="4"/>
        <v>3</v>
      </c>
      <c r="N9" s="65">
        <f>VLOOKUP($A9,'Return Data'!$B$7:$R$2843,10,0)</f>
        <v>3.9531000000000001</v>
      </c>
      <c r="O9" s="66">
        <f t="shared" si="5"/>
        <v>6</v>
      </c>
      <c r="P9" s="65">
        <f>VLOOKUP($A9,'Return Data'!$B$7:$R$2843,11,0)</f>
        <v>3.9687000000000001</v>
      </c>
      <c r="Q9" s="66">
        <f t="shared" si="6"/>
        <v>5</v>
      </c>
      <c r="R9" s="65">
        <f>VLOOKUP($A9,'Return Data'!$B$7:$R$2843,12,0)</f>
        <v>3.8448000000000002</v>
      </c>
      <c r="S9" s="66">
        <f t="shared" si="7"/>
        <v>5</v>
      </c>
      <c r="T9" s="65">
        <f>VLOOKUP($A9,'Return Data'!$B$7:$R$2843,13,0)</f>
        <v>3.9512</v>
      </c>
      <c r="U9" s="66">
        <f t="shared" si="8"/>
        <v>4</v>
      </c>
      <c r="V9" s="65"/>
      <c r="W9" s="66"/>
      <c r="X9" s="65"/>
      <c r="Y9" s="66"/>
      <c r="Z9" s="65">
        <f>VLOOKUP($A9,'Return Data'!$B$7:$R$2843,16,0)</f>
        <v>5.6631999999999998</v>
      </c>
      <c r="AA9" s="67">
        <f t="shared" si="9"/>
        <v>15</v>
      </c>
    </row>
    <row r="10" spans="1:27" x14ac:dyDescent="0.3">
      <c r="A10" s="63" t="s">
        <v>1205</v>
      </c>
      <c r="B10" s="64">
        <f>VLOOKUP($A10,'Return Data'!$B$7:$R$2843,3,0)</f>
        <v>44462</v>
      </c>
      <c r="C10" s="65">
        <f>VLOOKUP($A10,'Return Data'!$B$7:$R$2843,4,0)</f>
        <v>1099.8996</v>
      </c>
      <c r="D10" s="65">
        <f>VLOOKUP($A10,'Return Data'!$B$7:$R$2843,5,0)</f>
        <v>2.2235</v>
      </c>
      <c r="E10" s="66">
        <f t="shared" si="0"/>
        <v>13</v>
      </c>
      <c r="F10" s="65">
        <f>VLOOKUP($A10,'Return Data'!$B$7:$R$2843,6,0)</f>
        <v>2.2646999999999999</v>
      </c>
      <c r="G10" s="66">
        <f t="shared" si="1"/>
        <v>9</v>
      </c>
      <c r="H10" s="65">
        <f>VLOOKUP($A10,'Return Data'!$B$7:$R$2843,7,0)</f>
        <v>2.5165999999999999</v>
      </c>
      <c r="I10" s="66">
        <f t="shared" si="2"/>
        <v>13</v>
      </c>
      <c r="J10" s="65">
        <f>VLOOKUP($A10,'Return Data'!$B$7:$R$2843,8,0)</f>
        <v>3.0562999999999998</v>
      </c>
      <c r="K10" s="66">
        <f t="shared" si="3"/>
        <v>7</v>
      </c>
      <c r="L10" s="65">
        <f>VLOOKUP($A10,'Return Data'!$B$7:$R$2843,9,0)</f>
        <v>3.2841</v>
      </c>
      <c r="M10" s="66">
        <f t="shared" si="4"/>
        <v>12</v>
      </c>
      <c r="N10" s="65">
        <f>VLOOKUP($A10,'Return Data'!$B$7:$R$2843,10,0)</f>
        <v>3.0758000000000001</v>
      </c>
      <c r="O10" s="66">
        <f t="shared" si="5"/>
        <v>16</v>
      </c>
      <c r="P10" s="65">
        <f>VLOOKUP($A10,'Return Data'!$B$7:$R$2843,11,0)</f>
        <v>2.8618000000000001</v>
      </c>
      <c r="Q10" s="66">
        <f t="shared" si="6"/>
        <v>17</v>
      </c>
      <c r="R10" s="65">
        <f>VLOOKUP($A10,'Return Data'!$B$7:$R$2843,12,0)</f>
        <v>2.7768999999999999</v>
      </c>
      <c r="S10" s="66">
        <f t="shared" si="7"/>
        <v>17</v>
      </c>
      <c r="T10" s="65">
        <f>VLOOKUP($A10,'Return Data'!$B$7:$R$2843,13,0)</f>
        <v>2.8631000000000002</v>
      </c>
      <c r="U10" s="66">
        <f t="shared" si="8"/>
        <v>16</v>
      </c>
      <c r="V10" s="65"/>
      <c r="W10" s="66"/>
      <c r="X10" s="65"/>
      <c r="Y10" s="66"/>
      <c r="Z10" s="65">
        <f>VLOOKUP($A10,'Return Data'!$B$7:$R$2843,16,0)</f>
        <v>4.2920999999999996</v>
      </c>
      <c r="AA10" s="67">
        <f t="shared" si="9"/>
        <v>16</v>
      </c>
    </row>
    <row r="11" spans="1:27" x14ac:dyDescent="0.3">
      <c r="A11" s="63" t="s">
        <v>1207</v>
      </c>
      <c r="B11" s="64">
        <f>VLOOKUP($A11,'Return Data'!$B$7:$R$2843,3,0)</f>
        <v>44462</v>
      </c>
      <c r="C11" s="65">
        <f>VLOOKUP($A11,'Return Data'!$B$7:$R$2843,4,0)</f>
        <v>42.051000000000002</v>
      </c>
      <c r="D11" s="65">
        <f>VLOOKUP($A11,'Return Data'!$B$7:$R$2843,5,0)</f>
        <v>2.2568999999999999</v>
      </c>
      <c r="E11" s="66">
        <f t="shared" si="0"/>
        <v>12</v>
      </c>
      <c r="F11" s="65">
        <f>VLOOKUP($A11,'Return Data'!$B$7:$R$2843,6,0)</f>
        <v>1.7362</v>
      </c>
      <c r="G11" s="66">
        <f t="shared" si="1"/>
        <v>15</v>
      </c>
      <c r="H11" s="65">
        <f>VLOOKUP($A11,'Return Data'!$B$7:$R$2843,7,0)</f>
        <v>2.6053000000000002</v>
      </c>
      <c r="I11" s="66">
        <f t="shared" si="2"/>
        <v>10</v>
      </c>
      <c r="J11" s="65">
        <f>VLOOKUP($A11,'Return Data'!$B$7:$R$2843,8,0)</f>
        <v>2.6375999999999999</v>
      </c>
      <c r="K11" s="66">
        <f t="shared" si="3"/>
        <v>14</v>
      </c>
      <c r="L11" s="65">
        <f>VLOOKUP($A11,'Return Data'!$B$7:$R$2843,9,0)</f>
        <v>3.2936000000000001</v>
      </c>
      <c r="M11" s="66">
        <f t="shared" si="4"/>
        <v>11</v>
      </c>
      <c r="N11" s="65">
        <f>VLOOKUP($A11,'Return Data'!$B$7:$R$2843,10,0)</f>
        <v>4.0236999999999998</v>
      </c>
      <c r="O11" s="66">
        <f t="shared" si="5"/>
        <v>2</v>
      </c>
      <c r="P11" s="65">
        <f>VLOOKUP($A11,'Return Data'!$B$7:$R$2843,11,0)</f>
        <v>4.1520000000000001</v>
      </c>
      <c r="Q11" s="66">
        <f t="shared" si="6"/>
        <v>2</v>
      </c>
      <c r="R11" s="65">
        <f>VLOOKUP($A11,'Return Data'!$B$7:$R$2843,12,0)</f>
        <v>3.8024</v>
      </c>
      <c r="S11" s="66">
        <f t="shared" si="7"/>
        <v>7</v>
      </c>
      <c r="T11" s="65">
        <f>VLOOKUP($A11,'Return Data'!$B$7:$R$2843,13,0)</f>
        <v>3.7612000000000001</v>
      </c>
      <c r="U11" s="66">
        <f t="shared" si="8"/>
        <v>9</v>
      </c>
      <c r="V11" s="65">
        <f>VLOOKUP($A11,'Return Data'!$B$7:$R$2843,17,0)</f>
        <v>5.0884999999999998</v>
      </c>
      <c r="W11" s="66">
        <f t="shared" ref="W11:W19" si="10">RANK(V11,V$8:V$24,0)</f>
        <v>9</v>
      </c>
      <c r="X11" s="65">
        <f>VLOOKUP($A11,'Return Data'!$B$7:$R$2843,14,0)</f>
        <v>6.2080000000000002</v>
      </c>
      <c r="Y11" s="66">
        <f t="shared" ref="Y11:Y19" si="11">RANK(X11,X$8:X$24,0)</f>
        <v>8</v>
      </c>
      <c r="Z11" s="65">
        <f>VLOOKUP($A11,'Return Data'!$B$7:$R$2843,16,0)</f>
        <v>6.7473000000000001</v>
      </c>
      <c r="AA11" s="67">
        <f t="shared" si="9"/>
        <v>12</v>
      </c>
    </row>
    <row r="12" spans="1:27" x14ac:dyDescent="0.3">
      <c r="A12" s="63" t="s">
        <v>1208</v>
      </c>
      <c r="B12" s="64">
        <f>VLOOKUP($A12,'Return Data'!$B$7:$R$2843,3,0)</f>
        <v>44462</v>
      </c>
      <c r="C12" s="65">
        <f>VLOOKUP($A12,'Return Data'!$B$7:$R$2843,4,0)</f>
        <v>39.638199999999998</v>
      </c>
      <c r="D12" s="65">
        <f>VLOOKUP($A12,'Return Data'!$B$7:$R$2843,5,0)</f>
        <v>2.8548</v>
      </c>
      <c r="E12" s="66">
        <f t="shared" si="0"/>
        <v>7</v>
      </c>
      <c r="F12" s="65">
        <f>VLOOKUP($A12,'Return Data'!$B$7:$R$2843,6,0)</f>
        <v>2.0876000000000001</v>
      </c>
      <c r="G12" s="66">
        <f t="shared" si="1"/>
        <v>11</v>
      </c>
      <c r="H12" s="65">
        <f>VLOOKUP($A12,'Return Data'!$B$7:$R$2843,7,0)</f>
        <v>2.8166000000000002</v>
      </c>
      <c r="I12" s="66">
        <f t="shared" si="2"/>
        <v>8</v>
      </c>
      <c r="J12" s="65">
        <f>VLOOKUP($A12,'Return Data'!$B$7:$R$2843,8,0)</f>
        <v>2.8841000000000001</v>
      </c>
      <c r="K12" s="66">
        <f t="shared" si="3"/>
        <v>10</v>
      </c>
      <c r="L12" s="65">
        <f>VLOOKUP($A12,'Return Data'!$B$7:$R$2843,9,0)</f>
        <v>3.3452999999999999</v>
      </c>
      <c r="M12" s="66">
        <f t="shared" si="4"/>
        <v>9</v>
      </c>
      <c r="N12" s="65">
        <f>VLOOKUP($A12,'Return Data'!$B$7:$R$2843,10,0)</f>
        <v>3.9821</v>
      </c>
      <c r="O12" s="66">
        <f t="shared" si="5"/>
        <v>4</v>
      </c>
      <c r="P12" s="65">
        <f>VLOOKUP($A12,'Return Data'!$B$7:$R$2843,11,0)</f>
        <v>3.87</v>
      </c>
      <c r="Q12" s="66">
        <f t="shared" si="6"/>
        <v>11</v>
      </c>
      <c r="R12" s="65">
        <f>VLOOKUP($A12,'Return Data'!$B$7:$R$2843,12,0)</f>
        <v>3.6644999999999999</v>
      </c>
      <c r="S12" s="66">
        <f t="shared" si="7"/>
        <v>11</v>
      </c>
      <c r="T12" s="65">
        <f>VLOOKUP($A12,'Return Data'!$B$7:$R$2843,13,0)</f>
        <v>3.7040999999999999</v>
      </c>
      <c r="U12" s="66">
        <f t="shared" si="8"/>
        <v>11</v>
      </c>
      <c r="V12" s="65">
        <f>VLOOKUP($A12,'Return Data'!$B$7:$R$2843,17,0)</f>
        <v>5.2831000000000001</v>
      </c>
      <c r="W12" s="66">
        <f t="shared" si="10"/>
        <v>7</v>
      </c>
      <c r="X12" s="65">
        <f>VLOOKUP($A12,'Return Data'!$B$7:$R$2843,14,0)</f>
        <v>6.4954999999999998</v>
      </c>
      <c r="Y12" s="66">
        <f t="shared" si="11"/>
        <v>3</v>
      </c>
      <c r="Z12" s="65">
        <f>VLOOKUP($A12,'Return Data'!$B$7:$R$2843,16,0)</f>
        <v>7.2687999999999997</v>
      </c>
      <c r="AA12" s="67">
        <f t="shared" si="9"/>
        <v>6</v>
      </c>
    </row>
    <row r="13" spans="1:27" x14ac:dyDescent="0.3">
      <c r="A13" s="63" t="s">
        <v>1210</v>
      </c>
      <c r="B13" s="64">
        <f>VLOOKUP($A13,'Return Data'!$B$7:$R$2843,3,0)</f>
        <v>44462</v>
      </c>
      <c r="C13" s="65">
        <f>VLOOKUP($A13,'Return Data'!$B$7:$R$2843,4,0)</f>
        <v>4501.8446999999996</v>
      </c>
      <c r="D13" s="65">
        <f>VLOOKUP($A13,'Return Data'!$B$7:$R$2843,5,0)</f>
        <v>2.6393</v>
      </c>
      <c r="E13" s="66">
        <f t="shared" si="0"/>
        <v>9</v>
      </c>
      <c r="F13" s="65">
        <f>VLOOKUP($A13,'Return Data'!$B$7:$R$2843,6,0)</f>
        <v>2.4706999999999999</v>
      </c>
      <c r="G13" s="66">
        <f t="shared" si="1"/>
        <v>5</v>
      </c>
      <c r="H13" s="65">
        <f>VLOOKUP($A13,'Return Data'!$B$7:$R$2843,7,0)</f>
        <v>2.8365</v>
      </c>
      <c r="I13" s="66">
        <f t="shared" si="2"/>
        <v>7</v>
      </c>
      <c r="J13" s="65">
        <f>VLOOKUP($A13,'Return Data'!$B$7:$R$2843,8,0)</f>
        <v>3.0754999999999999</v>
      </c>
      <c r="K13" s="66">
        <f t="shared" si="3"/>
        <v>5</v>
      </c>
      <c r="L13" s="65">
        <f>VLOOKUP($A13,'Return Data'!$B$7:$R$2843,9,0)</f>
        <v>3.5348000000000002</v>
      </c>
      <c r="M13" s="66">
        <f t="shared" si="4"/>
        <v>4</v>
      </c>
      <c r="N13" s="65">
        <f>VLOOKUP($A13,'Return Data'!$B$7:$R$2843,10,0)</f>
        <v>3.9437000000000002</v>
      </c>
      <c r="O13" s="66">
        <f t="shared" si="5"/>
        <v>8</v>
      </c>
      <c r="P13" s="65">
        <f>VLOOKUP($A13,'Return Data'!$B$7:$R$2843,11,0)</f>
        <v>4.0636000000000001</v>
      </c>
      <c r="Q13" s="66">
        <f t="shared" si="6"/>
        <v>4</v>
      </c>
      <c r="R13" s="65">
        <f>VLOOKUP($A13,'Return Data'!$B$7:$R$2843,12,0)</f>
        <v>3.8725999999999998</v>
      </c>
      <c r="S13" s="66">
        <f t="shared" si="7"/>
        <v>3</v>
      </c>
      <c r="T13" s="65">
        <f>VLOOKUP($A13,'Return Data'!$B$7:$R$2843,13,0)</f>
        <v>3.9365000000000001</v>
      </c>
      <c r="U13" s="66">
        <f t="shared" si="8"/>
        <v>5</v>
      </c>
      <c r="V13" s="65">
        <f>VLOOKUP($A13,'Return Data'!$B$7:$R$2843,17,0)</f>
        <v>5.5659999999999998</v>
      </c>
      <c r="W13" s="66">
        <f t="shared" si="10"/>
        <v>2</v>
      </c>
      <c r="X13" s="65">
        <f>VLOOKUP($A13,'Return Data'!$B$7:$R$2843,14,0)</f>
        <v>6.5502000000000002</v>
      </c>
      <c r="Y13" s="66">
        <f t="shared" si="11"/>
        <v>2</v>
      </c>
      <c r="Z13" s="65">
        <f>VLOOKUP($A13,'Return Data'!$B$7:$R$2843,16,0)</f>
        <v>7.1109999999999998</v>
      </c>
      <c r="AA13" s="67">
        <f t="shared" si="9"/>
        <v>9</v>
      </c>
    </row>
    <row r="14" spans="1:27" x14ac:dyDescent="0.3">
      <c r="A14" s="63" t="s">
        <v>1212</v>
      </c>
      <c r="B14" s="64">
        <f>VLOOKUP($A14,'Return Data'!$B$7:$R$2843,3,0)</f>
        <v>44462</v>
      </c>
      <c r="C14" s="65">
        <f>VLOOKUP($A14,'Return Data'!$B$7:$R$2843,4,0)</f>
        <v>298.43009999999998</v>
      </c>
      <c r="D14" s="65">
        <f>VLOOKUP($A14,'Return Data'!$B$7:$R$2843,5,0)</f>
        <v>2.3974000000000002</v>
      </c>
      <c r="E14" s="66">
        <f t="shared" si="0"/>
        <v>11</v>
      </c>
      <c r="F14" s="65">
        <f>VLOOKUP($A14,'Return Data'!$B$7:$R$2843,6,0)</f>
        <v>2.3323999999999998</v>
      </c>
      <c r="G14" s="66">
        <f t="shared" si="1"/>
        <v>8</v>
      </c>
      <c r="H14" s="65">
        <f>VLOOKUP($A14,'Return Data'!$B$7:$R$2843,7,0)</f>
        <v>2.8687999999999998</v>
      </c>
      <c r="I14" s="66">
        <f t="shared" si="2"/>
        <v>6</v>
      </c>
      <c r="J14" s="65">
        <f>VLOOKUP($A14,'Return Data'!$B$7:$R$2843,8,0)</f>
        <v>3.0726</v>
      </c>
      <c r="K14" s="66">
        <f t="shared" si="3"/>
        <v>6</v>
      </c>
      <c r="L14" s="65">
        <f>VLOOKUP($A14,'Return Data'!$B$7:$R$2843,9,0)</f>
        <v>3.6648000000000001</v>
      </c>
      <c r="M14" s="66">
        <f t="shared" si="4"/>
        <v>1</v>
      </c>
      <c r="N14" s="65">
        <f>VLOOKUP($A14,'Return Data'!$B$7:$R$2843,10,0)</f>
        <v>3.8917000000000002</v>
      </c>
      <c r="O14" s="66">
        <f t="shared" si="5"/>
        <v>10</v>
      </c>
      <c r="P14" s="65">
        <f>VLOOKUP($A14,'Return Data'!$B$7:$R$2843,11,0)</f>
        <v>3.9251999999999998</v>
      </c>
      <c r="Q14" s="66">
        <f t="shared" si="6"/>
        <v>7</v>
      </c>
      <c r="R14" s="65">
        <f>VLOOKUP($A14,'Return Data'!$B$7:$R$2843,12,0)</f>
        <v>3.7829999999999999</v>
      </c>
      <c r="S14" s="66">
        <f t="shared" si="7"/>
        <v>8</v>
      </c>
      <c r="T14" s="65">
        <f>VLOOKUP($A14,'Return Data'!$B$7:$R$2843,13,0)</f>
        <v>3.871</v>
      </c>
      <c r="U14" s="66">
        <f t="shared" si="8"/>
        <v>8</v>
      </c>
      <c r="V14" s="65">
        <f>VLOOKUP($A14,'Return Data'!$B$7:$R$2843,17,0)</f>
        <v>5.3875999999999999</v>
      </c>
      <c r="W14" s="66">
        <f t="shared" si="10"/>
        <v>4</v>
      </c>
      <c r="X14" s="65">
        <f>VLOOKUP($A14,'Return Data'!$B$7:$R$2843,14,0)</f>
        <v>6.3771000000000004</v>
      </c>
      <c r="Y14" s="66">
        <f t="shared" si="11"/>
        <v>5</v>
      </c>
      <c r="Z14" s="65">
        <f>VLOOKUP($A14,'Return Data'!$B$7:$R$2843,16,0)</f>
        <v>7.2813999999999997</v>
      </c>
      <c r="AA14" s="67">
        <f t="shared" si="9"/>
        <v>5</v>
      </c>
    </row>
    <row r="15" spans="1:27" x14ac:dyDescent="0.3">
      <c r="A15" s="63" t="s">
        <v>1215</v>
      </c>
      <c r="B15" s="64">
        <f>VLOOKUP($A15,'Return Data'!$B$7:$R$2843,3,0)</f>
        <v>44462</v>
      </c>
      <c r="C15" s="65">
        <f>VLOOKUP($A15,'Return Data'!$B$7:$R$2843,4,0)</f>
        <v>32.3598</v>
      </c>
      <c r="D15" s="65">
        <f>VLOOKUP($A15,'Return Data'!$B$7:$R$2843,5,0)</f>
        <v>2.9329000000000001</v>
      </c>
      <c r="E15" s="66">
        <f t="shared" si="0"/>
        <v>5</v>
      </c>
      <c r="F15" s="65">
        <f>VLOOKUP($A15,'Return Data'!$B$7:$R$2843,6,0)</f>
        <v>1.6920999999999999</v>
      </c>
      <c r="G15" s="66">
        <f t="shared" si="1"/>
        <v>16</v>
      </c>
      <c r="H15" s="65">
        <f>VLOOKUP($A15,'Return Data'!$B$7:$R$2843,7,0)</f>
        <v>1.9987999999999999</v>
      </c>
      <c r="I15" s="66">
        <f t="shared" si="2"/>
        <v>16</v>
      </c>
      <c r="J15" s="65">
        <f>VLOOKUP($A15,'Return Data'!$B$7:$R$2843,8,0)</f>
        <v>2.2012999999999998</v>
      </c>
      <c r="K15" s="66">
        <f t="shared" si="3"/>
        <v>17</v>
      </c>
      <c r="L15" s="65">
        <f>VLOOKUP($A15,'Return Data'!$B$7:$R$2843,9,0)</f>
        <v>2.6804000000000001</v>
      </c>
      <c r="M15" s="66">
        <f t="shared" si="4"/>
        <v>17</v>
      </c>
      <c r="N15" s="65">
        <f>VLOOKUP($A15,'Return Data'!$B$7:$R$2843,10,0)</f>
        <v>3.0665</v>
      </c>
      <c r="O15" s="66">
        <f t="shared" si="5"/>
        <v>17</v>
      </c>
      <c r="P15" s="65">
        <f>VLOOKUP($A15,'Return Data'!$B$7:$R$2843,11,0)</f>
        <v>3.11</v>
      </c>
      <c r="Q15" s="66">
        <f t="shared" si="6"/>
        <v>14</v>
      </c>
      <c r="R15" s="65">
        <f>VLOOKUP($A15,'Return Data'!$B$7:$R$2843,12,0)</f>
        <v>3.0110999999999999</v>
      </c>
      <c r="S15" s="66">
        <f t="shared" si="7"/>
        <v>14</v>
      </c>
      <c r="T15" s="65">
        <f>VLOOKUP($A15,'Return Data'!$B$7:$R$2843,13,0)</f>
        <v>3.0057999999999998</v>
      </c>
      <c r="U15" s="66">
        <f t="shared" si="8"/>
        <v>15</v>
      </c>
      <c r="V15" s="65">
        <f>VLOOKUP($A15,'Return Data'!$B$7:$R$2843,17,0)</f>
        <v>4.4192</v>
      </c>
      <c r="W15" s="66">
        <f t="shared" si="10"/>
        <v>14</v>
      </c>
      <c r="X15" s="65">
        <f>VLOOKUP($A15,'Return Data'!$B$7:$R$2843,14,0)</f>
        <v>5.3080999999999996</v>
      </c>
      <c r="Y15" s="66">
        <f t="shared" si="11"/>
        <v>12</v>
      </c>
      <c r="Z15" s="65">
        <f>VLOOKUP($A15,'Return Data'!$B$7:$R$2843,16,0)</f>
        <v>6.5141999999999998</v>
      </c>
      <c r="AA15" s="67">
        <f t="shared" si="9"/>
        <v>13</v>
      </c>
    </row>
    <row r="16" spans="1:27" x14ac:dyDescent="0.3">
      <c r="A16" s="63" t="s">
        <v>1218</v>
      </c>
      <c r="B16" s="64">
        <f>VLOOKUP($A16,'Return Data'!$B$7:$R$2843,3,0)</f>
        <v>44462</v>
      </c>
      <c r="C16" s="65">
        <f>VLOOKUP($A16,'Return Data'!$B$7:$R$2843,4,0)</f>
        <v>2434.7440999999999</v>
      </c>
      <c r="D16" s="65">
        <f>VLOOKUP($A16,'Return Data'!$B$7:$R$2843,5,0)</f>
        <v>2.1558999999999999</v>
      </c>
      <c r="E16" s="66">
        <f t="shared" si="0"/>
        <v>14</v>
      </c>
      <c r="F16" s="65">
        <f>VLOOKUP($A16,'Return Data'!$B$7:$R$2843,6,0)</f>
        <v>1.9467000000000001</v>
      </c>
      <c r="G16" s="66">
        <f t="shared" si="1"/>
        <v>14</v>
      </c>
      <c r="H16" s="65">
        <f>VLOOKUP($A16,'Return Data'!$B$7:$R$2843,7,0)</f>
        <v>2.5806</v>
      </c>
      <c r="I16" s="66">
        <f t="shared" si="2"/>
        <v>11</v>
      </c>
      <c r="J16" s="65">
        <f>VLOOKUP($A16,'Return Data'!$B$7:$R$2843,8,0)</f>
        <v>2.7334999999999998</v>
      </c>
      <c r="K16" s="66">
        <f t="shared" si="3"/>
        <v>12</v>
      </c>
      <c r="L16" s="65">
        <f>VLOOKUP($A16,'Return Data'!$B$7:$R$2843,9,0)</f>
        <v>3.3035999999999999</v>
      </c>
      <c r="M16" s="66">
        <f t="shared" si="4"/>
        <v>10</v>
      </c>
      <c r="N16" s="65">
        <f>VLOOKUP($A16,'Return Data'!$B$7:$R$2843,10,0)</f>
        <v>3.8881999999999999</v>
      </c>
      <c r="O16" s="66">
        <f t="shared" si="5"/>
        <v>11</v>
      </c>
      <c r="P16" s="65">
        <f>VLOOKUP($A16,'Return Data'!$B$7:$R$2843,11,0)</f>
        <v>3.8730000000000002</v>
      </c>
      <c r="Q16" s="66">
        <f t="shared" si="6"/>
        <v>10</v>
      </c>
      <c r="R16" s="65">
        <f>VLOOKUP($A16,'Return Data'!$B$7:$R$2843,12,0)</f>
        <v>3.7252999999999998</v>
      </c>
      <c r="S16" s="66">
        <f t="shared" si="7"/>
        <v>10</v>
      </c>
      <c r="T16" s="65">
        <f>VLOOKUP($A16,'Return Data'!$B$7:$R$2843,13,0)</f>
        <v>3.7162000000000002</v>
      </c>
      <c r="U16" s="66">
        <f t="shared" si="8"/>
        <v>10</v>
      </c>
      <c r="V16" s="65">
        <f>VLOOKUP($A16,'Return Data'!$B$7:$R$2843,17,0)</f>
        <v>5.0705999999999998</v>
      </c>
      <c r="W16" s="66">
        <f t="shared" si="10"/>
        <v>10</v>
      </c>
      <c r="X16" s="65">
        <f>VLOOKUP($A16,'Return Data'!$B$7:$R$2843,14,0)</f>
        <v>5.8563999999999998</v>
      </c>
      <c r="Y16" s="66">
        <f t="shared" si="11"/>
        <v>11</v>
      </c>
      <c r="Z16" s="65">
        <f>VLOOKUP($A16,'Return Data'!$B$7:$R$2843,16,0)</f>
        <v>7.6447000000000003</v>
      </c>
      <c r="AA16" s="67">
        <f t="shared" si="9"/>
        <v>1</v>
      </c>
    </row>
    <row r="17" spans="1:27" x14ac:dyDescent="0.3">
      <c r="A17" s="63" t="s">
        <v>1222</v>
      </c>
      <c r="B17" s="64">
        <f>VLOOKUP($A17,'Return Data'!$B$7:$R$2843,3,0)</f>
        <v>44462</v>
      </c>
      <c r="C17" s="65">
        <f>VLOOKUP($A17,'Return Data'!$B$7:$R$2843,4,0)</f>
        <v>3529.7921000000001</v>
      </c>
      <c r="D17" s="65">
        <f>VLOOKUP($A17,'Return Data'!$B$7:$R$2843,5,0)</f>
        <v>3.5781999999999998</v>
      </c>
      <c r="E17" s="66">
        <f t="shared" si="0"/>
        <v>2</v>
      </c>
      <c r="F17" s="65">
        <f>VLOOKUP($A17,'Return Data'!$B$7:$R$2843,6,0)</f>
        <v>2.7452999999999999</v>
      </c>
      <c r="G17" s="66">
        <f t="shared" si="1"/>
        <v>3</v>
      </c>
      <c r="H17" s="65">
        <f>VLOOKUP($A17,'Return Data'!$B$7:$R$2843,7,0)</f>
        <v>2.9922</v>
      </c>
      <c r="I17" s="66">
        <f t="shared" si="2"/>
        <v>4</v>
      </c>
      <c r="J17" s="65">
        <f>VLOOKUP($A17,'Return Data'!$B$7:$R$2843,8,0)</f>
        <v>3.0813000000000001</v>
      </c>
      <c r="K17" s="66">
        <f t="shared" si="3"/>
        <v>4</v>
      </c>
      <c r="L17" s="65">
        <f>VLOOKUP($A17,'Return Data'!$B$7:$R$2843,9,0)</f>
        <v>3.4794</v>
      </c>
      <c r="M17" s="66">
        <f t="shared" si="4"/>
        <v>6</v>
      </c>
      <c r="N17" s="65">
        <f>VLOOKUP($A17,'Return Data'!$B$7:$R$2843,10,0)</f>
        <v>3.9559000000000002</v>
      </c>
      <c r="O17" s="66">
        <f t="shared" si="5"/>
        <v>5</v>
      </c>
      <c r="P17" s="65">
        <f>VLOOKUP($A17,'Return Data'!$B$7:$R$2843,11,0)</f>
        <v>3.8822999999999999</v>
      </c>
      <c r="Q17" s="66">
        <f t="shared" si="6"/>
        <v>9</v>
      </c>
      <c r="R17" s="65">
        <f>VLOOKUP($A17,'Return Data'!$B$7:$R$2843,12,0)</f>
        <v>3.7427999999999999</v>
      </c>
      <c r="S17" s="66">
        <f t="shared" si="7"/>
        <v>9</v>
      </c>
      <c r="T17" s="65">
        <f>VLOOKUP($A17,'Return Data'!$B$7:$R$2843,13,0)</f>
        <v>3.8711000000000002</v>
      </c>
      <c r="U17" s="66">
        <f t="shared" si="8"/>
        <v>7</v>
      </c>
      <c r="V17" s="65">
        <f>VLOOKUP($A17,'Return Data'!$B$7:$R$2843,17,0)</f>
        <v>5.1158999999999999</v>
      </c>
      <c r="W17" s="66">
        <f t="shared" si="10"/>
        <v>8</v>
      </c>
      <c r="X17" s="65">
        <f>VLOOKUP($A17,'Return Data'!$B$7:$R$2843,14,0)</f>
        <v>6.2476000000000003</v>
      </c>
      <c r="Y17" s="66">
        <f t="shared" si="11"/>
        <v>7</v>
      </c>
      <c r="Z17" s="65">
        <f>VLOOKUP($A17,'Return Data'!$B$7:$R$2843,16,0)</f>
        <v>7.1722999999999999</v>
      </c>
      <c r="AA17" s="67">
        <f t="shared" si="9"/>
        <v>8</v>
      </c>
    </row>
    <row r="18" spans="1:27" x14ac:dyDescent="0.3">
      <c r="A18" s="63" t="s">
        <v>1225</v>
      </c>
      <c r="B18" s="64">
        <f>VLOOKUP($A18,'Return Data'!$B$7:$R$2843,3,0)</f>
        <v>44462</v>
      </c>
      <c r="C18" s="65">
        <f>VLOOKUP($A18,'Return Data'!$B$7:$R$2843,4,0)</f>
        <v>31.606269686515699</v>
      </c>
      <c r="D18" s="65">
        <f>VLOOKUP($A18,'Return Data'!$B$7:$R$2843,5,0)</f>
        <v>1.3857999999999999</v>
      </c>
      <c r="E18" s="66">
        <f t="shared" si="0"/>
        <v>17</v>
      </c>
      <c r="F18" s="65">
        <f>VLOOKUP($A18,'Return Data'!$B$7:$R$2843,6,0)</f>
        <v>1.9634</v>
      </c>
      <c r="G18" s="66">
        <f t="shared" si="1"/>
        <v>13</v>
      </c>
      <c r="H18" s="65">
        <f>VLOOKUP($A18,'Return Data'!$B$7:$R$2843,7,0)</f>
        <v>2.3519000000000001</v>
      </c>
      <c r="I18" s="66">
        <f t="shared" si="2"/>
        <v>15</v>
      </c>
      <c r="J18" s="65">
        <f>VLOOKUP($A18,'Return Data'!$B$7:$R$2843,8,0)</f>
        <v>2.4521000000000002</v>
      </c>
      <c r="K18" s="66">
        <f t="shared" si="3"/>
        <v>15</v>
      </c>
      <c r="L18" s="65">
        <f>VLOOKUP($A18,'Return Data'!$B$7:$R$2843,9,0)</f>
        <v>3.1655000000000002</v>
      </c>
      <c r="M18" s="66">
        <f t="shared" si="4"/>
        <v>13</v>
      </c>
      <c r="N18" s="65">
        <f>VLOOKUP($A18,'Return Data'!$B$7:$R$2843,10,0)</f>
        <v>3.2515999999999998</v>
      </c>
      <c r="O18" s="66">
        <f t="shared" si="5"/>
        <v>15</v>
      </c>
      <c r="P18" s="65">
        <f>VLOOKUP($A18,'Return Data'!$B$7:$R$2843,11,0)</f>
        <v>3.0268999999999999</v>
      </c>
      <c r="Q18" s="66">
        <f t="shared" si="6"/>
        <v>16</v>
      </c>
      <c r="R18" s="65">
        <f>VLOOKUP($A18,'Return Data'!$B$7:$R$2843,12,0)</f>
        <v>2.8957000000000002</v>
      </c>
      <c r="S18" s="66">
        <f t="shared" si="7"/>
        <v>16</v>
      </c>
      <c r="T18" s="65">
        <f>VLOOKUP($A18,'Return Data'!$B$7:$R$2843,13,0)</f>
        <v>3.0507</v>
      </c>
      <c r="U18" s="66">
        <f t="shared" si="8"/>
        <v>14</v>
      </c>
      <c r="V18" s="65">
        <f>VLOOKUP($A18,'Return Data'!$B$7:$R$2843,17,0)</f>
        <v>4.6066000000000003</v>
      </c>
      <c r="W18" s="66">
        <f t="shared" si="10"/>
        <v>13</v>
      </c>
      <c r="X18" s="65">
        <f>VLOOKUP($A18,'Return Data'!$B$7:$R$2843,14,0)</f>
        <v>5.9447000000000001</v>
      </c>
      <c r="Y18" s="66">
        <f t="shared" si="11"/>
        <v>10</v>
      </c>
      <c r="Z18" s="65">
        <f>VLOOKUP($A18,'Return Data'!$B$7:$R$2843,16,0)</f>
        <v>7.3943000000000003</v>
      </c>
      <c r="AA18" s="67">
        <f t="shared" si="9"/>
        <v>4</v>
      </c>
    </row>
    <row r="19" spans="1:27" x14ac:dyDescent="0.3">
      <c r="A19" s="63" t="s">
        <v>1226</v>
      </c>
      <c r="B19" s="64">
        <f>VLOOKUP($A19,'Return Data'!$B$7:$R$2843,3,0)</f>
        <v>44462</v>
      </c>
      <c r="C19" s="65">
        <f>VLOOKUP($A19,'Return Data'!$B$7:$R$2843,4,0)</f>
        <v>3254.5823</v>
      </c>
      <c r="D19" s="65">
        <f>VLOOKUP($A19,'Return Data'!$B$7:$R$2843,5,0)</f>
        <v>2.4405000000000001</v>
      </c>
      <c r="E19" s="66">
        <f t="shared" si="0"/>
        <v>10</v>
      </c>
      <c r="F19" s="65">
        <f>VLOOKUP($A19,'Return Data'!$B$7:$R$2843,6,0)</f>
        <v>2.3369</v>
      </c>
      <c r="G19" s="66">
        <f t="shared" si="1"/>
        <v>7</v>
      </c>
      <c r="H19" s="65">
        <f>VLOOKUP($A19,'Return Data'!$B$7:$R$2843,7,0)</f>
        <v>2.7827999999999999</v>
      </c>
      <c r="I19" s="66">
        <f t="shared" si="2"/>
        <v>9</v>
      </c>
      <c r="J19" s="65">
        <f>VLOOKUP($A19,'Return Data'!$B$7:$R$2843,8,0)</f>
        <v>3.0150999999999999</v>
      </c>
      <c r="K19" s="66">
        <f t="shared" si="3"/>
        <v>8</v>
      </c>
      <c r="L19" s="65">
        <f>VLOOKUP($A19,'Return Data'!$B$7:$R$2843,9,0)</f>
        <v>3.3544999999999998</v>
      </c>
      <c r="M19" s="66">
        <f t="shared" si="4"/>
        <v>8</v>
      </c>
      <c r="N19" s="65">
        <f>VLOOKUP($A19,'Return Data'!$B$7:$R$2843,10,0)</f>
        <v>3.9310999999999998</v>
      </c>
      <c r="O19" s="66">
        <f t="shared" si="5"/>
        <v>9</v>
      </c>
      <c r="P19" s="65">
        <f>VLOOKUP($A19,'Return Data'!$B$7:$R$2843,11,0)</f>
        <v>3.9241999999999999</v>
      </c>
      <c r="Q19" s="66">
        <f t="shared" si="6"/>
        <v>8</v>
      </c>
      <c r="R19" s="65">
        <f>VLOOKUP($A19,'Return Data'!$B$7:$R$2843,12,0)</f>
        <v>3.8683000000000001</v>
      </c>
      <c r="S19" s="66">
        <f t="shared" si="7"/>
        <v>4</v>
      </c>
      <c r="T19" s="65">
        <f>VLOOKUP($A19,'Return Data'!$B$7:$R$2843,13,0)</f>
        <v>3.9765000000000001</v>
      </c>
      <c r="U19" s="66">
        <f t="shared" si="8"/>
        <v>3</v>
      </c>
      <c r="V19" s="65">
        <f>VLOOKUP($A19,'Return Data'!$B$7:$R$2843,17,0)</f>
        <v>5.3231000000000002</v>
      </c>
      <c r="W19" s="66">
        <f t="shared" si="10"/>
        <v>5</v>
      </c>
      <c r="X19" s="65">
        <f>VLOOKUP($A19,'Return Data'!$B$7:$R$2843,14,0)</f>
        <v>6.4292999999999996</v>
      </c>
      <c r="Y19" s="66">
        <f t="shared" si="11"/>
        <v>4</v>
      </c>
      <c r="Z19" s="65">
        <f>VLOOKUP($A19,'Return Data'!$B$7:$R$2843,16,0)</f>
        <v>7.5153999999999996</v>
      </c>
      <c r="AA19" s="67">
        <f t="shared" si="9"/>
        <v>2</v>
      </c>
    </row>
    <row r="20" spans="1:27" x14ac:dyDescent="0.3">
      <c r="A20" s="63" t="s">
        <v>1229</v>
      </c>
      <c r="B20" s="64">
        <f>VLOOKUP($A20,'Return Data'!$B$7:$R$2843,3,0)</f>
        <v>44462</v>
      </c>
      <c r="C20" s="65">
        <f>VLOOKUP($A20,'Return Data'!$B$7:$R$2843,4,0)</f>
        <v>1058.4873</v>
      </c>
      <c r="D20" s="65">
        <f>VLOOKUP($A20,'Return Data'!$B$7:$R$2843,5,0)</f>
        <v>1.8759999999999999</v>
      </c>
      <c r="E20" s="66">
        <f t="shared" si="0"/>
        <v>16</v>
      </c>
      <c r="F20" s="65">
        <f>VLOOKUP($A20,'Return Data'!$B$7:$R$2843,6,0)</f>
        <v>1.4358</v>
      </c>
      <c r="G20" s="66">
        <f t="shared" si="1"/>
        <v>17</v>
      </c>
      <c r="H20" s="65">
        <f>VLOOKUP($A20,'Return Data'!$B$7:$R$2843,7,0)</f>
        <v>1.8839999999999999</v>
      </c>
      <c r="I20" s="66">
        <f t="shared" si="2"/>
        <v>17</v>
      </c>
      <c r="J20" s="65">
        <f>VLOOKUP($A20,'Return Data'!$B$7:$R$2843,8,0)</f>
        <v>2.29</v>
      </c>
      <c r="K20" s="66">
        <f t="shared" si="3"/>
        <v>16</v>
      </c>
      <c r="L20" s="65">
        <f>VLOOKUP($A20,'Return Data'!$B$7:$R$2843,9,0)</f>
        <v>2.8855</v>
      </c>
      <c r="M20" s="66">
        <f t="shared" si="4"/>
        <v>16</v>
      </c>
      <c r="N20" s="65">
        <f>VLOOKUP($A20,'Return Data'!$B$7:$R$2843,10,0)</f>
        <v>3.3950999999999998</v>
      </c>
      <c r="O20" s="66">
        <f t="shared" si="5"/>
        <v>14</v>
      </c>
      <c r="P20" s="65">
        <f>VLOOKUP($A20,'Return Data'!$B$7:$R$2843,11,0)</f>
        <v>3.0528</v>
      </c>
      <c r="Q20" s="66">
        <f t="shared" si="6"/>
        <v>15</v>
      </c>
      <c r="R20" s="65">
        <f>VLOOKUP($A20,'Return Data'!$B$7:$R$2843,12,0)</f>
        <v>2.9411999999999998</v>
      </c>
      <c r="S20" s="66">
        <f t="shared" si="7"/>
        <v>15</v>
      </c>
      <c r="T20" s="65"/>
      <c r="U20" s="66"/>
      <c r="V20" s="65"/>
      <c r="W20" s="66"/>
      <c r="X20" s="65"/>
      <c r="Y20" s="66"/>
      <c r="Z20" s="65">
        <f>VLOOKUP($A20,'Return Data'!$B$7:$R$2843,16,0)</f>
        <v>3.7334999999999998</v>
      </c>
      <c r="AA20" s="67">
        <f t="shared" si="9"/>
        <v>17</v>
      </c>
    </row>
    <row r="21" spans="1:27" x14ac:dyDescent="0.3">
      <c r="A21" s="63" t="s">
        <v>1233</v>
      </c>
      <c r="B21" s="64">
        <f>VLOOKUP($A21,'Return Data'!$B$7:$R$2843,3,0)</f>
        <v>44462</v>
      </c>
      <c r="C21" s="65">
        <f>VLOOKUP($A21,'Return Data'!$B$7:$R$2843,4,0)</f>
        <v>33.1053</v>
      </c>
      <c r="D21" s="65">
        <f>VLOOKUP($A21,'Return Data'!$B$7:$R$2843,5,0)</f>
        <v>2.0950000000000002</v>
      </c>
      <c r="E21" s="66">
        <f t="shared" si="0"/>
        <v>15</v>
      </c>
      <c r="F21" s="65">
        <f>VLOOKUP($A21,'Return Data'!$B$7:$R$2843,6,0)</f>
        <v>2.0583999999999998</v>
      </c>
      <c r="G21" s="66">
        <f t="shared" si="1"/>
        <v>12</v>
      </c>
      <c r="H21" s="65">
        <f>VLOOKUP($A21,'Return Data'!$B$7:$R$2843,7,0)</f>
        <v>2.5371000000000001</v>
      </c>
      <c r="I21" s="66">
        <f t="shared" si="2"/>
        <v>12</v>
      </c>
      <c r="J21" s="65">
        <f>VLOOKUP($A21,'Return Data'!$B$7:$R$2843,8,0)</f>
        <v>2.7119</v>
      </c>
      <c r="K21" s="66">
        <f t="shared" si="3"/>
        <v>13</v>
      </c>
      <c r="L21" s="65">
        <f>VLOOKUP($A21,'Return Data'!$B$7:$R$2843,9,0)</f>
        <v>3.0809000000000002</v>
      </c>
      <c r="M21" s="66">
        <f t="shared" si="4"/>
        <v>15</v>
      </c>
      <c r="N21" s="65">
        <f>VLOOKUP($A21,'Return Data'!$B$7:$R$2843,10,0)</f>
        <v>3.5305</v>
      </c>
      <c r="O21" s="66">
        <f t="shared" si="5"/>
        <v>13</v>
      </c>
      <c r="P21" s="65">
        <f>VLOOKUP($A21,'Return Data'!$B$7:$R$2843,11,0)</f>
        <v>3.5225</v>
      </c>
      <c r="Q21" s="66">
        <f t="shared" si="6"/>
        <v>12</v>
      </c>
      <c r="R21" s="65">
        <f>VLOOKUP($A21,'Return Data'!$B$7:$R$2843,12,0)</f>
        <v>3.4447999999999999</v>
      </c>
      <c r="S21" s="66">
        <f t="shared" si="7"/>
        <v>12</v>
      </c>
      <c r="T21" s="65">
        <f>VLOOKUP($A21,'Return Data'!$B$7:$R$2843,13,0)</f>
        <v>3.5562999999999998</v>
      </c>
      <c r="U21" s="66">
        <f>RANK(T21,T$8:T$24,0)</f>
        <v>12</v>
      </c>
      <c r="V21" s="65">
        <f>VLOOKUP($A21,'Return Data'!$B$7:$R$2843,17,0)</f>
        <v>4.9916</v>
      </c>
      <c r="W21" s="66">
        <f>RANK(V21,V$8:V$24,0)</f>
        <v>11</v>
      </c>
      <c r="X21" s="65">
        <f>VLOOKUP($A21,'Return Data'!$B$7:$R$2843,14,0)</f>
        <v>6.0228999999999999</v>
      </c>
      <c r="Y21" s="66">
        <f>RANK(X21,X$8:X$24,0)</f>
        <v>9</v>
      </c>
      <c r="Z21" s="65">
        <f>VLOOKUP($A21,'Return Data'!$B$7:$R$2843,16,0)</f>
        <v>7.2054999999999998</v>
      </c>
      <c r="AA21" s="67">
        <f t="shared" si="9"/>
        <v>7</v>
      </c>
    </row>
    <row r="22" spans="1:27" x14ac:dyDescent="0.3">
      <c r="A22" s="63" t="s">
        <v>1235</v>
      </c>
      <c r="B22" s="64">
        <f>VLOOKUP($A22,'Return Data'!$B$7:$R$2843,3,0)</f>
        <v>44462</v>
      </c>
      <c r="C22" s="65">
        <f>VLOOKUP($A22,'Return Data'!$B$7:$R$2843,4,0)</f>
        <v>11.875400000000001</v>
      </c>
      <c r="D22" s="65">
        <f>VLOOKUP($A22,'Return Data'!$B$7:$R$2843,5,0)</f>
        <v>3.6886999999999999</v>
      </c>
      <c r="E22" s="66">
        <f t="shared" si="0"/>
        <v>1</v>
      </c>
      <c r="F22" s="65">
        <f>VLOOKUP($A22,'Return Data'!$B$7:$R$2843,6,0)</f>
        <v>2.2544</v>
      </c>
      <c r="G22" s="66">
        <f t="shared" si="1"/>
        <v>10</v>
      </c>
      <c r="H22" s="65">
        <f>VLOOKUP($A22,'Return Data'!$B$7:$R$2843,7,0)</f>
        <v>2.504</v>
      </c>
      <c r="I22" s="66">
        <f t="shared" si="2"/>
        <v>14</v>
      </c>
      <c r="J22" s="65">
        <f>VLOOKUP($A22,'Return Data'!$B$7:$R$2843,8,0)</f>
        <v>2.8572000000000002</v>
      </c>
      <c r="K22" s="66">
        <f t="shared" si="3"/>
        <v>11</v>
      </c>
      <c r="L22" s="65">
        <f>VLOOKUP($A22,'Return Data'!$B$7:$R$2843,9,0)</f>
        <v>3.1215000000000002</v>
      </c>
      <c r="M22" s="66">
        <f t="shared" si="4"/>
        <v>14</v>
      </c>
      <c r="N22" s="65">
        <f>VLOOKUP($A22,'Return Data'!$B$7:$R$2843,10,0)</f>
        <v>3.5901999999999998</v>
      </c>
      <c r="O22" s="66">
        <f t="shared" si="5"/>
        <v>12</v>
      </c>
      <c r="P22" s="65">
        <f>VLOOKUP($A22,'Return Data'!$B$7:$R$2843,11,0)</f>
        <v>3.5070000000000001</v>
      </c>
      <c r="Q22" s="66">
        <f t="shared" si="6"/>
        <v>13</v>
      </c>
      <c r="R22" s="65">
        <f>VLOOKUP($A22,'Return Data'!$B$7:$R$2843,12,0)</f>
        <v>3.4418000000000002</v>
      </c>
      <c r="S22" s="66">
        <f t="shared" si="7"/>
        <v>13</v>
      </c>
      <c r="T22" s="65">
        <f>VLOOKUP($A22,'Return Data'!$B$7:$R$2843,13,0)</f>
        <v>3.4641000000000002</v>
      </c>
      <c r="U22" s="66">
        <f>RANK(T22,T$8:T$24,0)</f>
        <v>13</v>
      </c>
      <c r="V22" s="65">
        <f>VLOOKUP($A22,'Return Data'!$B$7:$R$2843,17,0)</f>
        <v>4.7675999999999998</v>
      </c>
      <c r="W22" s="66">
        <f>RANK(V22,V$8:V$24,0)</f>
        <v>12</v>
      </c>
      <c r="X22" s="65"/>
      <c r="Y22" s="66"/>
      <c r="Z22" s="65">
        <f>VLOOKUP($A22,'Return Data'!$B$7:$R$2843,16,0)</f>
        <v>5.9078999999999997</v>
      </c>
      <c r="AA22" s="67">
        <f t="shared" si="9"/>
        <v>14</v>
      </c>
    </row>
    <row r="23" spans="1:27" x14ac:dyDescent="0.3">
      <c r="A23" s="63" t="s">
        <v>1237</v>
      </c>
      <c r="B23" s="64">
        <f>VLOOKUP($A23,'Return Data'!$B$7:$R$2843,3,0)</f>
        <v>44462</v>
      </c>
      <c r="C23" s="65">
        <f>VLOOKUP($A23,'Return Data'!$B$7:$R$2843,4,0)</f>
        <v>3711.3461000000002</v>
      </c>
      <c r="D23" s="65">
        <f>VLOOKUP($A23,'Return Data'!$B$7:$R$2843,5,0)</f>
        <v>2.6998000000000002</v>
      </c>
      <c r="E23" s="66">
        <f t="shared" si="0"/>
        <v>8</v>
      </c>
      <c r="F23" s="65">
        <f>VLOOKUP($A23,'Return Data'!$B$7:$R$2843,6,0)</f>
        <v>2.448</v>
      </c>
      <c r="G23" s="66">
        <f t="shared" si="1"/>
        <v>6</v>
      </c>
      <c r="H23" s="65">
        <f>VLOOKUP($A23,'Return Data'!$B$7:$R$2843,7,0)</f>
        <v>2.9746000000000001</v>
      </c>
      <c r="I23" s="66">
        <f t="shared" si="2"/>
        <v>5</v>
      </c>
      <c r="J23" s="65">
        <f>VLOOKUP($A23,'Return Data'!$B$7:$R$2843,8,0)</f>
        <v>2.9746999999999999</v>
      </c>
      <c r="K23" s="66">
        <f t="shared" si="3"/>
        <v>9</v>
      </c>
      <c r="L23" s="65">
        <f>VLOOKUP($A23,'Return Data'!$B$7:$R$2843,9,0)</f>
        <v>3.5065</v>
      </c>
      <c r="M23" s="66">
        <f t="shared" si="4"/>
        <v>5</v>
      </c>
      <c r="N23" s="65">
        <f>VLOOKUP($A23,'Return Data'!$B$7:$R$2843,10,0)</f>
        <v>4.1087999999999996</v>
      </c>
      <c r="O23" s="66">
        <f t="shared" si="5"/>
        <v>1</v>
      </c>
      <c r="P23" s="65">
        <f>VLOOKUP($A23,'Return Data'!$B$7:$R$2843,11,0)</f>
        <v>4.2882999999999996</v>
      </c>
      <c r="Q23" s="66">
        <f t="shared" si="6"/>
        <v>1</v>
      </c>
      <c r="R23" s="65">
        <f>VLOOKUP($A23,'Return Data'!$B$7:$R$2843,12,0)</f>
        <v>4.0831</v>
      </c>
      <c r="S23" s="66">
        <f t="shared" si="7"/>
        <v>1</v>
      </c>
      <c r="T23" s="65">
        <f>VLOOKUP($A23,'Return Data'!$B$7:$R$2843,13,0)</f>
        <v>4.1433999999999997</v>
      </c>
      <c r="U23" s="66">
        <f>RANK(T23,T$8:T$24,0)</f>
        <v>1</v>
      </c>
      <c r="V23" s="65">
        <f>VLOOKUP($A23,'Return Data'!$B$7:$R$2843,17,0)</f>
        <v>5.5529999999999999</v>
      </c>
      <c r="W23" s="66">
        <f>RANK(V23,V$8:V$24,0)</f>
        <v>3</v>
      </c>
      <c r="X23" s="65">
        <f>VLOOKUP($A23,'Return Data'!$B$7:$R$2843,14,0)</f>
        <v>4.4958</v>
      </c>
      <c r="Y23" s="66">
        <f>RANK(X23,X$8:X$24,0)</f>
        <v>13</v>
      </c>
      <c r="Z23" s="65">
        <f>VLOOKUP($A23,'Return Data'!$B$7:$R$2843,16,0)</f>
        <v>6.7915000000000001</v>
      </c>
      <c r="AA23" s="67">
        <f t="shared" si="9"/>
        <v>11</v>
      </c>
    </row>
    <row r="24" spans="1:27" x14ac:dyDescent="0.3">
      <c r="A24" s="63" t="s">
        <v>1239</v>
      </c>
      <c r="B24" s="64">
        <f>VLOOKUP($A24,'Return Data'!$B$7:$R$2843,3,0)</f>
        <v>44462</v>
      </c>
      <c r="C24" s="65">
        <f>VLOOKUP($A24,'Return Data'!$B$7:$R$2843,4,0)</f>
        <v>2418.2664</v>
      </c>
      <c r="D24" s="65">
        <f>VLOOKUP($A24,'Return Data'!$B$7:$R$2843,5,0)</f>
        <v>3.0869</v>
      </c>
      <c r="E24" s="66">
        <f t="shared" si="0"/>
        <v>4</v>
      </c>
      <c r="F24" s="65">
        <f>VLOOKUP($A24,'Return Data'!$B$7:$R$2843,6,0)</f>
        <v>2.9651000000000001</v>
      </c>
      <c r="G24" s="66">
        <f t="shared" si="1"/>
        <v>1</v>
      </c>
      <c r="H24" s="65">
        <f>VLOOKUP($A24,'Return Data'!$B$7:$R$2843,7,0)</f>
        <v>3.1072000000000002</v>
      </c>
      <c r="I24" s="66">
        <f t="shared" si="2"/>
        <v>1</v>
      </c>
      <c r="J24" s="65">
        <f>VLOOKUP($A24,'Return Data'!$B$7:$R$2843,8,0)</f>
        <v>3.1962999999999999</v>
      </c>
      <c r="K24" s="66">
        <f t="shared" si="3"/>
        <v>1</v>
      </c>
      <c r="L24" s="65">
        <f>VLOOKUP($A24,'Return Data'!$B$7:$R$2843,9,0)</f>
        <v>3.4651999999999998</v>
      </c>
      <c r="M24" s="66">
        <f t="shared" si="4"/>
        <v>7</v>
      </c>
      <c r="N24" s="65">
        <f>VLOOKUP($A24,'Return Data'!$B$7:$R$2843,10,0)</f>
        <v>3.9453999999999998</v>
      </c>
      <c r="O24" s="66">
        <f t="shared" si="5"/>
        <v>7</v>
      </c>
      <c r="P24" s="65">
        <f>VLOOKUP($A24,'Return Data'!$B$7:$R$2843,11,0)</f>
        <v>3.9518</v>
      </c>
      <c r="Q24" s="66">
        <f t="shared" si="6"/>
        <v>6</v>
      </c>
      <c r="R24" s="65">
        <f>VLOOKUP($A24,'Return Data'!$B$7:$R$2843,12,0)</f>
        <v>3.8309000000000002</v>
      </c>
      <c r="S24" s="66">
        <f t="shared" si="7"/>
        <v>6</v>
      </c>
      <c r="T24" s="65">
        <f>VLOOKUP($A24,'Return Data'!$B$7:$R$2843,13,0)</f>
        <v>3.9275000000000002</v>
      </c>
      <c r="U24" s="66">
        <f>RANK(T24,T$8:T$24,0)</f>
        <v>6</v>
      </c>
      <c r="V24" s="65">
        <f>VLOOKUP($A24,'Return Data'!$B$7:$R$2843,17,0)</f>
        <v>5.3037000000000001</v>
      </c>
      <c r="W24" s="66">
        <f>RANK(V24,V$8:V$24,0)</f>
        <v>6</v>
      </c>
      <c r="X24" s="65">
        <f>VLOOKUP($A24,'Return Data'!$B$7:$R$2843,14,0)</f>
        <v>6.3688000000000002</v>
      </c>
      <c r="Y24" s="66">
        <f>RANK(X24,X$8:X$24,0)</f>
        <v>6</v>
      </c>
      <c r="Z24" s="65">
        <f>VLOOKUP($A24,'Return Data'!$B$7:$R$2843,16,0)</f>
        <v>7.4960000000000004</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2.6082823529411763</v>
      </c>
      <c r="E26" s="74"/>
      <c r="F26" s="75">
        <f>AVERAGE(F8:F24)</f>
        <v>2.2534176470588232</v>
      </c>
      <c r="G26" s="74"/>
      <c r="H26" s="75">
        <f>AVERAGE(H8:H24)</f>
        <v>2.6716294117647061</v>
      </c>
      <c r="I26" s="74"/>
      <c r="J26" s="75">
        <f>AVERAGE(J8:J24)</f>
        <v>2.8559647058823532</v>
      </c>
      <c r="K26" s="74"/>
      <c r="L26" s="75">
        <f>AVERAGE(L8:L24)</f>
        <v>3.314523529411765</v>
      </c>
      <c r="M26" s="74"/>
      <c r="N26" s="75">
        <f>AVERAGE(N8:N24)</f>
        <v>3.7384294117647063</v>
      </c>
      <c r="O26" s="74"/>
      <c r="P26" s="75">
        <f>AVERAGE(P8:P24)</f>
        <v>3.7112588235294113</v>
      </c>
      <c r="Q26" s="74"/>
      <c r="R26" s="75">
        <f>AVERAGE(R8:R24)</f>
        <v>3.5693823529411763</v>
      </c>
      <c r="S26" s="74"/>
      <c r="T26" s="75">
        <f>AVERAGE(T8:T24)</f>
        <v>3.6790437499999999</v>
      </c>
      <c r="U26" s="74"/>
      <c r="V26" s="75">
        <f>AVERAGE(V8:V24)</f>
        <v>5.1505785714285723</v>
      </c>
      <c r="W26" s="74"/>
      <c r="X26" s="75">
        <f>AVERAGE(X8:X24)</f>
        <v>6.0725692307692309</v>
      </c>
      <c r="Y26" s="74"/>
      <c r="Z26" s="75">
        <f>AVERAGE(Z8:Z24)</f>
        <v>6.6263588235294115</v>
      </c>
      <c r="AA26" s="76"/>
    </row>
    <row r="27" spans="1:27" x14ac:dyDescent="0.3">
      <c r="A27" s="73" t="s">
        <v>28</v>
      </c>
      <c r="B27" s="74"/>
      <c r="C27" s="74"/>
      <c r="D27" s="75">
        <f>MIN(D8:D24)</f>
        <v>1.3857999999999999</v>
      </c>
      <c r="E27" s="74"/>
      <c r="F27" s="75">
        <f>MIN(F8:F24)</f>
        <v>1.4358</v>
      </c>
      <c r="G27" s="74"/>
      <c r="H27" s="75">
        <f>MIN(H8:H24)</f>
        <v>1.8839999999999999</v>
      </c>
      <c r="I27" s="74"/>
      <c r="J27" s="75">
        <f>MIN(J8:J24)</f>
        <v>2.2012999999999998</v>
      </c>
      <c r="K27" s="74"/>
      <c r="L27" s="75">
        <f>MIN(L8:L24)</f>
        <v>2.6804000000000001</v>
      </c>
      <c r="M27" s="74"/>
      <c r="N27" s="75">
        <f>MIN(N8:N24)</f>
        <v>3.0665</v>
      </c>
      <c r="O27" s="74"/>
      <c r="P27" s="75">
        <f>MIN(P8:P24)</f>
        <v>2.8618000000000001</v>
      </c>
      <c r="Q27" s="74"/>
      <c r="R27" s="75">
        <f>MIN(R8:R24)</f>
        <v>2.7768999999999999</v>
      </c>
      <c r="S27" s="74"/>
      <c r="T27" s="75">
        <f>MIN(T8:T24)</f>
        <v>2.8631000000000002</v>
      </c>
      <c r="U27" s="74"/>
      <c r="V27" s="75">
        <f>MIN(V8:V24)</f>
        <v>4.4192</v>
      </c>
      <c r="W27" s="74"/>
      <c r="X27" s="75">
        <f>MIN(X8:X24)</f>
        <v>4.4958</v>
      </c>
      <c r="Y27" s="74"/>
      <c r="Z27" s="75">
        <f>MIN(Z8:Z24)</f>
        <v>3.7334999999999998</v>
      </c>
      <c r="AA27" s="76"/>
    </row>
    <row r="28" spans="1:27" ht="15" thickBot="1" x14ac:dyDescent="0.35">
      <c r="A28" s="77" t="s">
        <v>29</v>
      </c>
      <c r="B28" s="78"/>
      <c r="C28" s="78"/>
      <c r="D28" s="79">
        <f>MAX(D8:D24)</f>
        <v>3.6886999999999999</v>
      </c>
      <c r="E28" s="78"/>
      <c r="F28" s="79">
        <f>MAX(F8:F24)</f>
        <v>2.9651000000000001</v>
      </c>
      <c r="G28" s="78"/>
      <c r="H28" s="79">
        <f>MAX(H8:H24)</f>
        <v>3.1072000000000002</v>
      </c>
      <c r="I28" s="78"/>
      <c r="J28" s="79">
        <f>MAX(J8:J24)</f>
        <v>3.1962999999999999</v>
      </c>
      <c r="K28" s="78"/>
      <c r="L28" s="79">
        <f>MAX(L8:L24)</f>
        <v>3.6648000000000001</v>
      </c>
      <c r="M28" s="78"/>
      <c r="N28" s="79">
        <f>MAX(N8:N24)</f>
        <v>4.1087999999999996</v>
      </c>
      <c r="O28" s="78"/>
      <c r="P28" s="79">
        <f>MAX(P8:P24)</f>
        <v>4.2882999999999996</v>
      </c>
      <c r="Q28" s="78"/>
      <c r="R28" s="79">
        <f>MAX(R8:R24)</f>
        <v>4.0831</v>
      </c>
      <c r="S28" s="78"/>
      <c r="T28" s="79">
        <f>MAX(T8:T24)</f>
        <v>4.1433999999999997</v>
      </c>
      <c r="U28" s="78"/>
      <c r="V28" s="79">
        <f>MAX(V8:V24)</f>
        <v>5.6315999999999997</v>
      </c>
      <c r="W28" s="78"/>
      <c r="X28" s="79">
        <f>MAX(X8:X24)</f>
        <v>6.6390000000000002</v>
      </c>
      <c r="Y28" s="78"/>
      <c r="Z28" s="79">
        <f>MAX(Z8:Z24)</f>
        <v>7.6447000000000003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44462</v>
      </c>
      <c r="C8" s="65">
        <f>VLOOKUP($A8,'Return Data'!$B$7:$R$2843,4,0)</f>
        <v>34.361899999999999</v>
      </c>
      <c r="D8" s="65">
        <f>VLOOKUP($A8,'Return Data'!$B$7:$R$2843,10,0)</f>
        <v>13.1983</v>
      </c>
      <c r="E8" s="66">
        <f t="shared" ref="E8:E16" si="0">RANK(D8,D$8:D$16,0)</f>
        <v>1</v>
      </c>
      <c r="F8" s="65">
        <f>VLOOKUP($A8,'Return Data'!$B$7:$R$2843,11,0)</f>
        <v>21.4605</v>
      </c>
      <c r="G8" s="66">
        <f t="shared" ref="G8:G16" si="1">RANK(F8,F$8:F$16,0)</f>
        <v>2</v>
      </c>
      <c r="H8" s="65">
        <f>VLOOKUP($A8,'Return Data'!$B$7:$R$2843,12,0)</f>
        <v>26.221900000000002</v>
      </c>
      <c r="I8" s="66">
        <f t="shared" ref="I8:I16" si="2">RANK(H8,H$8:H$16,0)</f>
        <v>3</v>
      </c>
      <c r="J8" s="65">
        <f>VLOOKUP($A8,'Return Data'!$B$7:$R$2843,13,0)</f>
        <v>49.179000000000002</v>
      </c>
      <c r="K8" s="66">
        <f t="shared" ref="K8:K16" si="3">RANK(J8,J$8:J$16,0)</f>
        <v>3</v>
      </c>
      <c r="L8" s="65">
        <f>VLOOKUP($A8,'Return Data'!$B$7:$R$2843,17,0)</f>
        <v>24.134899999999998</v>
      </c>
      <c r="M8" s="66">
        <f t="shared" ref="M8:M14" si="4">RANK(L8,L$8:L$16,0)</f>
        <v>2</v>
      </c>
      <c r="N8" s="65">
        <f>VLOOKUP($A8,'Return Data'!$B$7:$R$2843,14,0)</f>
        <v>20.028300000000002</v>
      </c>
      <c r="O8" s="66">
        <f t="shared" ref="O8:O14" si="5">RANK(N8,N$8:N$16,0)</f>
        <v>2</v>
      </c>
      <c r="P8" s="65">
        <f>VLOOKUP($A8,'Return Data'!$B$7:$R$2843,15,0)</f>
        <v>14.4315</v>
      </c>
      <c r="Q8" s="66">
        <f t="shared" ref="Q8:Q14" si="6">RANK(P8,P$8:P$16,0)</f>
        <v>3</v>
      </c>
      <c r="R8" s="65">
        <f>VLOOKUP($A8,'Return Data'!$B$7:$R$2843,16,0)</f>
        <v>12.087300000000001</v>
      </c>
      <c r="S8" s="67">
        <f t="shared" ref="S8:S16" si="7">RANK(R8,R$8:R$16,0)</f>
        <v>4</v>
      </c>
    </row>
    <row r="9" spans="1:20" x14ac:dyDescent="0.3">
      <c r="A9" s="63" t="s">
        <v>1245</v>
      </c>
      <c r="B9" s="64">
        <f>VLOOKUP($A9,'Return Data'!$B$7:$R$2843,3,0)</f>
        <v>44462</v>
      </c>
      <c r="C9" s="65">
        <f>VLOOKUP($A9,'Return Data'!$B$7:$R$2843,4,0)</f>
        <v>50.19</v>
      </c>
      <c r="D9" s="65">
        <f>VLOOKUP($A9,'Return Data'!$B$7:$R$2843,10,0)</f>
        <v>8.1844000000000001</v>
      </c>
      <c r="E9" s="66">
        <f t="shared" si="0"/>
        <v>6</v>
      </c>
      <c r="F9" s="65">
        <f>VLOOKUP($A9,'Return Data'!$B$7:$R$2843,11,0)</f>
        <v>15.709099999999999</v>
      </c>
      <c r="G9" s="66">
        <f t="shared" si="1"/>
        <v>6</v>
      </c>
      <c r="H9" s="65">
        <f>VLOOKUP($A9,'Return Data'!$B$7:$R$2843,12,0)</f>
        <v>19.315300000000001</v>
      </c>
      <c r="I9" s="66">
        <f t="shared" si="2"/>
        <v>6</v>
      </c>
      <c r="J9" s="65">
        <f>VLOOKUP($A9,'Return Data'!$B$7:$R$2843,13,0)</f>
        <v>36.2378</v>
      </c>
      <c r="K9" s="66">
        <f t="shared" si="3"/>
        <v>6</v>
      </c>
      <c r="L9" s="65">
        <f>VLOOKUP($A9,'Return Data'!$B$7:$R$2843,17,0)</f>
        <v>21.777200000000001</v>
      </c>
      <c r="M9" s="66">
        <f t="shared" si="4"/>
        <v>4</v>
      </c>
      <c r="N9" s="65">
        <f>VLOOKUP($A9,'Return Data'!$B$7:$R$2843,14,0)</f>
        <v>15.7864</v>
      </c>
      <c r="O9" s="66">
        <f t="shared" si="5"/>
        <v>4</v>
      </c>
      <c r="P9" s="65">
        <f>VLOOKUP($A9,'Return Data'!$B$7:$R$2843,15,0)</f>
        <v>12.0204</v>
      </c>
      <c r="Q9" s="66">
        <f t="shared" si="6"/>
        <v>4</v>
      </c>
      <c r="R9" s="65">
        <f>VLOOKUP($A9,'Return Data'!$B$7:$R$2843,16,0)</f>
        <v>11.667299999999999</v>
      </c>
      <c r="S9" s="67">
        <f t="shared" si="7"/>
        <v>6</v>
      </c>
    </row>
    <row r="10" spans="1:20" x14ac:dyDescent="0.3">
      <c r="A10" s="63" t="s">
        <v>1247</v>
      </c>
      <c r="B10" s="64">
        <f>VLOOKUP($A10,'Return Data'!$B$7:$R$2843,3,0)</f>
        <v>44462</v>
      </c>
      <c r="C10" s="65">
        <f>VLOOKUP($A10,'Return Data'!$B$7:$R$2843,4,0)</f>
        <v>430.09640000000002</v>
      </c>
      <c r="D10" s="65">
        <f>VLOOKUP($A10,'Return Data'!$B$7:$R$2843,10,0)</f>
        <v>11.1569</v>
      </c>
      <c r="E10" s="66">
        <f t="shared" si="0"/>
        <v>3</v>
      </c>
      <c r="F10" s="65">
        <f>VLOOKUP($A10,'Return Data'!$B$7:$R$2843,11,0)</f>
        <v>20.282599999999999</v>
      </c>
      <c r="G10" s="66">
        <f t="shared" si="1"/>
        <v>3</v>
      </c>
      <c r="H10" s="65">
        <f>VLOOKUP($A10,'Return Data'!$B$7:$R$2843,12,0)</f>
        <v>34.677900000000001</v>
      </c>
      <c r="I10" s="66">
        <f t="shared" si="2"/>
        <v>2</v>
      </c>
      <c r="J10" s="65">
        <f>VLOOKUP($A10,'Return Data'!$B$7:$R$2843,13,0)</f>
        <v>58.575099999999999</v>
      </c>
      <c r="K10" s="66">
        <f t="shared" si="3"/>
        <v>2</v>
      </c>
      <c r="L10" s="65">
        <f>VLOOKUP($A10,'Return Data'!$B$7:$R$2843,17,0)</f>
        <v>23.2102</v>
      </c>
      <c r="M10" s="66">
        <f t="shared" si="4"/>
        <v>3</v>
      </c>
      <c r="N10" s="65">
        <f>VLOOKUP($A10,'Return Data'!$B$7:$R$2843,14,0)</f>
        <v>16.198699999999999</v>
      </c>
      <c r="O10" s="66">
        <f t="shared" si="5"/>
        <v>3</v>
      </c>
      <c r="P10" s="65">
        <f>VLOOKUP($A10,'Return Data'!$B$7:$R$2843,15,0)</f>
        <v>14.7547</v>
      </c>
      <c r="Q10" s="66">
        <f t="shared" si="6"/>
        <v>2</v>
      </c>
      <c r="R10" s="65">
        <f>VLOOKUP($A10,'Return Data'!$B$7:$R$2843,16,0)</f>
        <v>16.069800000000001</v>
      </c>
      <c r="S10" s="67">
        <f t="shared" si="7"/>
        <v>2</v>
      </c>
    </row>
    <row r="11" spans="1:20" x14ac:dyDescent="0.3">
      <c r="A11" s="63" t="s">
        <v>2024</v>
      </c>
      <c r="B11" s="64">
        <f>VLOOKUP($A11,'Return Data'!$B$7:$R$2843,3,0)</f>
        <v>44462</v>
      </c>
      <c r="C11" s="65">
        <f>VLOOKUP($A11,'Return Data'!$B$7:$R$2843,4,0)</f>
        <v>28.120200000000001</v>
      </c>
      <c r="D11" s="65">
        <f>VLOOKUP($A11,'Return Data'!$B$7:$R$2843,10,0)</f>
        <v>9.6676000000000002</v>
      </c>
      <c r="E11" s="66">
        <f t="shared" si="0"/>
        <v>4</v>
      </c>
      <c r="F11" s="65">
        <f>VLOOKUP($A11,'Return Data'!$B$7:$R$2843,11,0)</f>
        <v>17.101600000000001</v>
      </c>
      <c r="G11" s="66">
        <f t="shared" si="1"/>
        <v>4</v>
      </c>
      <c r="H11" s="65">
        <f>VLOOKUP($A11,'Return Data'!$B$7:$R$2843,12,0)</f>
        <v>21.277799999999999</v>
      </c>
      <c r="I11" s="66">
        <f t="shared" si="2"/>
        <v>5</v>
      </c>
      <c r="J11" s="65">
        <f>VLOOKUP($A11,'Return Data'!$B$7:$R$2843,13,0)</f>
        <v>37.736800000000002</v>
      </c>
      <c r="K11" s="66">
        <f t="shared" si="3"/>
        <v>5</v>
      </c>
      <c r="L11" s="65">
        <f>VLOOKUP($A11,'Return Data'!$B$7:$R$2843,17,0)</f>
        <v>18.735399999999998</v>
      </c>
      <c r="M11" s="66">
        <f t="shared" si="4"/>
        <v>5</v>
      </c>
      <c r="N11" s="65">
        <f>VLOOKUP($A11,'Return Data'!$B$7:$R$2843,14,0)</f>
        <v>15.1843</v>
      </c>
      <c r="O11" s="66">
        <f t="shared" si="5"/>
        <v>5</v>
      </c>
      <c r="P11" s="65">
        <f>VLOOKUP($A11,'Return Data'!$B$7:$R$2843,15,0)</f>
        <v>11.0228</v>
      </c>
      <c r="Q11" s="66">
        <f t="shared" si="6"/>
        <v>5</v>
      </c>
      <c r="R11" s="65">
        <f>VLOOKUP($A11,'Return Data'!$B$7:$R$2843,16,0)</f>
        <v>10.2408</v>
      </c>
      <c r="S11" s="67">
        <f t="shared" si="7"/>
        <v>7</v>
      </c>
    </row>
    <row r="12" spans="1:20" x14ac:dyDescent="0.3">
      <c r="A12" s="63" t="s">
        <v>1249</v>
      </c>
      <c r="B12" s="64">
        <f>VLOOKUP($A12,'Return Data'!$B$7:$R$2843,3,0)</f>
        <v>44462</v>
      </c>
      <c r="C12" s="65">
        <f>VLOOKUP($A12,'Return Data'!$B$7:$R$2843,4,0)</f>
        <v>74.407499999999999</v>
      </c>
      <c r="D12" s="65">
        <f>VLOOKUP($A12,'Return Data'!$B$7:$R$2843,10,0)</f>
        <v>5.4573999999999998</v>
      </c>
      <c r="E12" s="66">
        <f t="shared" si="0"/>
        <v>9</v>
      </c>
      <c r="F12" s="65">
        <f>VLOOKUP($A12,'Return Data'!$B$7:$R$2843,11,0)</f>
        <v>34.281700000000001</v>
      </c>
      <c r="G12" s="66">
        <f t="shared" si="1"/>
        <v>1</v>
      </c>
      <c r="H12" s="65">
        <f>VLOOKUP($A12,'Return Data'!$B$7:$R$2843,12,0)</f>
        <v>49.853499999999997</v>
      </c>
      <c r="I12" s="66">
        <f t="shared" si="2"/>
        <v>1</v>
      </c>
      <c r="J12" s="65">
        <f>VLOOKUP($A12,'Return Data'!$B$7:$R$2843,13,0)</f>
        <v>65.033500000000004</v>
      </c>
      <c r="K12" s="66">
        <f t="shared" si="3"/>
        <v>1</v>
      </c>
      <c r="L12" s="65">
        <f>VLOOKUP($A12,'Return Data'!$B$7:$R$2843,17,0)</f>
        <v>39.668199999999999</v>
      </c>
      <c r="M12" s="66">
        <f t="shared" si="4"/>
        <v>1</v>
      </c>
      <c r="N12" s="65">
        <f>VLOOKUP($A12,'Return Data'!$B$7:$R$2843,14,0)</f>
        <v>28.854800000000001</v>
      </c>
      <c r="O12" s="66">
        <f t="shared" si="5"/>
        <v>1</v>
      </c>
      <c r="P12" s="65">
        <f>VLOOKUP($A12,'Return Data'!$B$7:$R$2843,15,0)</f>
        <v>17.8078</v>
      </c>
      <c r="Q12" s="66">
        <f t="shared" si="6"/>
        <v>1</v>
      </c>
      <c r="R12" s="65">
        <f>VLOOKUP($A12,'Return Data'!$B$7:$R$2843,16,0)</f>
        <v>13.6302</v>
      </c>
      <c r="S12" s="67">
        <f t="shared" si="7"/>
        <v>3</v>
      </c>
    </row>
    <row r="13" spans="1:20" x14ac:dyDescent="0.3">
      <c r="A13" s="63" t="s">
        <v>761</v>
      </c>
      <c r="B13" s="64">
        <f>VLOOKUP($A13,'Return Data'!$B$7:$R$2843,3,0)</f>
        <v>44462</v>
      </c>
      <c r="C13" s="65">
        <f>VLOOKUP($A13,'Return Data'!$B$7:$R$2843,4,0)</f>
        <v>23.505800000000001</v>
      </c>
      <c r="D13" s="65">
        <f>VLOOKUP($A13,'Return Data'!$B$7:$R$2843,10,0)</f>
        <v>12.845599999999999</v>
      </c>
      <c r="E13" s="66">
        <f t="shared" si="0"/>
        <v>2</v>
      </c>
      <c r="F13" s="65">
        <f>VLOOKUP($A13,'Return Data'!$B$7:$R$2843,11,0)</f>
        <v>12.933999999999999</v>
      </c>
      <c r="G13" s="66">
        <f t="shared" si="1"/>
        <v>8</v>
      </c>
      <c r="H13" s="65">
        <f>VLOOKUP($A13,'Return Data'!$B$7:$R$2843,12,0)</f>
        <v>11.14</v>
      </c>
      <c r="I13" s="66">
        <f t="shared" si="2"/>
        <v>9</v>
      </c>
      <c r="J13" s="65">
        <f>VLOOKUP($A13,'Return Data'!$B$7:$R$2843,13,0)</f>
        <v>15.6173</v>
      </c>
      <c r="K13" s="66">
        <f t="shared" si="3"/>
        <v>9</v>
      </c>
      <c r="L13" s="65">
        <f>VLOOKUP($A13,'Return Data'!$B$7:$R$2843,17,0)</f>
        <v>11.4343</v>
      </c>
      <c r="M13" s="66">
        <f t="shared" si="4"/>
        <v>8</v>
      </c>
      <c r="N13" s="65">
        <f>VLOOKUP($A13,'Return Data'!$B$7:$R$2843,14,0)</f>
        <v>9.9055</v>
      </c>
      <c r="O13" s="66">
        <f t="shared" si="5"/>
        <v>8</v>
      </c>
      <c r="P13" s="65">
        <f>VLOOKUP($A13,'Return Data'!$B$7:$R$2843,15,0)</f>
        <v>8.5916999999999994</v>
      </c>
      <c r="Q13" s="66">
        <f t="shared" si="6"/>
        <v>8</v>
      </c>
      <c r="R13" s="65">
        <f>VLOOKUP($A13,'Return Data'!$B$7:$R$2843,16,0)</f>
        <v>9.7258999999999993</v>
      </c>
      <c r="S13" s="67">
        <f t="shared" si="7"/>
        <v>8</v>
      </c>
    </row>
    <row r="14" spans="1:20" x14ac:dyDescent="0.3">
      <c r="A14" s="63" t="s">
        <v>1250</v>
      </c>
      <c r="B14" s="64">
        <f>VLOOKUP($A14,'Return Data'!$B$7:$R$2843,3,0)</f>
        <v>44462</v>
      </c>
      <c r="C14" s="65">
        <f>VLOOKUP($A14,'Return Data'!$B$7:$R$2843,4,0)</f>
        <v>39.949399999999997</v>
      </c>
      <c r="D14" s="65">
        <f>VLOOKUP($A14,'Return Data'!$B$7:$R$2843,10,0)</f>
        <v>6.0534999999999997</v>
      </c>
      <c r="E14" s="66">
        <f t="shared" si="0"/>
        <v>8</v>
      </c>
      <c r="F14" s="65">
        <f>VLOOKUP($A14,'Return Data'!$B$7:$R$2843,11,0)</f>
        <v>13.2378</v>
      </c>
      <c r="G14" s="66">
        <f t="shared" si="1"/>
        <v>7</v>
      </c>
      <c r="H14" s="65">
        <f>VLOOKUP($A14,'Return Data'!$B$7:$R$2843,12,0)</f>
        <v>15.0593</v>
      </c>
      <c r="I14" s="66">
        <f t="shared" si="2"/>
        <v>7</v>
      </c>
      <c r="J14" s="65">
        <f>VLOOKUP($A14,'Return Data'!$B$7:$R$2843,13,0)</f>
        <v>25.3842</v>
      </c>
      <c r="K14" s="66">
        <f t="shared" si="3"/>
        <v>8</v>
      </c>
      <c r="L14" s="65">
        <f>VLOOKUP($A14,'Return Data'!$B$7:$R$2843,17,0)</f>
        <v>15.2919</v>
      </c>
      <c r="M14" s="66">
        <f t="shared" si="4"/>
        <v>6</v>
      </c>
      <c r="N14" s="65">
        <f>VLOOKUP($A14,'Return Data'!$B$7:$R$2843,14,0)</f>
        <v>14.0631</v>
      </c>
      <c r="O14" s="66">
        <f t="shared" si="5"/>
        <v>6</v>
      </c>
      <c r="P14" s="65">
        <f>VLOOKUP($A14,'Return Data'!$B$7:$R$2843,15,0)</f>
        <v>10.824999999999999</v>
      </c>
      <c r="Q14" s="66">
        <f t="shared" si="6"/>
        <v>6</v>
      </c>
      <c r="R14" s="65">
        <f>VLOOKUP($A14,'Return Data'!$B$7:$R$2843,16,0)</f>
        <v>11.720499999999999</v>
      </c>
      <c r="S14" s="67">
        <f t="shared" si="7"/>
        <v>5</v>
      </c>
    </row>
    <row r="15" spans="1:20" x14ac:dyDescent="0.3">
      <c r="A15" s="63" t="s">
        <v>1252</v>
      </c>
      <c r="B15" s="64">
        <f>VLOOKUP($A15,'Return Data'!$B$7:$R$2843,3,0)</f>
        <v>44462</v>
      </c>
      <c r="C15" s="65">
        <f>VLOOKUP($A15,'Return Data'!$B$7:$R$2843,4,0)</f>
        <v>15.684799999999999</v>
      </c>
      <c r="D15" s="65">
        <f>VLOOKUP($A15,'Return Data'!$B$7:$R$2843,10,0)</f>
        <v>8.3953000000000007</v>
      </c>
      <c r="E15" s="66">
        <f t="shared" si="0"/>
        <v>5</v>
      </c>
      <c r="F15" s="65">
        <f>VLOOKUP($A15,'Return Data'!$B$7:$R$2843,11,0)</f>
        <v>15.8131</v>
      </c>
      <c r="G15" s="66">
        <f t="shared" si="1"/>
        <v>5</v>
      </c>
      <c r="H15" s="65">
        <f>VLOOKUP($A15,'Return Data'!$B$7:$R$2843,12,0)</f>
        <v>25.324000000000002</v>
      </c>
      <c r="I15" s="66">
        <f t="shared" si="2"/>
        <v>4</v>
      </c>
      <c r="J15" s="65">
        <f>VLOOKUP($A15,'Return Data'!$B$7:$R$2843,13,0)</f>
        <v>43.645499999999998</v>
      </c>
      <c r="K15" s="66">
        <f t="shared" si="3"/>
        <v>4</v>
      </c>
      <c r="L15" s="65"/>
      <c r="M15" s="66"/>
      <c r="N15" s="65"/>
      <c r="O15" s="66"/>
      <c r="P15" s="65"/>
      <c r="Q15" s="66"/>
      <c r="R15" s="65">
        <f>VLOOKUP($A15,'Return Data'!$B$7:$R$2843,16,0)</f>
        <v>33.541400000000003</v>
      </c>
      <c r="S15" s="67">
        <f t="shared" si="7"/>
        <v>1</v>
      </c>
    </row>
    <row r="16" spans="1:20" x14ac:dyDescent="0.3">
      <c r="A16" s="63" t="s">
        <v>1254</v>
      </c>
      <c r="B16" s="64">
        <f>VLOOKUP($A16,'Return Data'!$B$7:$R$2843,3,0)</f>
        <v>44462</v>
      </c>
      <c r="C16" s="65">
        <f>VLOOKUP($A16,'Return Data'!$B$7:$R$2843,4,0)</f>
        <v>47.4161</v>
      </c>
      <c r="D16" s="65">
        <f>VLOOKUP($A16,'Return Data'!$B$7:$R$2843,10,0)</f>
        <v>6.7267000000000001</v>
      </c>
      <c r="E16" s="66">
        <f t="shared" si="0"/>
        <v>7</v>
      </c>
      <c r="F16" s="65">
        <f>VLOOKUP($A16,'Return Data'!$B$7:$R$2843,11,0)</f>
        <v>10.9367</v>
      </c>
      <c r="G16" s="66">
        <f t="shared" si="1"/>
        <v>9</v>
      </c>
      <c r="H16" s="65">
        <f>VLOOKUP($A16,'Return Data'!$B$7:$R$2843,12,0)</f>
        <v>14.815899999999999</v>
      </c>
      <c r="I16" s="66">
        <f t="shared" si="2"/>
        <v>8</v>
      </c>
      <c r="J16" s="65">
        <f>VLOOKUP($A16,'Return Data'!$B$7:$R$2843,13,0)</f>
        <v>25.421500000000002</v>
      </c>
      <c r="K16" s="66">
        <f t="shared" si="3"/>
        <v>7</v>
      </c>
      <c r="L16" s="65">
        <f>VLOOKUP($A16,'Return Data'!$B$7:$R$2843,17,0)</f>
        <v>14.667199999999999</v>
      </c>
      <c r="M16" s="66">
        <f>RANK(L16,L$8:L$16,0)</f>
        <v>7</v>
      </c>
      <c r="N16" s="65">
        <f>VLOOKUP($A16,'Return Data'!$B$7:$R$2843,14,0)</f>
        <v>10.177</v>
      </c>
      <c r="O16" s="66">
        <f>RANK(N16,N$8:N$16,0)</f>
        <v>7</v>
      </c>
      <c r="P16" s="65">
        <f>VLOOKUP($A16,'Return Data'!$B$7:$R$2843,15,0)</f>
        <v>9.0541999999999998</v>
      </c>
      <c r="Q16" s="66">
        <f>RANK(P16,P$8:P$16,0)</f>
        <v>7</v>
      </c>
      <c r="R16" s="65">
        <f>VLOOKUP($A16,'Return Data'!$B$7:$R$2843,16,0)</f>
        <v>8.3081999999999994</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9.076188888888888</v>
      </c>
      <c r="E18" s="74"/>
      <c r="F18" s="75">
        <f>AVERAGE(F8:F16)</f>
        <v>17.973011111111113</v>
      </c>
      <c r="G18" s="74"/>
      <c r="H18" s="75">
        <f>AVERAGE(H8:H16)</f>
        <v>24.18728888888889</v>
      </c>
      <c r="I18" s="74"/>
      <c r="J18" s="75">
        <f>AVERAGE(J8:J16)</f>
        <v>39.647855555555559</v>
      </c>
      <c r="K18" s="74"/>
      <c r="L18" s="75">
        <f>AVERAGE(L8:L16)</f>
        <v>21.114912499999999</v>
      </c>
      <c r="M18" s="74"/>
      <c r="N18" s="75">
        <f>AVERAGE(N8:N16)</f>
        <v>16.274762500000001</v>
      </c>
      <c r="O18" s="74"/>
      <c r="P18" s="75">
        <f>AVERAGE(P8:P16)</f>
        <v>12.3135125</v>
      </c>
      <c r="Q18" s="74"/>
      <c r="R18" s="75">
        <f>AVERAGE(R8:R16)</f>
        <v>14.110155555555556</v>
      </c>
      <c r="S18" s="76"/>
    </row>
    <row r="19" spans="1:19" x14ac:dyDescent="0.3">
      <c r="A19" s="73" t="s">
        <v>28</v>
      </c>
      <c r="B19" s="74"/>
      <c r="C19" s="74"/>
      <c r="D19" s="75">
        <f>MIN(D8:D16)</f>
        <v>5.4573999999999998</v>
      </c>
      <c r="E19" s="74"/>
      <c r="F19" s="75">
        <f>MIN(F8:F16)</f>
        <v>10.9367</v>
      </c>
      <c r="G19" s="74"/>
      <c r="H19" s="75">
        <f>MIN(H8:H16)</f>
        <v>11.14</v>
      </c>
      <c r="I19" s="74"/>
      <c r="J19" s="75">
        <f>MIN(J8:J16)</f>
        <v>15.6173</v>
      </c>
      <c r="K19" s="74"/>
      <c r="L19" s="75">
        <f>MIN(L8:L16)</f>
        <v>11.4343</v>
      </c>
      <c r="M19" s="74"/>
      <c r="N19" s="75">
        <f>MIN(N8:N16)</f>
        <v>9.9055</v>
      </c>
      <c r="O19" s="74"/>
      <c r="P19" s="75">
        <f>MIN(P8:P16)</f>
        <v>8.5916999999999994</v>
      </c>
      <c r="Q19" s="74"/>
      <c r="R19" s="75">
        <f>MIN(R8:R16)</f>
        <v>8.3081999999999994</v>
      </c>
      <c r="S19" s="76"/>
    </row>
    <row r="20" spans="1:19" ht="15" thickBot="1" x14ac:dyDescent="0.35">
      <c r="A20" s="77" t="s">
        <v>29</v>
      </c>
      <c r="B20" s="78"/>
      <c r="C20" s="78"/>
      <c r="D20" s="79">
        <f>MAX(D8:D16)</f>
        <v>13.1983</v>
      </c>
      <c r="E20" s="78"/>
      <c r="F20" s="79">
        <f>MAX(F8:F16)</f>
        <v>34.281700000000001</v>
      </c>
      <c r="G20" s="78"/>
      <c r="H20" s="79">
        <f>MAX(H8:H16)</f>
        <v>49.853499999999997</v>
      </c>
      <c r="I20" s="78"/>
      <c r="J20" s="79">
        <f>MAX(J8:J16)</f>
        <v>65.033500000000004</v>
      </c>
      <c r="K20" s="78"/>
      <c r="L20" s="79">
        <f>MAX(L8:L16)</f>
        <v>39.668199999999999</v>
      </c>
      <c r="M20" s="78"/>
      <c r="N20" s="79">
        <f>MAX(N8:N16)</f>
        <v>28.854800000000001</v>
      </c>
      <c r="O20" s="78"/>
      <c r="P20" s="79">
        <f>MAX(P8:P16)</f>
        <v>17.8078</v>
      </c>
      <c r="Q20" s="78"/>
      <c r="R20" s="79">
        <f>MAX(R8:R16)</f>
        <v>33.541400000000003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44462</v>
      </c>
      <c r="C8" s="65">
        <f>VLOOKUP($A8,'Return Data'!$B$7:$R$2843,4,0)</f>
        <v>278.13069999999999</v>
      </c>
      <c r="D8" s="65">
        <f>VLOOKUP($A8,'Return Data'!$B$7:$R$2843,5,0)</f>
        <v>5.0007000000000001</v>
      </c>
      <c r="E8" s="66">
        <f>RANK(D8,D$8:D$14,0)</f>
        <v>3</v>
      </c>
      <c r="F8" s="65">
        <f>VLOOKUP($A8,'Return Data'!$B$7:$R$2843,6,0)</f>
        <v>-1.4434</v>
      </c>
      <c r="G8" s="66">
        <f>RANK(F8,F$8:F$14,0)</f>
        <v>6</v>
      </c>
      <c r="H8" s="65">
        <f>VLOOKUP($A8,'Return Data'!$B$7:$R$2843,7,0)</f>
        <v>1.7479</v>
      </c>
      <c r="I8" s="66">
        <f>RANK(H8,H$8:H$14,0)</f>
        <v>7</v>
      </c>
      <c r="J8" s="65">
        <f>VLOOKUP($A8,'Return Data'!$B$7:$R$2843,8,0)</f>
        <v>2.2751000000000001</v>
      </c>
      <c r="K8" s="66">
        <f>RANK(J8,J$8:J$14,0)</f>
        <v>7</v>
      </c>
      <c r="L8" s="65">
        <f>VLOOKUP($A8,'Return Data'!$B$7:$R$2843,9,0)</f>
        <v>3.4007000000000001</v>
      </c>
      <c r="M8" s="66">
        <f>RANK(L8,L$8:L$14,0)</f>
        <v>7</v>
      </c>
      <c r="N8" s="65">
        <f>VLOOKUP($A8,'Return Data'!$B$7:$R$2843,10,0)</f>
        <v>5.3838999999999997</v>
      </c>
      <c r="O8" s="66">
        <f>RANK(N8,N$8:N$14,0)</f>
        <v>7</v>
      </c>
      <c r="P8" s="65">
        <f>VLOOKUP($A8,'Return Data'!$B$7:$R$2843,11,0)</f>
        <v>5.8990999999999998</v>
      </c>
      <c r="Q8" s="66">
        <f>RANK(P8,P$8:P$14,0)</f>
        <v>5</v>
      </c>
      <c r="R8" s="65">
        <f>VLOOKUP($A8,'Return Data'!$B$7:$R$2843,12,0)</f>
        <v>4.3350999999999997</v>
      </c>
      <c r="S8" s="66">
        <f>RANK(R8,R$8:R$14,0)</f>
        <v>7</v>
      </c>
      <c r="T8" s="65">
        <f>VLOOKUP($A8,'Return Data'!$B$7:$R$2843,13,0)</f>
        <v>5.1958000000000002</v>
      </c>
      <c r="U8" s="66">
        <f>RANK(T8,T$8:T$14,0)</f>
        <v>5</v>
      </c>
      <c r="V8" s="65">
        <f>VLOOKUP($A8,'Return Data'!$B$7:$R$2843,17,0)</f>
        <v>7.0488</v>
      </c>
      <c r="W8" s="66">
        <f>RANK(V8,V$8:V$14,0)</f>
        <v>4</v>
      </c>
      <c r="X8" s="65">
        <f>VLOOKUP($A8,'Return Data'!$B$7:$R$2843,14,0)</f>
        <v>7.8</v>
      </c>
      <c r="Y8" s="66">
        <f>RANK(X8,X$8:X$14,0)</f>
        <v>4</v>
      </c>
      <c r="Z8" s="65">
        <f>VLOOKUP($A8,'Return Data'!$B$7:$R$2843,16,0)</f>
        <v>8.4906000000000006</v>
      </c>
      <c r="AA8" s="67">
        <f>RANK(Z8,Z$8:Z$14,0)</f>
        <v>3</v>
      </c>
    </row>
    <row r="9" spans="1:27" x14ac:dyDescent="0.3">
      <c r="A9" s="63" t="s">
        <v>806</v>
      </c>
      <c r="B9" s="64">
        <f>VLOOKUP($A9,'Return Data'!$B$7:$R$2843,3,0)</f>
        <v>44462</v>
      </c>
      <c r="C9" s="65">
        <f>VLOOKUP($A9,'Return Data'!$B$7:$R$2843,4,0)</f>
        <v>34.0702</v>
      </c>
      <c r="D9" s="65">
        <f>VLOOKUP($A9,'Return Data'!$B$7:$R$2843,5,0)</f>
        <v>6.5362</v>
      </c>
      <c r="E9" s="66">
        <f t="shared" ref="E9:E14" si="0">RANK(D9,D$8:D$14,0)</f>
        <v>1</v>
      </c>
      <c r="F9" s="65">
        <f>VLOOKUP($A9,'Return Data'!$B$7:$R$2843,6,0)</f>
        <v>2.3574000000000002</v>
      </c>
      <c r="G9" s="66">
        <f t="shared" ref="G9:G14" si="1">RANK(F9,F$8:F$14,0)</f>
        <v>1</v>
      </c>
      <c r="H9" s="65">
        <f>VLOOKUP($A9,'Return Data'!$B$7:$R$2843,7,0)</f>
        <v>2.9401000000000002</v>
      </c>
      <c r="I9" s="66">
        <f t="shared" ref="I9:I14" si="2">RANK(H9,H$8:H$14,0)</f>
        <v>3</v>
      </c>
      <c r="J9" s="65">
        <f>VLOOKUP($A9,'Return Data'!$B$7:$R$2843,8,0)</f>
        <v>2.9571000000000001</v>
      </c>
      <c r="K9" s="66">
        <f t="shared" ref="K9:K14" si="3">RANK(J9,J$8:J$14,0)</f>
        <v>5</v>
      </c>
      <c r="L9" s="65">
        <f>VLOOKUP($A9,'Return Data'!$B$7:$R$2843,9,0)</f>
        <v>4.2416999999999998</v>
      </c>
      <c r="M9" s="66">
        <f t="shared" ref="M9:M14" si="4">RANK(L9,L$8:L$14,0)</f>
        <v>6</v>
      </c>
      <c r="N9" s="65">
        <f>VLOOKUP($A9,'Return Data'!$B$7:$R$2843,10,0)</f>
        <v>5.5255999999999998</v>
      </c>
      <c r="O9" s="66">
        <f t="shared" ref="O9:O14" si="5">RANK(N9,N$8:N$14,0)</f>
        <v>6</v>
      </c>
      <c r="P9" s="65">
        <f>VLOOKUP($A9,'Return Data'!$B$7:$R$2843,11,0)</f>
        <v>5.2957000000000001</v>
      </c>
      <c r="Q9" s="66">
        <f t="shared" ref="Q9:Q14" si="6">RANK(P9,P$8:P$14,0)</f>
        <v>7</v>
      </c>
      <c r="R9" s="65">
        <f>VLOOKUP($A9,'Return Data'!$B$7:$R$2843,12,0)</f>
        <v>4.6104000000000003</v>
      </c>
      <c r="S9" s="66">
        <f t="shared" ref="S9:S14" si="7">RANK(R9,R$8:R$14,0)</f>
        <v>6</v>
      </c>
      <c r="T9" s="65">
        <f>VLOOKUP($A9,'Return Data'!$B$7:$R$2843,13,0)</f>
        <v>5.0292000000000003</v>
      </c>
      <c r="U9" s="66">
        <f t="shared" ref="U9:U14" si="8">RANK(T9,T$8:T$14,0)</f>
        <v>7</v>
      </c>
      <c r="V9" s="65">
        <f>VLOOKUP($A9,'Return Data'!$B$7:$R$2843,17,0)</f>
        <v>6.1284000000000001</v>
      </c>
      <c r="W9" s="66">
        <f t="shared" ref="W9:W13" si="9">RANK(V9,V$8:V$14,0)</f>
        <v>6</v>
      </c>
      <c r="X9" s="65">
        <f>VLOOKUP($A9,'Return Data'!$B$7:$R$2843,14,0)</f>
        <v>6.7329999999999997</v>
      </c>
      <c r="Y9" s="66">
        <f t="shared" ref="Y9:Y13" si="10">RANK(X9,X$8:X$14,0)</f>
        <v>5</v>
      </c>
      <c r="Z9" s="65">
        <f>VLOOKUP($A9,'Return Data'!$B$7:$R$2843,16,0)</f>
        <v>7.0583</v>
      </c>
      <c r="AA9" s="67">
        <f t="shared" ref="AA9:AA14" si="11">RANK(Z9,Z$8:Z$14,0)</f>
        <v>7</v>
      </c>
    </row>
    <row r="10" spans="1:27" x14ac:dyDescent="0.3">
      <c r="A10" s="63" t="s">
        <v>808</v>
      </c>
      <c r="B10" s="64">
        <f>VLOOKUP($A10,'Return Data'!$B$7:$R$2843,3,0)</f>
        <v>44462</v>
      </c>
      <c r="C10" s="65">
        <f>VLOOKUP($A10,'Return Data'!$B$7:$R$2843,4,0)</f>
        <v>39.441200000000002</v>
      </c>
      <c r="D10" s="65">
        <f>VLOOKUP($A10,'Return Data'!$B$7:$R$2843,5,0)</f>
        <v>3.5169999999999999</v>
      </c>
      <c r="E10" s="66">
        <f t="shared" si="0"/>
        <v>4</v>
      </c>
      <c r="F10" s="65">
        <f>VLOOKUP($A10,'Return Data'!$B$7:$R$2843,6,0)</f>
        <v>1.2957000000000001</v>
      </c>
      <c r="G10" s="66">
        <f t="shared" si="1"/>
        <v>4</v>
      </c>
      <c r="H10" s="65">
        <f>VLOOKUP($A10,'Return Data'!$B$7:$R$2843,7,0)</f>
        <v>2.5792999999999999</v>
      </c>
      <c r="I10" s="66">
        <f t="shared" si="2"/>
        <v>4</v>
      </c>
      <c r="J10" s="65">
        <f>VLOOKUP($A10,'Return Data'!$B$7:$R$2843,8,0)</f>
        <v>2.9581</v>
      </c>
      <c r="K10" s="66">
        <f t="shared" si="3"/>
        <v>4</v>
      </c>
      <c r="L10" s="65">
        <f>VLOOKUP($A10,'Return Data'!$B$7:$R$2843,9,0)</f>
        <v>4.7628000000000004</v>
      </c>
      <c r="M10" s="66">
        <f t="shared" si="4"/>
        <v>3</v>
      </c>
      <c r="N10" s="65">
        <f>VLOOKUP($A10,'Return Data'!$B$7:$R$2843,10,0)</f>
        <v>6.0529000000000002</v>
      </c>
      <c r="O10" s="66">
        <f t="shared" si="5"/>
        <v>4</v>
      </c>
      <c r="P10" s="65">
        <f>VLOOKUP($A10,'Return Data'!$B$7:$R$2843,11,0)</f>
        <v>6.3853999999999997</v>
      </c>
      <c r="Q10" s="66">
        <f t="shared" si="6"/>
        <v>4</v>
      </c>
      <c r="R10" s="65">
        <f>VLOOKUP($A10,'Return Data'!$B$7:$R$2843,12,0)</f>
        <v>5.0812999999999997</v>
      </c>
      <c r="S10" s="66">
        <f t="shared" si="7"/>
        <v>3</v>
      </c>
      <c r="T10" s="65">
        <f>VLOOKUP($A10,'Return Data'!$B$7:$R$2843,13,0)</f>
        <v>6.2956000000000003</v>
      </c>
      <c r="U10" s="66">
        <f t="shared" si="8"/>
        <v>4</v>
      </c>
      <c r="V10" s="65">
        <f>VLOOKUP($A10,'Return Data'!$B$7:$R$2843,17,0)</f>
        <v>7.6172000000000004</v>
      </c>
      <c r="W10" s="66">
        <f t="shared" si="9"/>
        <v>3</v>
      </c>
      <c r="X10" s="65">
        <f>VLOOKUP($A10,'Return Data'!$B$7:$R$2843,14,0)</f>
        <v>8.0404999999999998</v>
      </c>
      <c r="Y10" s="66">
        <f t="shared" si="10"/>
        <v>3</v>
      </c>
      <c r="Z10" s="65">
        <f>VLOOKUP($A10,'Return Data'!$B$7:$R$2843,16,0)</f>
        <v>8.3191000000000006</v>
      </c>
      <c r="AA10" s="67">
        <f t="shared" si="11"/>
        <v>4</v>
      </c>
    </row>
    <row r="11" spans="1:27" x14ac:dyDescent="0.3">
      <c r="A11" s="63" t="s">
        <v>810</v>
      </c>
      <c r="B11" s="64">
        <f>VLOOKUP($A11,'Return Data'!$B$7:$R$2843,3,0)</f>
        <v>44462</v>
      </c>
      <c r="C11" s="65">
        <f>VLOOKUP($A11,'Return Data'!$B$7:$R$2843,4,0)</f>
        <v>357.24200000000002</v>
      </c>
      <c r="D11" s="65">
        <f>VLOOKUP($A11,'Return Data'!$B$7:$R$2843,5,0)</f>
        <v>2.2172999999999998</v>
      </c>
      <c r="E11" s="66">
        <f t="shared" si="0"/>
        <v>6</v>
      </c>
      <c r="F11" s="65">
        <f>VLOOKUP($A11,'Return Data'!$B$7:$R$2843,6,0)</f>
        <v>1.8632</v>
      </c>
      <c r="G11" s="66">
        <f t="shared" si="1"/>
        <v>2</v>
      </c>
      <c r="H11" s="65">
        <f>VLOOKUP($A11,'Return Data'!$B$7:$R$2843,7,0)</f>
        <v>3.3401999999999998</v>
      </c>
      <c r="I11" s="66">
        <f t="shared" si="2"/>
        <v>2</v>
      </c>
      <c r="J11" s="65">
        <f>VLOOKUP($A11,'Return Data'!$B$7:$R$2843,8,0)</f>
        <v>3.9615</v>
      </c>
      <c r="K11" s="66">
        <f t="shared" si="3"/>
        <v>2</v>
      </c>
      <c r="L11" s="65">
        <f>VLOOKUP($A11,'Return Data'!$B$7:$R$2843,9,0)</f>
        <v>6.6138000000000003</v>
      </c>
      <c r="M11" s="66">
        <f t="shared" si="4"/>
        <v>2</v>
      </c>
      <c r="N11" s="65">
        <f>VLOOKUP($A11,'Return Data'!$B$7:$R$2843,10,0)</f>
        <v>8.0244999999999997</v>
      </c>
      <c r="O11" s="66">
        <f t="shared" si="5"/>
        <v>2</v>
      </c>
      <c r="P11" s="65">
        <f>VLOOKUP($A11,'Return Data'!$B$7:$R$2843,11,0)</f>
        <v>7.6466000000000003</v>
      </c>
      <c r="Q11" s="66">
        <f t="shared" si="6"/>
        <v>2</v>
      </c>
      <c r="R11" s="65">
        <f>VLOOKUP($A11,'Return Data'!$B$7:$R$2843,12,0)</f>
        <v>5.8372000000000002</v>
      </c>
      <c r="S11" s="66">
        <f t="shared" si="7"/>
        <v>1</v>
      </c>
      <c r="T11" s="65">
        <f>VLOOKUP($A11,'Return Data'!$B$7:$R$2843,13,0)</f>
        <v>7.1538000000000004</v>
      </c>
      <c r="U11" s="66">
        <f t="shared" si="8"/>
        <v>2</v>
      </c>
      <c r="V11" s="65">
        <f>VLOOKUP($A11,'Return Data'!$B$7:$R$2843,17,0)</f>
        <v>8.5658999999999992</v>
      </c>
      <c r="W11" s="66">
        <f t="shared" si="9"/>
        <v>2</v>
      </c>
      <c r="X11" s="65">
        <f>VLOOKUP($A11,'Return Data'!$B$7:$R$2843,14,0)</f>
        <v>8.6707000000000001</v>
      </c>
      <c r="Y11" s="66">
        <f t="shared" si="10"/>
        <v>2</v>
      </c>
      <c r="Z11" s="65">
        <f>VLOOKUP($A11,'Return Data'!$B$7:$R$2843,16,0)</f>
        <v>8.8338999999999999</v>
      </c>
      <c r="AA11" s="67">
        <f t="shared" si="11"/>
        <v>1</v>
      </c>
    </row>
    <row r="12" spans="1:27" x14ac:dyDescent="0.3">
      <c r="A12" s="63" t="s">
        <v>811</v>
      </c>
      <c r="B12" s="64">
        <f>VLOOKUP($A12,'Return Data'!$B$7:$R$2843,3,0)</f>
        <v>44462</v>
      </c>
      <c r="C12" s="65">
        <f>VLOOKUP($A12,'Return Data'!$B$7:$R$2843,4,0)</f>
        <v>1207.0324000000001</v>
      </c>
      <c r="D12" s="65">
        <f>VLOOKUP($A12,'Return Data'!$B$7:$R$2843,5,0)</f>
        <v>-14.2765</v>
      </c>
      <c r="E12" s="66">
        <f t="shared" si="0"/>
        <v>7</v>
      </c>
      <c r="F12" s="65">
        <f>VLOOKUP($A12,'Return Data'!$B$7:$R$2843,6,0)</f>
        <v>-2.5083000000000002</v>
      </c>
      <c r="G12" s="66">
        <f t="shared" si="1"/>
        <v>7</v>
      </c>
      <c r="H12" s="65">
        <f>VLOOKUP($A12,'Return Data'!$B$7:$R$2843,7,0)</f>
        <v>3.6339000000000001</v>
      </c>
      <c r="I12" s="66">
        <f t="shared" si="2"/>
        <v>1</v>
      </c>
      <c r="J12" s="65">
        <f>VLOOKUP($A12,'Return Data'!$B$7:$R$2843,8,0)</f>
        <v>4.0778999999999996</v>
      </c>
      <c r="K12" s="66">
        <f t="shared" si="3"/>
        <v>1</v>
      </c>
      <c r="L12" s="65">
        <f>VLOOKUP($A12,'Return Data'!$B$7:$R$2843,9,0)</f>
        <v>6.891</v>
      </c>
      <c r="M12" s="66">
        <f t="shared" si="4"/>
        <v>1</v>
      </c>
      <c r="N12" s="65">
        <f>VLOOKUP($A12,'Return Data'!$B$7:$R$2843,10,0)</f>
        <v>8.1628000000000007</v>
      </c>
      <c r="O12" s="66">
        <f t="shared" si="5"/>
        <v>1</v>
      </c>
      <c r="P12" s="65">
        <f>VLOOKUP($A12,'Return Data'!$B$7:$R$2843,11,0)</f>
        <v>9.2571999999999992</v>
      </c>
      <c r="Q12" s="66">
        <f t="shared" si="6"/>
        <v>1</v>
      </c>
      <c r="R12" s="65">
        <f>VLOOKUP($A12,'Return Data'!$B$7:$R$2843,12,0)</f>
        <v>5.4805999999999999</v>
      </c>
      <c r="S12" s="66">
        <f t="shared" si="7"/>
        <v>2</v>
      </c>
      <c r="T12" s="65">
        <f>VLOOKUP($A12,'Return Data'!$B$7:$R$2843,13,0)</f>
        <v>7.2431000000000001</v>
      </c>
      <c r="U12" s="66">
        <f t="shared" si="8"/>
        <v>1</v>
      </c>
      <c r="V12" s="65"/>
      <c r="W12" s="66"/>
      <c r="X12" s="65"/>
      <c r="Y12" s="66"/>
      <c r="Z12" s="65">
        <f>VLOOKUP($A12,'Return Data'!$B$7:$R$2843,16,0)</f>
        <v>8.2835000000000001</v>
      </c>
      <c r="AA12" s="67">
        <f t="shared" si="11"/>
        <v>5</v>
      </c>
    </row>
    <row r="13" spans="1:27" x14ac:dyDescent="0.3">
      <c r="A13" s="63" t="s">
        <v>814</v>
      </c>
      <c r="B13" s="64">
        <f>VLOOKUP($A13,'Return Data'!$B$7:$R$2843,3,0)</f>
        <v>44462</v>
      </c>
      <c r="C13" s="65">
        <f>VLOOKUP($A13,'Return Data'!$B$7:$R$2843,4,0)</f>
        <v>37.131799999999998</v>
      </c>
      <c r="D13" s="65">
        <f>VLOOKUP($A13,'Return Data'!$B$7:$R$2843,5,0)</f>
        <v>5.8989000000000003</v>
      </c>
      <c r="E13" s="66">
        <f t="shared" si="0"/>
        <v>2</v>
      </c>
      <c r="F13" s="65">
        <f>VLOOKUP($A13,'Return Data'!$B$7:$R$2843,6,0)</f>
        <v>0.75370000000000004</v>
      </c>
      <c r="G13" s="66">
        <f t="shared" si="1"/>
        <v>5</v>
      </c>
      <c r="H13" s="65">
        <f>VLOOKUP($A13,'Return Data'!$B$7:$R$2843,7,0)</f>
        <v>2.5289000000000001</v>
      </c>
      <c r="I13" s="66">
        <f t="shared" si="2"/>
        <v>5</v>
      </c>
      <c r="J13" s="65">
        <f>VLOOKUP($A13,'Return Data'!$B$7:$R$2843,8,0)</f>
        <v>2.8397000000000001</v>
      </c>
      <c r="K13" s="66">
        <f t="shared" si="3"/>
        <v>6</v>
      </c>
      <c r="L13" s="65">
        <f>VLOOKUP($A13,'Return Data'!$B$7:$R$2843,9,0)</f>
        <v>4.3539000000000003</v>
      </c>
      <c r="M13" s="66">
        <f t="shared" si="4"/>
        <v>5</v>
      </c>
      <c r="N13" s="65">
        <f>VLOOKUP($A13,'Return Data'!$B$7:$R$2843,10,0)</f>
        <v>6.4057000000000004</v>
      </c>
      <c r="O13" s="66">
        <f t="shared" si="5"/>
        <v>3</v>
      </c>
      <c r="P13" s="65">
        <f>VLOOKUP($A13,'Return Data'!$B$7:$R$2843,11,0)</f>
        <v>6.8813000000000004</v>
      </c>
      <c r="Q13" s="66">
        <f t="shared" si="6"/>
        <v>3</v>
      </c>
      <c r="R13" s="65">
        <f>VLOOKUP($A13,'Return Data'!$B$7:$R$2843,12,0)</f>
        <v>4.8757999999999999</v>
      </c>
      <c r="S13" s="66">
        <f t="shared" si="7"/>
        <v>4</v>
      </c>
      <c r="T13" s="65">
        <f>VLOOKUP($A13,'Return Data'!$B$7:$R$2843,13,0)</f>
        <v>6.5273000000000003</v>
      </c>
      <c r="U13" s="66">
        <f t="shared" si="8"/>
        <v>3</v>
      </c>
      <c r="V13" s="65">
        <f>VLOOKUP($A13,'Return Data'!$B$7:$R$2843,17,0)</f>
        <v>8.6914999999999996</v>
      </c>
      <c r="W13" s="66">
        <f t="shared" si="9"/>
        <v>1</v>
      </c>
      <c r="X13" s="65">
        <f>VLOOKUP($A13,'Return Data'!$B$7:$R$2843,14,0)</f>
        <v>9.1364000000000001</v>
      </c>
      <c r="Y13" s="66">
        <f t="shared" si="10"/>
        <v>1</v>
      </c>
      <c r="Z13" s="65">
        <f>VLOOKUP($A13,'Return Data'!$B$7:$R$2843,16,0)</f>
        <v>8.5566999999999993</v>
      </c>
      <c r="AA13" s="67">
        <f t="shared" si="11"/>
        <v>2</v>
      </c>
    </row>
    <row r="14" spans="1:27" x14ac:dyDescent="0.3">
      <c r="A14" s="63" t="s">
        <v>815</v>
      </c>
      <c r="B14" s="64">
        <f>VLOOKUP($A14,'Return Data'!$B$7:$R$2843,3,0)</f>
        <v>44462</v>
      </c>
      <c r="C14" s="65">
        <f>VLOOKUP($A14,'Return Data'!$B$7:$R$2843,4,0)</f>
        <v>1240.9829999999999</v>
      </c>
      <c r="D14" s="65">
        <f>VLOOKUP($A14,'Return Data'!$B$7:$R$2843,5,0)</f>
        <v>2.3060999999999998</v>
      </c>
      <c r="E14" s="66">
        <f t="shared" si="0"/>
        <v>5</v>
      </c>
      <c r="F14" s="65">
        <f>VLOOKUP($A14,'Return Data'!$B$7:$R$2843,6,0)</f>
        <v>1.5757000000000001</v>
      </c>
      <c r="G14" s="66">
        <f t="shared" si="1"/>
        <v>3</v>
      </c>
      <c r="H14" s="65">
        <f>VLOOKUP($A14,'Return Data'!$B$7:$R$2843,7,0)</f>
        <v>2.0748000000000002</v>
      </c>
      <c r="I14" s="66">
        <f t="shared" si="2"/>
        <v>6</v>
      </c>
      <c r="J14" s="65">
        <f>VLOOKUP($A14,'Return Data'!$B$7:$R$2843,8,0)</f>
        <v>2.9967999999999999</v>
      </c>
      <c r="K14" s="66">
        <f t="shared" si="3"/>
        <v>3</v>
      </c>
      <c r="L14" s="65">
        <f>VLOOKUP($A14,'Return Data'!$B$7:$R$2843,9,0)</f>
        <v>4.4675000000000002</v>
      </c>
      <c r="M14" s="66">
        <f t="shared" si="4"/>
        <v>4</v>
      </c>
      <c r="N14" s="65">
        <f>VLOOKUP($A14,'Return Data'!$B$7:$R$2843,10,0)</f>
        <v>5.6216999999999997</v>
      </c>
      <c r="O14" s="66">
        <f t="shared" si="5"/>
        <v>5</v>
      </c>
      <c r="P14" s="65">
        <f>VLOOKUP($A14,'Return Data'!$B$7:$R$2843,11,0)</f>
        <v>5.5656999999999996</v>
      </c>
      <c r="Q14" s="66">
        <f t="shared" si="6"/>
        <v>6</v>
      </c>
      <c r="R14" s="65">
        <f>VLOOKUP($A14,'Return Data'!$B$7:$R$2843,12,0)</f>
        <v>4.6349999999999998</v>
      </c>
      <c r="S14" s="66">
        <f t="shared" si="7"/>
        <v>5</v>
      </c>
      <c r="T14" s="65">
        <f>VLOOKUP($A14,'Return Data'!$B$7:$R$2843,13,0)</f>
        <v>5.1120999999999999</v>
      </c>
      <c r="U14" s="66">
        <f t="shared" si="8"/>
        <v>6</v>
      </c>
      <c r="V14" s="65">
        <f>VLOOKUP($A14,'Return Data'!$B$7:$R$2843,17,0)</f>
        <v>6.8661000000000003</v>
      </c>
      <c r="W14" s="66">
        <f t="shared" ref="W14" si="12">RANK(V14,V$8:V$14,0)</f>
        <v>5</v>
      </c>
      <c r="X14" s="65"/>
      <c r="Y14" s="66"/>
      <c r="Z14" s="65">
        <f>VLOOKUP($A14,'Return Data'!$B$7:$R$2843,16,0)</f>
        <v>7.7252999999999998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1.5999571428571429</v>
      </c>
      <c r="E16" s="74"/>
      <c r="F16" s="75">
        <f>AVERAGE(F8:F14)</f>
        <v>0.55628571428571438</v>
      </c>
      <c r="G16" s="74"/>
      <c r="H16" s="75">
        <f>AVERAGE(H8:H14)</f>
        <v>2.6921571428571425</v>
      </c>
      <c r="I16" s="74"/>
      <c r="J16" s="75">
        <f>AVERAGE(J8:J14)</f>
        <v>3.1523142857142861</v>
      </c>
      <c r="K16" s="74"/>
      <c r="L16" s="75">
        <f>AVERAGE(L8:L14)</f>
        <v>4.9616285714285713</v>
      </c>
      <c r="M16" s="74"/>
      <c r="N16" s="75">
        <f>AVERAGE(N8:N14)</f>
        <v>6.4538714285714276</v>
      </c>
      <c r="O16" s="74"/>
      <c r="P16" s="75">
        <f>AVERAGE(P8:P14)</f>
        <v>6.7044285714285721</v>
      </c>
      <c r="Q16" s="74"/>
      <c r="R16" s="75">
        <f>AVERAGE(R8:R14)</f>
        <v>4.9793428571428562</v>
      </c>
      <c r="S16" s="74"/>
      <c r="T16" s="75">
        <f>AVERAGE(T8:T14)</f>
        <v>6.0795571428571424</v>
      </c>
      <c r="U16" s="74"/>
      <c r="V16" s="75">
        <f>AVERAGE(V8:V14)</f>
        <v>7.4863166666666672</v>
      </c>
      <c r="W16" s="74"/>
      <c r="X16" s="75">
        <f>AVERAGE(X8:X14)</f>
        <v>8.0761199999999995</v>
      </c>
      <c r="Y16" s="74"/>
      <c r="Z16" s="75">
        <f>AVERAGE(Z8:Z14)</f>
        <v>8.1810571428571421</v>
      </c>
      <c r="AA16" s="76"/>
    </row>
    <row r="17" spans="1:27" x14ac:dyDescent="0.3">
      <c r="A17" s="73" t="s">
        <v>28</v>
      </c>
      <c r="B17" s="74"/>
      <c r="C17" s="74"/>
      <c r="D17" s="75">
        <f>MIN(D8:D14)</f>
        <v>-14.2765</v>
      </c>
      <c r="E17" s="74"/>
      <c r="F17" s="75">
        <f>MIN(F8:F14)</f>
        <v>-2.5083000000000002</v>
      </c>
      <c r="G17" s="74"/>
      <c r="H17" s="75">
        <f>MIN(H8:H14)</f>
        <v>1.7479</v>
      </c>
      <c r="I17" s="74"/>
      <c r="J17" s="75">
        <f>MIN(J8:J14)</f>
        <v>2.2751000000000001</v>
      </c>
      <c r="K17" s="74"/>
      <c r="L17" s="75">
        <f>MIN(L8:L14)</f>
        <v>3.4007000000000001</v>
      </c>
      <c r="M17" s="74"/>
      <c r="N17" s="75">
        <f>MIN(N8:N14)</f>
        <v>5.3838999999999997</v>
      </c>
      <c r="O17" s="74"/>
      <c r="P17" s="75">
        <f>MIN(P8:P14)</f>
        <v>5.2957000000000001</v>
      </c>
      <c r="Q17" s="74"/>
      <c r="R17" s="75">
        <f>MIN(R8:R14)</f>
        <v>4.3350999999999997</v>
      </c>
      <c r="S17" s="74"/>
      <c r="T17" s="75">
        <f>MIN(T8:T14)</f>
        <v>5.0292000000000003</v>
      </c>
      <c r="U17" s="74"/>
      <c r="V17" s="75">
        <f>MIN(V8:V14)</f>
        <v>6.1284000000000001</v>
      </c>
      <c r="W17" s="74"/>
      <c r="X17" s="75">
        <f>MIN(X8:X14)</f>
        <v>6.7329999999999997</v>
      </c>
      <c r="Y17" s="74"/>
      <c r="Z17" s="75">
        <f>MIN(Z8:Z14)</f>
        <v>7.0583</v>
      </c>
      <c r="AA17" s="76"/>
    </row>
    <row r="18" spans="1:27" ht="15" thickBot="1" x14ac:dyDescent="0.35">
      <c r="A18" s="77" t="s">
        <v>29</v>
      </c>
      <c r="B18" s="78"/>
      <c r="C18" s="78"/>
      <c r="D18" s="79">
        <f>MAX(D8:D14)</f>
        <v>6.5362</v>
      </c>
      <c r="E18" s="78"/>
      <c r="F18" s="79">
        <f>MAX(F8:F14)</f>
        <v>2.3574000000000002</v>
      </c>
      <c r="G18" s="78"/>
      <c r="H18" s="79">
        <f>MAX(H8:H14)</f>
        <v>3.6339000000000001</v>
      </c>
      <c r="I18" s="78"/>
      <c r="J18" s="79">
        <f>MAX(J8:J14)</f>
        <v>4.0778999999999996</v>
      </c>
      <c r="K18" s="78"/>
      <c r="L18" s="79">
        <f>MAX(L8:L14)</f>
        <v>6.891</v>
      </c>
      <c r="M18" s="78"/>
      <c r="N18" s="79">
        <f>MAX(N8:N14)</f>
        <v>8.1628000000000007</v>
      </c>
      <c r="O18" s="78"/>
      <c r="P18" s="79">
        <f>MAX(P8:P14)</f>
        <v>9.2571999999999992</v>
      </c>
      <c r="Q18" s="78"/>
      <c r="R18" s="79">
        <f>MAX(R8:R14)</f>
        <v>5.8372000000000002</v>
      </c>
      <c r="S18" s="78"/>
      <c r="T18" s="79">
        <f>MAX(T8:T14)</f>
        <v>7.2431000000000001</v>
      </c>
      <c r="U18" s="78"/>
      <c r="V18" s="79">
        <f>MAX(V8:V14)</f>
        <v>8.6914999999999996</v>
      </c>
      <c r="W18" s="78"/>
      <c r="X18" s="79">
        <f>MAX(X8:X14)</f>
        <v>9.1364000000000001</v>
      </c>
      <c r="Y18" s="78"/>
      <c r="Z18" s="79">
        <f>MAX(Z8:Z14)</f>
        <v>8.8338999999999999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44462</v>
      </c>
      <c r="C8" s="65">
        <f>VLOOKUP($A8,'Return Data'!$B$7:$R$2843,4,0)</f>
        <v>272.91449999999998</v>
      </c>
      <c r="D8" s="65">
        <f>VLOOKUP($A8,'Return Data'!$B$7:$R$2843,5,0)</f>
        <v>4.8152999999999997</v>
      </c>
      <c r="E8" s="66">
        <f>RANK(D8,D$8:D$14,0)</f>
        <v>3</v>
      </c>
      <c r="F8" s="65">
        <f>VLOOKUP($A8,'Return Data'!$B$7:$R$2843,6,0)</f>
        <v>-1.6358999999999999</v>
      </c>
      <c r="G8" s="66">
        <f>RANK(F8,F$8:F$14,0)</f>
        <v>6</v>
      </c>
      <c r="H8" s="65">
        <f>VLOOKUP($A8,'Return Data'!$B$7:$R$2843,7,0)</f>
        <v>1.5576000000000001</v>
      </c>
      <c r="I8" s="66">
        <f>RANK(H8,H$8:H$14,0)</f>
        <v>7</v>
      </c>
      <c r="J8" s="65">
        <f>VLOOKUP($A8,'Return Data'!$B$7:$R$2843,8,0)</f>
        <v>2.0842000000000001</v>
      </c>
      <c r="K8" s="66">
        <f>RANK(J8,J$8:J$14,0)</f>
        <v>7</v>
      </c>
      <c r="L8" s="65">
        <f>VLOOKUP($A8,'Return Data'!$B$7:$R$2843,9,0)</f>
        <v>3.2115999999999998</v>
      </c>
      <c r="M8" s="66">
        <f>RANK(L8,L$8:L$14,0)</f>
        <v>7</v>
      </c>
      <c r="N8" s="65">
        <f>VLOOKUP($A8,'Return Data'!$B$7:$R$2843,10,0)</f>
        <v>5.2073999999999998</v>
      </c>
      <c r="O8" s="66">
        <f>RANK(N8,N$8:N$14,0)</f>
        <v>5</v>
      </c>
      <c r="P8" s="65">
        <f>VLOOKUP($A8,'Return Data'!$B$7:$R$2843,11,0)</f>
        <v>5.7317999999999998</v>
      </c>
      <c r="Q8" s="66">
        <f>RANK(P8,P$8:P$14,0)</f>
        <v>5</v>
      </c>
      <c r="R8" s="65">
        <f>VLOOKUP($A8,'Return Data'!$B$7:$R$2843,12,0)</f>
        <v>4.1703000000000001</v>
      </c>
      <c r="S8" s="66">
        <f>RANK(R8,R$8:R$14,0)</f>
        <v>5</v>
      </c>
      <c r="T8" s="65">
        <f>VLOOKUP($A8,'Return Data'!$B$7:$R$2843,13,0)</f>
        <v>5.0248999999999997</v>
      </c>
      <c r="U8" s="66">
        <f>RANK(T8,T$8:T$14,0)</f>
        <v>5</v>
      </c>
      <c r="V8" s="65">
        <f>VLOOKUP($A8,'Return Data'!$B$7:$R$2843,17,0)</f>
        <v>6.8547000000000002</v>
      </c>
      <c r="W8" s="66">
        <f>RANK(V8,V$8:V$14,0)</f>
        <v>4</v>
      </c>
      <c r="X8" s="65">
        <f>VLOOKUP($A8,'Return Data'!$B$7:$R$2843,14,0)</f>
        <v>7.5890000000000004</v>
      </c>
      <c r="Y8" s="66">
        <f>RANK(X8,X$8:X$14,0)</f>
        <v>4</v>
      </c>
      <c r="Z8" s="65">
        <f>VLOOKUP($A8,'Return Data'!$B$7:$R$2843,16,0)</f>
        <v>8.3567</v>
      </c>
      <c r="AA8" s="67">
        <f>RANK(Z8,Z$8:Z$14,0)</f>
        <v>1</v>
      </c>
    </row>
    <row r="9" spans="1:27" x14ac:dyDescent="0.3">
      <c r="A9" s="63" t="s">
        <v>805</v>
      </c>
      <c r="B9" s="64">
        <f>VLOOKUP($A9,'Return Data'!$B$7:$R$2843,3,0)</f>
        <v>44462</v>
      </c>
      <c r="C9" s="65">
        <f>VLOOKUP($A9,'Return Data'!$B$7:$R$2843,4,0)</f>
        <v>32.059100000000001</v>
      </c>
      <c r="D9" s="65">
        <f>VLOOKUP($A9,'Return Data'!$B$7:$R$2843,5,0)</f>
        <v>5.8074000000000003</v>
      </c>
      <c r="E9" s="66">
        <f t="shared" ref="E9:E14" si="0">RANK(D9,D$8:D$14,0)</f>
        <v>1</v>
      </c>
      <c r="F9" s="65">
        <f>VLOOKUP($A9,'Return Data'!$B$7:$R$2843,6,0)</f>
        <v>1.6321000000000001</v>
      </c>
      <c r="G9" s="66">
        <f t="shared" ref="G9:G14" si="1">RANK(F9,F$8:F$14,0)</f>
        <v>1</v>
      </c>
      <c r="H9" s="65">
        <f>VLOOKUP($A9,'Return Data'!$B$7:$R$2843,7,0)</f>
        <v>2.2292000000000001</v>
      </c>
      <c r="I9" s="66">
        <f t="shared" ref="I9:I14" si="2">RANK(H9,H$8:H$14,0)</f>
        <v>4</v>
      </c>
      <c r="J9" s="65">
        <f>VLOOKUP($A9,'Return Data'!$B$7:$R$2843,8,0)</f>
        <v>2.2627000000000002</v>
      </c>
      <c r="K9" s="66">
        <f t="shared" ref="K9:K14" si="3">RANK(J9,J$8:J$14,0)</f>
        <v>6</v>
      </c>
      <c r="L9" s="65">
        <f>VLOOKUP($A9,'Return Data'!$B$7:$R$2843,9,0)</f>
        <v>3.5474000000000001</v>
      </c>
      <c r="M9" s="66">
        <f t="shared" ref="M9:M14" si="4">RANK(L9,L$8:L$14,0)</f>
        <v>6</v>
      </c>
      <c r="N9" s="65">
        <f>VLOOKUP($A9,'Return Data'!$B$7:$R$2843,10,0)</f>
        <v>4.8312999999999997</v>
      </c>
      <c r="O9" s="66">
        <f t="shared" ref="O9:O14" si="5">RANK(N9,N$8:N$14,0)</f>
        <v>7</v>
      </c>
      <c r="P9" s="65">
        <f>VLOOKUP($A9,'Return Data'!$B$7:$R$2843,11,0)</f>
        <v>4.6067</v>
      </c>
      <c r="Q9" s="66">
        <f t="shared" ref="Q9:Q14" si="6">RANK(P9,P$8:P$14,0)</f>
        <v>7</v>
      </c>
      <c r="R9" s="65">
        <f>VLOOKUP($A9,'Return Data'!$B$7:$R$2843,12,0)</f>
        <v>3.9462999999999999</v>
      </c>
      <c r="S9" s="66">
        <f t="shared" ref="S9:S14" si="7">RANK(R9,R$8:R$14,0)</f>
        <v>6</v>
      </c>
      <c r="T9" s="65">
        <f>VLOOKUP($A9,'Return Data'!$B$7:$R$2843,13,0)</f>
        <v>4.3457999999999997</v>
      </c>
      <c r="U9" s="66">
        <f t="shared" ref="U9:U14" si="8">RANK(T9,T$8:T$14,0)</f>
        <v>6</v>
      </c>
      <c r="V9" s="65">
        <f>VLOOKUP($A9,'Return Data'!$B$7:$R$2843,17,0)</f>
        <v>5.4264999999999999</v>
      </c>
      <c r="W9" s="66">
        <f t="shared" ref="W9:W11" si="9">RANK(V9,V$8:V$14,0)</f>
        <v>6</v>
      </c>
      <c r="X9" s="65">
        <f>VLOOKUP($A9,'Return Data'!$B$7:$R$2843,14,0)</f>
        <v>6.0808999999999997</v>
      </c>
      <c r="Y9" s="66">
        <f t="shared" ref="Y9:Y11" si="10">RANK(X9,X$8:X$14,0)</f>
        <v>5</v>
      </c>
      <c r="Z9" s="65">
        <f>VLOOKUP($A9,'Return Data'!$B$7:$R$2843,16,0)</f>
        <v>5.8672000000000004</v>
      </c>
      <c r="AA9" s="67">
        <f t="shared" ref="AA9:AA14" si="11">RANK(Z9,Z$8:Z$14,0)</f>
        <v>7</v>
      </c>
    </row>
    <row r="10" spans="1:27" x14ac:dyDescent="0.3">
      <c r="A10" s="63" t="s">
        <v>807</v>
      </c>
      <c r="B10" s="64">
        <f>VLOOKUP($A10,'Return Data'!$B$7:$R$2843,3,0)</f>
        <v>44462</v>
      </c>
      <c r="C10" s="65">
        <f>VLOOKUP($A10,'Return Data'!$B$7:$R$2843,4,0)</f>
        <v>39.003700000000002</v>
      </c>
      <c r="D10" s="65">
        <f>VLOOKUP($A10,'Return Data'!$B$7:$R$2843,5,0)</f>
        <v>3.1819999999999999</v>
      </c>
      <c r="E10" s="66">
        <f t="shared" si="0"/>
        <v>4</v>
      </c>
      <c r="F10" s="65">
        <f>VLOOKUP($A10,'Return Data'!$B$7:$R$2843,6,0)</f>
        <v>1.0295000000000001</v>
      </c>
      <c r="G10" s="66">
        <f t="shared" si="1"/>
        <v>4</v>
      </c>
      <c r="H10" s="65">
        <f>VLOOKUP($A10,'Return Data'!$B$7:$R$2843,7,0)</f>
        <v>2.3271999999999999</v>
      </c>
      <c r="I10" s="66">
        <f t="shared" si="2"/>
        <v>3</v>
      </c>
      <c r="J10" s="65">
        <f>VLOOKUP($A10,'Return Data'!$B$7:$R$2843,8,0)</f>
        <v>2.7033</v>
      </c>
      <c r="K10" s="66">
        <f t="shared" si="3"/>
        <v>3</v>
      </c>
      <c r="L10" s="65">
        <f>VLOOKUP($A10,'Return Data'!$B$7:$R$2843,9,0)</f>
        <v>4.5121000000000002</v>
      </c>
      <c r="M10" s="66">
        <f t="shared" si="4"/>
        <v>3</v>
      </c>
      <c r="N10" s="65">
        <f>VLOOKUP($A10,'Return Data'!$B$7:$R$2843,10,0)</f>
        <v>5.7991000000000001</v>
      </c>
      <c r="O10" s="66">
        <f t="shared" si="5"/>
        <v>4</v>
      </c>
      <c r="P10" s="65">
        <f>VLOOKUP($A10,'Return Data'!$B$7:$R$2843,11,0)</f>
        <v>6.1275000000000004</v>
      </c>
      <c r="Q10" s="66">
        <f t="shared" si="6"/>
        <v>4</v>
      </c>
      <c r="R10" s="65">
        <f>VLOOKUP($A10,'Return Data'!$B$7:$R$2843,12,0)</f>
        <v>4.8219000000000003</v>
      </c>
      <c r="S10" s="66">
        <f t="shared" si="7"/>
        <v>3</v>
      </c>
      <c r="T10" s="65">
        <f>VLOOKUP($A10,'Return Data'!$B$7:$R$2843,13,0)</f>
        <v>6.0297999999999998</v>
      </c>
      <c r="U10" s="66">
        <f t="shared" si="8"/>
        <v>4</v>
      </c>
      <c r="V10" s="65">
        <f>VLOOKUP($A10,'Return Data'!$B$7:$R$2843,17,0)</f>
        <v>7.3875000000000002</v>
      </c>
      <c r="W10" s="66">
        <f t="shared" si="9"/>
        <v>3</v>
      </c>
      <c r="X10" s="65">
        <f>VLOOKUP($A10,'Return Data'!$B$7:$R$2843,14,0)</f>
        <v>7.8330000000000002</v>
      </c>
      <c r="Y10" s="66">
        <f t="shared" si="10"/>
        <v>3</v>
      </c>
      <c r="Z10" s="65">
        <f>VLOOKUP($A10,'Return Data'!$B$7:$R$2843,16,0)</f>
        <v>8.0995000000000008</v>
      </c>
      <c r="AA10" s="67">
        <f t="shared" si="11"/>
        <v>2</v>
      </c>
    </row>
    <row r="11" spans="1:27" x14ac:dyDescent="0.3">
      <c r="A11" s="63" t="s">
        <v>809</v>
      </c>
      <c r="B11" s="64">
        <f>VLOOKUP($A11,'Return Data'!$B$7:$R$2843,3,0)</f>
        <v>44462</v>
      </c>
      <c r="C11" s="65">
        <f>VLOOKUP($A11,'Return Data'!$B$7:$R$2843,4,0)</f>
        <v>335.38479999999998</v>
      </c>
      <c r="D11" s="65">
        <f>VLOOKUP($A11,'Return Data'!$B$7:$R$2843,5,0)</f>
        <v>1.4910000000000001</v>
      </c>
      <c r="E11" s="66">
        <f t="shared" si="0"/>
        <v>6</v>
      </c>
      <c r="F11" s="65">
        <f>VLOOKUP($A11,'Return Data'!$B$7:$R$2843,6,0)</f>
        <v>1.1428</v>
      </c>
      <c r="G11" s="66">
        <f t="shared" si="1"/>
        <v>2</v>
      </c>
      <c r="H11" s="65">
        <f>VLOOKUP($A11,'Return Data'!$B$7:$R$2843,7,0)</f>
        <v>2.621</v>
      </c>
      <c r="I11" s="66">
        <f t="shared" si="2"/>
        <v>2</v>
      </c>
      <c r="J11" s="65">
        <f>VLOOKUP($A11,'Return Data'!$B$7:$R$2843,8,0)</f>
        <v>3.2402000000000002</v>
      </c>
      <c r="K11" s="66">
        <f t="shared" si="3"/>
        <v>2</v>
      </c>
      <c r="L11" s="65">
        <f>VLOOKUP($A11,'Return Data'!$B$7:$R$2843,9,0)</f>
        <v>5.89</v>
      </c>
      <c r="M11" s="66">
        <f t="shared" si="4"/>
        <v>2</v>
      </c>
      <c r="N11" s="65">
        <f>VLOOKUP($A11,'Return Data'!$B$7:$R$2843,10,0)</f>
        <v>7.2906000000000004</v>
      </c>
      <c r="O11" s="66">
        <f t="shared" si="5"/>
        <v>2</v>
      </c>
      <c r="P11" s="65">
        <f>VLOOKUP($A11,'Return Data'!$B$7:$R$2843,11,0)</f>
        <v>6.9</v>
      </c>
      <c r="Q11" s="66">
        <f t="shared" si="6"/>
        <v>2</v>
      </c>
      <c r="R11" s="65">
        <f>VLOOKUP($A11,'Return Data'!$B$7:$R$2843,12,0)</f>
        <v>5.0876000000000001</v>
      </c>
      <c r="S11" s="66">
        <f t="shared" si="7"/>
        <v>1</v>
      </c>
      <c r="T11" s="65">
        <f>VLOOKUP($A11,'Return Data'!$B$7:$R$2843,13,0)</f>
        <v>6.3849999999999998</v>
      </c>
      <c r="U11" s="66">
        <f t="shared" si="8"/>
        <v>2</v>
      </c>
      <c r="V11" s="65">
        <f>VLOOKUP($A11,'Return Data'!$B$7:$R$2843,17,0)</f>
        <v>7.7815000000000003</v>
      </c>
      <c r="W11" s="66">
        <f t="shared" si="9"/>
        <v>2</v>
      </c>
      <c r="X11" s="65">
        <f>VLOOKUP($A11,'Return Data'!$B$7:$R$2843,14,0)</f>
        <v>7.8662999999999998</v>
      </c>
      <c r="Y11" s="66">
        <f t="shared" si="10"/>
        <v>2</v>
      </c>
      <c r="Z11" s="65">
        <f>VLOOKUP($A11,'Return Data'!$B$7:$R$2843,16,0)</f>
        <v>7.9283999999999999</v>
      </c>
      <c r="AA11" s="67">
        <f t="shared" si="11"/>
        <v>3</v>
      </c>
    </row>
    <row r="12" spans="1:27" x14ac:dyDescent="0.3">
      <c r="A12" s="63" t="s">
        <v>812</v>
      </c>
      <c r="B12" s="64">
        <f>VLOOKUP($A12,'Return Data'!$B$7:$R$2843,3,0)</f>
        <v>44462</v>
      </c>
      <c r="C12" s="65">
        <f>VLOOKUP($A12,'Return Data'!$B$7:$R$2843,4,0)</f>
        <v>1197.2016000000001</v>
      </c>
      <c r="D12" s="65">
        <f>VLOOKUP($A12,'Return Data'!$B$7:$R$2843,5,0)</f>
        <v>-14.677</v>
      </c>
      <c r="E12" s="66">
        <f t="shared" si="0"/>
        <v>7</v>
      </c>
      <c r="F12" s="65">
        <f>VLOOKUP($A12,'Return Data'!$B$7:$R$2843,6,0)</f>
        <v>-2.9089</v>
      </c>
      <c r="G12" s="66">
        <f t="shared" si="1"/>
        <v>7</v>
      </c>
      <c r="H12" s="65">
        <f>VLOOKUP($A12,'Return Data'!$B$7:$R$2843,7,0)</f>
        <v>3.2336999999999998</v>
      </c>
      <c r="I12" s="66">
        <f t="shared" si="2"/>
        <v>1</v>
      </c>
      <c r="J12" s="65">
        <f>VLOOKUP($A12,'Return Data'!$B$7:$R$2843,8,0)</f>
        <v>3.6774</v>
      </c>
      <c r="K12" s="66">
        <f t="shared" si="3"/>
        <v>1</v>
      </c>
      <c r="L12" s="65">
        <f>VLOOKUP($A12,'Return Data'!$B$7:$R$2843,9,0)</f>
        <v>6.4886999999999997</v>
      </c>
      <c r="M12" s="66">
        <f t="shared" si="4"/>
        <v>1</v>
      </c>
      <c r="N12" s="65">
        <f>VLOOKUP($A12,'Return Data'!$B$7:$R$2843,10,0)</f>
        <v>7.7548000000000004</v>
      </c>
      <c r="O12" s="66">
        <f t="shared" si="5"/>
        <v>1</v>
      </c>
      <c r="P12" s="65">
        <f>VLOOKUP($A12,'Return Data'!$B$7:$R$2843,11,0)</f>
        <v>8.8390000000000004</v>
      </c>
      <c r="Q12" s="66">
        <f t="shared" si="6"/>
        <v>1</v>
      </c>
      <c r="R12" s="65">
        <f>VLOOKUP($A12,'Return Data'!$B$7:$R$2843,12,0)</f>
        <v>5.0646000000000004</v>
      </c>
      <c r="S12" s="66">
        <f t="shared" si="7"/>
        <v>2</v>
      </c>
      <c r="T12" s="65">
        <f>VLOOKUP($A12,'Return Data'!$B$7:$R$2843,13,0)</f>
        <v>6.8148999999999997</v>
      </c>
      <c r="U12" s="66">
        <f t="shared" si="8"/>
        <v>1</v>
      </c>
      <c r="V12" s="65"/>
      <c r="W12" s="66"/>
      <c r="X12" s="65"/>
      <c r="Y12" s="66"/>
      <c r="Z12" s="65">
        <f>VLOOKUP($A12,'Return Data'!$B$7:$R$2843,16,0)</f>
        <v>7.9097</v>
      </c>
      <c r="AA12" s="67">
        <f t="shared" si="11"/>
        <v>4</v>
      </c>
    </row>
    <row r="13" spans="1:27" x14ac:dyDescent="0.3">
      <c r="A13" s="63" t="s">
        <v>813</v>
      </c>
      <c r="B13" s="64">
        <f>VLOOKUP($A13,'Return Data'!$B$7:$R$2843,3,0)</f>
        <v>44462</v>
      </c>
      <c r="C13" s="65">
        <f>VLOOKUP($A13,'Return Data'!$B$7:$R$2843,4,0)</f>
        <v>35.7027</v>
      </c>
      <c r="D13" s="65">
        <f>VLOOKUP($A13,'Return Data'!$B$7:$R$2843,5,0)</f>
        <v>5.5213999999999999</v>
      </c>
      <c r="E13" s="66">
        <f t="shared" si="0"/>
        <v>2</v>
      </c>
      <c r="F13" s="65">
        <f>VLOOKUP($A13,'Return Data'!$B$7:$R$2843,6,0)</f>
        <v>0.443</v>
      </c>
      <c r="G13" s="66">
        <f t="shared" si="1"/>
        <v>5</v>
      </c>
      <c r="H13" s="65">
        <f>VLOOKUP($A13,'Return Data'!$B$7:$R$2843,7,0)</f>
        <v>2.1916000000000002</v>
      </c>
      <c r="I13" s="66">
        <f t="shared" si="2"/>
        <v>5</v>
      </c>
      <c r="J13" s="65">
        <f>VLOOKUP($A13,'Return Data'!$B$7:$R$2843,8,0)</f>
        <v>2.5070999999999999</v>
      </c>
      <c r="K13" s="66">
        <f t="shared" si="3"/>
        <v>4</v>
      </c>
      <c r="L13" s="65">
        <f>VLOOKUP($A13,'Return Data'!$B$7:$R$2843,9,0)</f>
        <v>4.0206</v>
      </c>
      <c r="M13" s="66">
        <f t="shared" si="4"/>
        <v>4</v>
      </c>
      <c r="N13" s="65">
        <f>VLOOKUP($A13,'Return Data'!$B$7:$R$2843,10,0)</f>
        <v>6.0698999999999996</v>
      </c>
      <c r="O13" s="66">
        <f t="shared" si="5"/>
        <v>3</v>
      </c>
      <c r="P13" s="65">
        <f>VLOOKUP($A13,'Return Data'!$B$7:$R$2843,11,0)</f>
        <v>6.5393999999999997</v>
      </c>
      <c r="Q13" s="66">
        <f t="shared" si="6"/>
        <v>3</v>
      </c>
      <c r="R13" s="65">
        <f>VLOOKUP($A13,'Return Data'!$B$7:$R$2843,12,0)</f>
        <v>4.5285000000000002</v>
      </c>
      <c r="S13" s="66">
        <f t="shared" si="7"/>
        <v>4</v>
      </c>
      <c r="T13" s="65">
        <f>VLOOKUP($A13,'Return Data'!$B$7:$R$2843,13,0)</f>
        <v>6.1666999999999996</v>
      </c>
      <c r="U13" s="66">
        <f t="shared" si="8"/>
        <v>3</v>
      </c>
      <c r="V13" s="65">
        <f>VLOOKUP($A13,'Return Data'!$B$7:$R$2843,17,0)</f>
        <v>8.2963000000000005</v>
      </c>
      <c r="W13" s="66">
        <f t="shared" ref="W13:W14" si="12">RANK(V13,V$8:V$14,0)</f>
        <v>1</v>
      </c>
      <c r="X13" s="65">
        <f>VLOOKUP($A13,'Return Data'!$B$7:$R$2843,14,0)</f>
        <v>8.7087000000000003</v>
      </c>
      <c r="Y13" s="66">
        <f t="shared" ref="Y13" si="13">RANK(X13,X$8:X$14,0)</f>
        <v>1</v>
      </c>
      <c r="Z13" s="65">
        <f>VLOOKUP($A13,'Return Data'!$B$7:$R$2843,16,0)</f>
        <v>7.7411000000000003</v>
      </c>
      <c r="AA13" s="67">
        <f t="shared" si="11"/>
        <v>5</v>
      </c>
    </row>
    <row r="14" spans="1:27" x14ac:dyDescent="0.3">
      <c r="A14" s="63" t="s">
        <v>816</v>
      </c>
      <c r="B14" s="64">
        <f>VLOOKUP($A14,'Return Data'!$B$7:$R$2843,3,0)</f>
        <v>44462</v>
      </c>
      <c r="C14" s="65">
        <f>VLOOKUP($A14,'Return Data'!$B$7:$R$2843,4,0)</f>
        <v>1207.5033000000001</v>
      </c>
      <c r="D14" s="65">
        <f>VLOOKUP($A14,'Return Data'!$B$7:$R$2843,5,0)</f>
        <v>1.8047</v>
      </c>
      <c r="E14" s="66">
        <f t="shared" si="0"/>
        <v>5</v>
      </c>
      <c r="F14" s="65">
        <f>VLOOKUP($A14,'Return Data'!$B$7:$R$2843,6,0)</f>
        <v>1.0751999999999999</v>
      </c>
      <c r="G14" s="66">
        <f t="shared" si="1"/>
        <v>3</v>
      </c>
      <c r="H14" s="65">
        <f>VLOOKUP($A14,'Return Data'!$B$7:$R$2843,7,0)</f>
        <v>1.5689</v>
      </c>
      <c r="I14" s="66">
        <f t="shared" si="2"/>
        <v>6</v>
      </c>
      <c r="J14" s="65">
        <f>VLOOKUP($A14,'Return Data'!$B$7:$R$2843,8,0)</f>
        <v>2.4931000000000001</v>
      </c>
      <c r="K14" s="66">
        <f t="shared" si="3"/>
        <v>5</v>
      </c>
      <c r="L14" s="65">
        <f>VLOOKUP($A14,'Return Data'!$B$7:$R$2843,9,0)</f>
        <v>3.8788999999999998</v>
      </c>
      <c r="M14" s="66">
        <f t="shared" si="4"/>
        <v>5</v>
      </c>
      <c r="N14" s="65">
        <f>VLOOKUP($A14,'Return Data'!$B$7:$R$2843,10,0)</f>
        <v>4.8537999999999997</v>
      </c>
      <c r="O14" s="66">
        <f t="shared" si="5"/>
        <v>6</v>
      </c>
      <c r="P14" s="65">
        <f>VLOOKUP($A14,'Return Data'!$B$7:$R$2843,11,0)</f>
        <v>4.7294999999999998</v>
      </c>
      <c r="Q14" s="66">
        <f t="shared" si="6"/>
        <v>6</v>
      </c>
      <c r="R14" s="65">
        <f>VLOOKUP($A14,'Return Data'!$B$7:$R$2843,12,0)</f>
        <v>3.7706</v>
      </c>
      <c r="S14" s="66">
        <f t="shared" si="7"/>
        <v>7</v>
      </c>
      <c r="T14" s="65">
        <f>VLOOKUP($A14,'Return Data'!$B$7:$R$2843,13,0)</f>
        <v>4.2149999999999999</v>
      </c>
      <c r="U14" s="66">
        <f t="shared" si="8"/>
        <v>7</v>
      </c>
      <c r="V14" s="65">
        <f>VLOOKUP($A14,'Return Data'!$B$7:$R$2843,17,0)</f>
        <v>5.9069000000000003</v>
      </c>
      <c r="W14" s="66">
        <f t="shared" si="12"/>
        <v>5</v>
      </c>
      <c r="X14" s="65"/>
      <c r="Y14" s="66"/>
      <c r="Z14" s="65">
        <f>VLOOKUP($A14,'Return Data'!$B$7:$R$2843,16,0)</f>
        <v>6.7145999999999999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1.1349714285714287</v>
      </c>
      <c r="E16" s="74"/>
      <c r="F16" s="75">
        <f>AVERAGE(F8:F14)</f>
        <v>0.11111428571428575</v>
      </c>
      <c r="G16" s="74"/>
      <c r="H16" s="75">
        <f>AVERAGE(H8:H14)</f>
        <v>2.2470285714285718</v>
      </c>
      <c r="I16" s="74"/>
      <c r="J16" s="75">
        <f>AVERAGE(J8:J14)</f>
        <v>2.7097142857142864</v>
      </c>
      <c r="K16" s="74"/>
      <c r="L16" s="75">
        <f>AVERAGE(L8:L14)</f>
        <v>4.5070428571428574</v>
      </c>
      <c r="M16" s="74"/>
      <c r="N16" s="75">
        <f>AVERAGE(N8:N14)</f>
        <v>5.9724142857142857</v>
      </c>
      <c r="O16" s="74"/>
      <c r="P16" s="75">
        <f>AVERAGE(P8:P14)</f>
        <v>6.2105571428571427</v>
      </c>
      <c r="Q16" s="74"/>
      <c r="R16" s="75">
        <f>AVERAGE(R8:R14)</f>
        <v>4.4842571428571434</v>
      </c>
      <c r="S16" s="74"/>
      <c r="T16" s="75">
        <f>AVERAGE(T8:T14)</f>
        <v>5.5688714285714287</v>
      </c>
      <c r="U16" s="74"/>
      <c r="V16" s="75">
        <f>AVERAGE(V8:V14)</f>
        <v>6.9422333333333341</v>
      </c>
      <c r="W16" s="74"/>
      <c r="X16" s="75">
        <f>AVERAGE(X8:X14)</f>
        <v>7.6155799999999996</v>
      </c>
      <c r="Y16" s="74"/>
      <c r="Z16" s="75">
        <f>AVERAGE(Z8:Z14)</f>
        <v>7.5167428571428569</v>
      </c>
      <c r="AA16" s="76"/>
    </row>
    <row r="17" spans="1:27" x14ac:dyDescent="0.3">
      <c r="A17" s="73" t="s">
        <v>28</v>
      </c>
      <c r="B17" s="74"/>
      <c r="C17" s="74"/>
      <c r="D17" s="75">
        <f>MIN(D8:D14)</f>
        <v>-14.677</v>
      </c>
      <c r="E17" s="74"/>
      <c r="F17" s="75">
        <f>MIN(F8:F14)</f>
        <v>-2.9089</v>
      </c>
      <c r="G17" s="74"/>
      <c r="H17" s="75">
        <f>MIN(H8:H14)</f>
        <v>1.5576000000000001</v>
      </c>
      <c r="I17" s="74"/>
      <c r="J17" s="75">
        <f>MIN(J8:J14)</f>
        <v>2.0842000000000001</v>
      </c>
      <c r="K17" s="74"/>
      <c r="L17" s="75">
        <f>MIN(L8:L14)</f>
        <v>3.2115999999999998</v>
      </c>
      <c r="M17" s="74"/>
      <c r="N17" s="75">
        <f>MIN(N8:N14)</f>
        <v>4.8312999999999997</v>
      </c>
      <c r="O17" s="74"/>
      <c r="P17" s="75">
        <f>MIN(P8:P14)</f>
        <v>4.6067</v>
      </c>
      <c r="Q17" s="74"/>
      <c r="R17" s="75">
        <f>MIN(R8:R14)</f>
        <v>3.7706</v>
      </c>
      <c r="S17" s="74"/>
      <c r="T17" s="75">
        <f>MIN(T8:T14)</f>
        <v>4.2149999999999999</v>
      </c>
      <c r="U17" s="74"/>
      <c r="V17" s="75">
        <f>MIN(V8:V14)</f>
        <v>5.4264999999999999</v>
      </c>
      <c r="W17" s="74"/>
      <c r="X17" s="75">
        <f>MIN(X8:X14)</f>
        <v>6.0808999999999997</v>
      </c>
      <c r="Y17" s="74"/>
      <c r="Z17" s="75">
        <f>MIN(Z8:Z14)</f>
        <v>5.8672000000000004</v>
      </c>
      <c r="AA17" s="76"/>
    </row>
    <row r="18" spans="1:27" ht="15" thickBot="1" x14ac:dyDescent="0.35">
      <c r="A18" s="77" t="s">
        <v>29</v>
      </c>
      <c r="B18" s="78"/>
      <c r="C18" s="78"/>
      <c r="D18" s="79">
        <f>MAX(D8:D14)</f>
        <v>5.8074000000000003</v>
      </c>
      <c r="E18" s="78"/>
      <c r="F18" s="79">
        <f>MAX(F8:F14)</f>
        <v>1.6321000000000001</v>
      </c>
      <c r="G18" s="78"/>
      <c r="H18" s="79">
        <f>MAX(H8:H14)</f>
        <v>3.2336999999999998</v>
      </c>
      <c r="I18" s="78"/>
      <c r="J18" s="79">
        <f>MAX(J8:J14)</f>
        <v>3.6774</v>
      </c>
      <c r="K18" s="78"/>
      <c r="L18" s="79">
        <f>MAX(L8:L14)</f>
        <v>6.4886999999999997</v>
      </c>
      <c r="M18" s="78"/>
      <c r="N18" s="79">
        <f>MAX(N8:N14)</f>
        <v>7.7548000000000004</v>
      </c>
      <c r="O18" s="78"/>
      <c r="P18" s="79">
        <f>MAX(P8:P14)</f>
        <v>8.8390000000000004</v>
      </c>
      <c r="Q18" s="78"/>
      <c r="R18" s="79">
        <f>MAX(R8:R14)</f>
        <v>5.0876000000000001</v>
      </c>
      <c r="S18" s="78"/>
      <c r="T18" s="79">
        <f>MAX(T8:T14)</f>
        <v>6.8148999999999997</v>
      </c>
      <c r="U18" s="78"/>
      <c r="V18" s="79">
        <f>MAX(V8:V14)</f>
        <v>8.2963000000000005</v>
      </c>
      <c r="W18" s="78"/>
      <c r="X18" s="79">
        <f>MAX(X8:X14)</f>
        <v>8.7087000000000003</v>
      </c>
      <c r="Y18" s="78"/>
      <c r="Z18" s="79">
        <f>MAX(Z8:Z14)</f>
        <v>8.3567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44462</v>
      </c>
      <c r="C8" s="65">
        <f>VLOOKUP($A8,'Return Data'!$B$7:$R$2843,4,0)</f>
        <v>336.87630000000001</v>
      </c>
      <c r="D8" s="65">
        <f>VLOOKUP($A8,'Return Data'!$B$7:$R$2843,5,0)</f>
        <v>3.1423999999999999</v>
      </c>
      <c r="E8" s="66">
        <f t="shared" ref="E8:E50" si="0">RANK(D8,D$8:D$50,0)</f>
        <v>20</v>
      </c>
      <c r="F8" s="65">
        <f>VLOOKUP($A8,'Return Data'!$B$7:$R$2843,6,0)</f>
        <v>2.8069000000000002</v>
      </c>
      <c r="G8" s="66">
        <f t="shared" ref="G8:G50" si="1">RANK(F8,F$8:F$50,0)</f>
        <v>34</v>
      </c>
      <c r="H8" s="65">
        <f>VLOOKUP($A8,'Return Data'!$B$7:$R$2843,7,0)</f>
        <v>2.9409999999999998</v>
      </c>
      <c r="I8" s="66">
        <f t="shared" ref="I8:I50" si="2">RANK(H8,H$8:H$50,0)</f>
        <v>30</v>
      </c>
      <c r="J8" s="65">
        <f>VLOOKUP($A8,'Return Data'!$B$7:$R$2843,8,0)</f>
        <v>3.0644</v>
      </c>
      <c r="K8" s="66">
        <f t="shared" ref="K8:K50" si="3">RANK(J8,J$8:J$50,0)</f>
        <v>19</v>
      </c>
      <c r="L8" s="65">
        <f>VLOOKUP($A8,'Return Data'!$B$7:$R$2843,9,0)</f>
        <v>3.1701999999999999</v>
      </c>
      <c r="M8" s="66">
        <f t="shared" ref="M8:M50" si="4">RANK(L8,L$8:L$50,0)</f>
        <v>12</v>
      </c>
      <c r="N8" s="65">
        <f>VLOOKUP($A8,'Return Data'!$B$7:$R$2843,10,0)</f>
        <v>3.3748999999999998</v>
      </c>
      <c r="O8" s="66">
        <f t="shared" ref="O8:O50" si="5">RANK(N8,N$8:N$50,0)</f>
        <v>10</v>
      </c>
      <c r="P8" s="65">
        <f>VLOOKUP($A8,'Return Data'!$B$7:$R$2843,11,0)</f>
        <v>3.3645</v>
      </c>
      <c r="Q8" s="66">
        <f t="shared" ref="Q8:Q50" si="6">RANK(P8,P$8:P$50,0)</f>
        <v>11</v>
      </c>
      <c r="R8" s="65">
        <f>VLOOKUP($A8,'Return Data'!$B$7:$R$2843,12,0)</f>
        <v>3.3248000000000002</v>
      </c>
      <c r="S8" s="66">
        <f t="shared" ref="S8:S50" si="7">RANK(R8,R$8:R$50,0)</f>
        <v>13</v>
      </c>
      <c r="T8" s="65">
        <f>VLOOKUP($A8,'Return Data'!$B$7:$R$2843,13,0)</f>
        <v>3.3077999999999999</v>
      </c>
      <c r="U8" s="66">
        <f t="shared" ref="U8:U23" si="8">RANK(T8,T$8:T$50,0)</f>
        <v>13</v>
      </c>
      <c r="V8" s="65">
        <f>VLOOKUP($A8,'Return Data'!$B$7:$R$2843,17,0)</f>
        <v>4.1635999999999997</v>
      </c>
      <c r="W8" s="66">
        <f t="shared" ref="W8:W23" si="9">RANK(V8,V$8:V$50,0)</f>
        <v>9</v>
      </c>
      <c r="X8" s="65">
        <f>VLOOKUP($A8,'Return Data'!$B$7:$R$2843,14,0)</f>
        <v>5.2282999999999999</v>
      </c>
      <c r="Y8" s="66">
        <f t="shared" ref="Y8:Y23" si="10">RANK(X8,X$8:X$50,0)</f>
        <v>7</v>
      </c>
      <c r="Z8" s="65">
        <f>VLOOKUP($A8,'Return Data'!$B$7:$R$2843,16,0)</f>
        <v>7.1715</v>
      </c>
      <c r="AA8" s="67">
        <f t="shared" ref="AA8:AA50" si="11">RANK(Z8,Z$8:Z$50,0)</f>
        <v>3</v>
      </c>
    </row>
    <row r="9" spans="1:27" x14ac:dyDescent="0.3">
      <c r="A9" s="63" t="s">
        <v>119</v>
      </c>
      <c r="B9" s="64">
        <f>VLOOKUP($A9,'Return Data'!$B$7:$R$2843,3,0)</f>
        <v>44462</v>
      </c>
      <c r="C9" s="65">
        <f>VLOOKUP($A9,'Return Data'!$B$7:$R$2843,4,0)</f>
        <v>2321.3344999999999</v>
      </c>
      <c r="D9" s="65">
        <f>VLOOKUP($A9,'Return Data'!$B$7:$R$2843,5,0)</f>
        <v>3.1387</v>
      </c>
      <c r="E9" s="66">
        <f t="shared" si="0"/>
        <v>21</v>
      </c>
      <c r="F9" s="65">
        <f>VLOOKUP($A9,'Return Data'!$B$7:$R$2843,6,0)</f>
        <v>2.8576999999999999</v>
      </c>
      <c r="G9" s="66">
        <f t="shared" si="1"/>
        <v>22</v>
      </c>
      <c r="H9" s="65">
        <f>VLOOKUP($A9,'Return Data'!$B$7:$R$2843,7,0)</f>
        <v>2.944</v>
      </c>
      <c r="I9" s="66">
        <f t="shared" si="2"/>
        <v>29</v>
      </c>
      <c r="J9" s="65">
        <f>VLOOKUP($A9,'Return Data'!$B$7:$R$2843,8,0)</f>
        <v>3.0400999999999998</v>
      </c>
      <c r="K9" s="66">
        <f t="shared" si="3"/>
        <v>26</v>
      </c>
      <c r="L9" s="65">
        <f>VLOOKUP($A9,'Return Data'!$B$7:$R$2843,9,0)</f>
        <v>3.1349999999999998</v>
      </c>
      <c r="M9" s="66">
        <f t="shared" si="4"/>
        <v>21</v>
      </c>
      <c r="N9" s="65">
        <f>VLOOKUP($A9,'Return Data'!$B$7:$R$2843,10,0)</f>
        <v>3.3689</v>
      </c>
      <c r="O9" s="66">
        <f t="shared" si="5"/>
        <v>14</v>
      </c>
      <c r="P9" s="65">
        <f>VLOOKUP($A9,'Return Data'!$B$7:$R$2843,11,0)</f>
        <v>3.3363</v>
      </c>
      <c r="Q9" s="66">
        <f t="shared" si="6"/>
        <v>18</v>
      </c>
      <c r="R9" s="65">
        <f>VLOOKUP($A9,'Return Data'!$B$7:$R$2843,12,0)</f>
        <v>3.3016000000000001</v>
      </c>
      <c r="S9" s="66">
        <f t="shared" si="7"/>
        <v>16</v>
      </c>
      <c r="T9" s="65">
        <f>VLOOKUP($A9,'Return Data'!$B$7:$R$2843,13,0)</f>
        <v>3.2967</v>
      </c>
      <c r="U9" s="66">
        <f t="shared" si="8"/>
        <v>17</v>
      </c>
      <c r="V9" s="65">
        <f>VLOOKUP($A9,'Return Data'!$B$7:$R$2843,17,0)</f>
        <v>4.133</v>
      </c>
      <c r="W9" s="66">
        <f t="shared" si="9"/>
        <v>14</v>
      </c>
      <c r="X9" s="65">
        <f>VLOOKUP($A9,'Return Data'!$B$7:$R$2843,14,0)</f>
        <v>5.1727999999999996</v>
      </c>
      <c r="Y9" s="66">
        <f t="shared" si="10"/>
        <v>13</v>
      </c>
      <c r="Z9" s="65">
        <f>VLOOKUP($A9,'Return Data'!$B$7:$R$2843,16,0)</f>
        <v>7.1207000000000003</v>
      </c>
      <c r="AA9" s="67">
        <f t="shared" si="11"/>
        <v>10</v>
      </c>
    </row>
    <row r="10" spans="1:27" x14ac:dyDescent="0.3">
      <c r="A10" s="63" t="s">
        <v>120</v>
      </c>
      <c r="B10" s="64">
        <f>VLOOKUP($A10,'Return Data'!$B$7:$R$2843,3,0)</f>
        <v>44462</v>
      </c>
      <c r="C10" s="65">
        <f>VLOOKUP($A10,'Return Data'!$B$7:$R$2843,4,0)</f>
        <v>2408.0192999999999</v>
      </c>
      <c r="D10" s="65">
        <f>VLOOKUP($A10,'Return Data'!$B$7:$R$2843,5,0)</f>
        <v>3.1440000000000001</v>
      </c>
      <c r="E10" s="66">
        <f t="shared" si="0"/>
        <v>19</v>
      </c>
      <c r="F10" s="65">
        <f>VLOOKUP($A10,'Return Data'!$B$7:$R$2843,6,0)</f>
        <v>2.9994000000000001</v>
      </c>
      <c r="G10" s="66">
        <f t="shared" si="1"/>
        <v>11</v>
      </c>
      <c r="H10" s="65">
        <f>VLOOKUP($A10,'Return Data'!$B$7:$R$2843,7,0)</f>
        <v>3.0775000000000001</v>
      </c>
      <c r="I10" s="66">
        <f t="shared" si="2"/>
        <v>8</v>
      </c>
      <c r="J10" s="65">
        <f>VLOOKUP($A10,'Return Data'!$B$7:$R$2843,8,0)</f>
        <v>3.1246</v>
      </c>
      <c r="K10" s="66">
        <f t="shared" si="3"/>
        <v>7</v>
      </c>
      <c r="L10" s="65">
        <f>VLOOKUP($A10,'Return Data'!$B$7:$R$2843,9,0)</f>
        <v>3.1829000000000001</v>
      </c>
      <c r="M10" s="66">
        <f t="shared" si="4"/>
        <v>9</v>
      </c>
      <c r="N10" s="65">
        <f>VLOOKUP($A10,'Return Data'!$B$7:$R$2843,10,0)</f>
        <v>3.4058999999999999</v>
      </c>
      <c r="O10" s="66">
        <f t="shared" si="5"/>
        <v>5</v>
      </c>
      <c r="P10" s="65">
        <f>VLOOKUP($A10,'Return Data'!$B$7:$R$2843,11,0)</f>
        <v>3.4016000000000002</v>
      </c>
      <c r="Q10" s="66">
        <f t="shared" si="6"/>
        <v>5</v>
      </c>
      <c r="R10" s="65">
        <f>VLOOKUP($A10,'Return Data'!$B$7:$R$2843,12,0)</f>
        <v>3.3740999999999999</v>
      </c>
      <c r="S10" s="66">
        <f t="shared" si="7"/>
        <v>6</v>
      </c>
      <c r="T10" s="65">
        <f>VLOOKUP($A10,'Return Data'!$B$7:$R$2843,13,0)</f>
        <v>3.3563999999999998</v>
      </c>
      <c r="U10" s="66">
        <f t="shared" si="8"/>
        <v>7</v>
      </c>
      <c r="V10" s="65">
        <f>VLOOKUP($A10,'Return Data'!$B$7:$R$2843,17,0)</f>
        <v>4.1216999999999997</v>
      </c>
      <c r="W10" s="66">
        <f t="shared" si="9"/>
        <v>16</v>
      </c>
      <c r="X10" s="65">
        <f>VLOOKUP($A10,'Return Data'!$B$7:$R$2843,14,0)</f>
        <v>5.17</v>
      </c>
      <c r="Y10" s="66">
        <f t="shared" si="10"/>
        <v>14</v>
      </c>
      <c r="Z10" s="65">
        <f>VLOOKUP($A10,'Return Data'!$B$7:$R$2843,16,0)</f>
        <v>7.1608999999999998</v>
      </c>
      <c r="AA10" s="67">
        <f t="shared" si="11"/>
        <v>4</v>
      </c>
    </row>
    <row r="11" spans="1:27" x14ac:dyDescent="0.3">
      <c r="A11" s="63" t="s">
        <v>121</v>
      </c>
      <c r="B11" s="64">
        <f>VLOOKUP($A11,'Return Data'!$B$7:$R$2843,3,0)</f>
        <v>44462</v>
      </c>
      <c r="C11" s="65">
        <f>VLOOKUP($A11,'Return Data'!$B$7:$R$2843,4,0)</f>
        <v>3218.4389000000001</v>
      </c>
      <c r="D11" s="65">
        <f>VLOOKUP($A11,'Return Data'!$B$7:$R$2843,5,0)</f>
        <v>3.1496</v>
      </c>
      <c r="E11" s="66">
        <f t="shared" si="0"/>
        <v>17</v>
      </c>
      <c r="F11" s="65">
        <f>VLOOKUP($A11,'Return Data'!$B$7:$R$2843,6,0)</f>
        <v>3.0461999999999998</v>
      </c>
      <c r="G11" s="66">
        <f t="shared" si="1"/>
        <v>10</v>
      </c>
      <c r="H11" s="65">
        <f>VLOOKUP($A11,'Return Data'!$B$7:$R$2843,7,0)</f>
        <v>3.1366999999999998</v>
      </c>
      <c r="I11" s="66">
        <f t="shared" si="2"/>
        <v>5</v>
      </c>
      <c r="J11" s="65">
        <f>VLOOKUP($A11,'Return Data'!$B$7:$R$2843,8,0)</f>
        <v>3.1756000000000002</v>
      </c>
      <c r="K11" s="66">
        <f t="shared" si="3"/>
        <v>4</v>
      </c>
      <c r="L11" s="65">
        <f>VLOOKUP($A11,'Return Data'!$B$7:$R$2843,9,0)</f>
        <v>3.2187000000000001</v>
      </c>
      <c r="M11" s="66">
        <f t="shared" si="4"/>
        <v>4</v>
      </c>
      <c r="N11" s="65">
        <f>VLOOKUP($A11,'Return Data'!$B$7:$R$2843,10,0)</f>
        <v>3.3969</v>
      </c>
      <c r="O11" s="66">
        <f t="shared" si="5"/>
        <v>7</v>
      </c>
      <c r="P11" s="65">
        <f>VLOOKUP($A11,'Return Data'!$B$7:$R$2843,11,0)</f>
        <v>3.3938999999999999</v>
      </c>
      <c r="Q11" s="66">
        <f t="shared" si="6"/>
        <v>6</v>
      </c>
      <c r="R11" s="65">
        <f>VLOOKUP($A11,'Return Data'!$B$7:$R$2843,12,0)</f>
        <v>3.3894000000000002</v>
      </c>
      <c r="S11" s="66">
        <f t="shared" si="7"/>
        <v>3</v>
      </c>
      <c r="T11" s="65">
        <f>VLOOKUP($A11,'Return Data'!$B$7:$R$2843,13,0)</f>
        <v>3.3736000000000002</v>
      </c>
      <c r="U11" s="66">
        <f t="shared" si="8"/>
        <v>6</v>
      </c>
      <c r="V11" s="65">
        <f>VLOOKUP($A11,'Return Data'!$B$7:$R$2843,17,0)</f>
        <v>4.1399999999999997</v>
      </c>
      <c r="W11" s="66">
        <f t="shared" si="9"/>
        <v>13</v>
      </c>
      <c r="X11" s="65">
        <f>VLOOKUP($A11,'Return Data'!$B$7:$R$2843,14,0)</f>
        <v>5.2041000000000004</v>
      </c>
      <c r="Y11" s="66">
        <f t="shared" si="10"/>
        <v>9</v>
      </c>
      <c r="Z11" s="65">
        <f>VLOOKUP($A11,'Return Data'!$B$7:$R$2843,16,0)</f>
        <v>7.1040999999999999</v>
      </c>
      <c r="AA11" s="67">
        <f t="shared" si="11"/>
        <v>14</v>
      </c>
    </row>
    <row r="12" spans="1:27" x14ac:dyDescent="0.3">
      <c r="A12" s="63" t="s">
        <v>122</v>
      </c>
      <c r="B12" s="64">
        <f>VLOOKUP($A12,'Return Data'!$B$7:$R$2843,3,0)</f>
        <v>44462</v>
      </c>
      <c r="C12" s="65">
        <f>VLOOKUP($A12,'Return Data'!$B$7:$R$2843,4,0)</f>
        <v>2404.1116999999999</v>
      </c>
      <c r="D12" s="65">
        <f>VLOOKUP($A12,'Return Data'!$B$7:$R$2843,5,0)</f>
        <v>3.1991999999999998</v>
      </c>
      <c r="E12" s="66">
        <f t="shared" si="0"/>
        <v>14</v>
      </c>
      <c r="F12" s="65">
        <f>VLOOKUP($A12,'Return Data'!$B$7:$R$2843,6,0)</f>
        <v>2.9015</v>
      </c>
      <c r="G12" s="66">
        <f t="shared" si="1"/>
        <v>18</v>
      </c>
      <c r="H12" s="65">
        <f>VLOOKUP($A12,'Return Data'!$B$7:$R$2843,7,0)</f>
        <v>2.9672000000000001</v>
      </c>
      <c r="I12" s="66">
        <f t="shared" si="2"/>
        <v>24</v>
      </c>
      <c r="J12" s="65">
        <f>VLOOKUP($A12,'Return Data'!$B$7:$R$2843,8,0)</f>
        <v>3.0583</v>
      </c>
      <c r="K12" s="66">
        <f t="shared" si="3"/>
        <v>21</v>
      </c>
      <c r="L12" s="65">
        <f>VLOOKUP($A12,'Return Data'!$B$7:$R$2843,9,0)</f>
        <v>3.0949</v>
      </c>
      <c r="M12" s="66">
        <f t="shared" si="4"/>
        <v>30</v>
      </c>
      <c r="N12" s="65">
        <f>VLOOKUP($A12,'Return Data'!$B$7:$R$2843,10,0)</f>
        <v>3.2429999999999999</v>
      </c>
      <c r="O12" s="66">
        <f t="shared" si="5"/>
        <v>30</v>
      </c>
      <c r="P12" s="65">
        <f>VLOOKUP($A12,'Return Data'!$B$7:$R$2843,11,0)</f>
        <v>3.2677999999999998</v>
      </c>
      <c r="Q12" s="66">
        <f t="shared" si="6"/>
        <v>29</v>
      </c>
      <c r="R12" s="65">
        <f>VLOOKUP($A12,'Return Data'!$B$7:$R$2843,12,0)</f>
        <v>3.2473999999999998</v>
      </c>
      <c r="S12" s="66">
        <f t="shared" si="7"/>
        <v>27</v>
      </c>
      <c r="T12" s="65">
        <f>VLOOKUP($A12,'Return Data'!$B$7:$R$2843,13,0)</f>
        <v>3.2477999999999998</v>
      </c>
      <c r="U12" s="66">
        <f t="shared" si="8"/>
        <v>25</v>
      </c>
      <c r="V12" s="65">
        <f>VLOOKUP($A12,'Return Data'!$B$7:$R$2843,17,0)</f>
        <v>4.0077999999999996</v>
      </c>
      <c r="W12" s="66">
        <f t="shared" si="9"/>
        <v>26</v>
      </c>
      <c r="X12" s="65">
        <f>VLOOKUP($A12,'Return Data'!$B$7:$R$2843,14,0)</f>
        <v>5.0423</v>
      </c>
      <c r="Y12" s="66">
        <f t="shared" si="10"/>
        <v>27</v>
      </c>
      <c r="Z12" s="65">
        <f>VLOOKUP($A12,'Return Data'!$B$7:$R$2843,16,0)</f>
        <v>7.0860000000000003</v>
      </c>
      <c r="AA12" s="67">
        <f t="shared" si="11"/>
        <v>16</v>
      </c>
    </row>
    <row r="13" spans="1:27" x14ac:dyDescent="0.3">
      <c r="A13" s="63" t="s">
        <v>123</v>
      </c>
      <c r="B13" s="64">
        <f>VLOOKUP($A13,'Return Data'!$B$7:$R$2843,3,0)</f>
        <v>44462</v>
      </c>
      <c r="C13" s="65">
        <f>VLOOKUP($A13,'Return Data'!$B$7:$R$2843,4,0)</f>
        <v>2505.1862999999998</v>
      </c>
      <c r="D13" s="65">
        <f>VLOOKUP($A13,'Return Data'!$B$7:$R$2843,5,0)</f>
        <v>3.379</v>
      </c>
      <c r="E13" s="66">
        <f t="shared" si="0"/>
        <v>3</v>
      </c>
      <c r="F13" s="65">
        <f>VLOOKUP($A13,'Return Data'!$B$7:$R$2843,6,0)</f>
        <v>3.1168</v>
      </c>
      <c r="G13" s="66">
        <f t="shared" si="1"/>
        <v>6</v>
      </c>
      <c r="H13" s="65">
        <f>VLOOKUP($A13,'Return Data'!$B$7:$R$2843,7,0)</f>
        <v>3.0577000000000001</v>
      </c>
      <c r="I13" s="66">
        <f t="shared" si="2"/>
        <v>10</v>
      </c>
      <c r="J13" s="65">
        <f>VLOOKUP($A13,'Return Data'!$B$7:$R$2843,8,0)</f>
        <v>3.0598000000000001</v>
      </c>
      <c r="K13" s="66">
        <f t="shared" si="3"/>
        <v>20</v>
      </c>
      <c r="L13" s="65">
        <f>VLOOKUP($A13,'Return Data'!$B$7:$R$2843,9,0)</f>
        <v>3.0855000000000001</v>
      </c>
      <c r="M13" s="66">
        <f t="shared" si="4"/>
        <v>31</v>
      </c>
      <c r="N13" s="65">
        <f>VLOOKUP($A13,'Return Data'!$B$7:$R$2843,10,0)</f>
        <v>3.2275</v>
      </c>
      <c r="O13" s="66">
        <f t="shared" si="5"/>
        <v>33</v>
      </c>
      <c r="P13" s="65">
        <f>VLOOKUP($A13,'Return Data'!$B$7:$R$2843,11,0)</f>
        <v>3.2317</v>
      </c>
      <c r="Q13" s="66">
        <f t="shared" si="6"/>
        <v>31</v>
      </c>
      <c r="R13" s="65">
        <f>VLOOKUP($A13,'Return Data'!$B$7:$R$2843,12,0)</f>
        <v>3.2035999999999998</v>
      </c>
      <c r="S13" s="66">
        <f t="shared" si="7"/>
        <v>35</v>
      </c>
      <c r="T13" s="65">
        <f>VLOOKUP($A13,'Return Data'!$B$7:$R$2843,13,0)</f>
        <v>3.1947999999999999</v>
      </c>
      <c r="U13" s="66">
        <f t="shared" si="8"/>
        <v>31</v>
      </c>
      <c r="V13" s="65">
        <f>VLOOKUP($A13,'Return Data'!$B$7:$R$2843,17,0)</f>
        <v>3.7349000000000001</v>
      </c>
      <c r="W13" s="66">
        <f t="shared" si="9"/>
        <v>31</v>
      </c>
      <c r="X13" s="65">
        <f>VLOOKUP($A13,'Return Data'!$B$7:$R$2843,14,0)</f>
        <v>4.8136000000000001</v>
      </c>
      <c r="Y13" s="66">
        <f t="shared" si="10"/>
        <v>31</v>
      </c>
      <c r="Z13" s="65">
        <f>VLOOKUP($A13,'Return Data'!$B$7:$R$2843,16,0)</f>
        <v>6.9168000000000003</v>
      </c>
      <c r="AA13" s="67">
        <f t="shared" si="11"/>
        <v>29</v>
      </c>
    </row>
    <row r="14" spans="1:27" x14ac:dyDescent="0.3">
      <c r="A14" s="63" t="s">
        <v>124</v>
      </c>
      <c r="B14" s="64">
        <f>VLOOKUP($A14,'Return Data'!$B$7:$R$2843,3,0)</f>
        <v>44462</v>
      </c>
      <c r="C14" s="65">
        <f>VLOOKUP($A14,'Return Data'!$B$7:$R$2843,4,0)</f>
        <v>2988.0533999999998</v>
      </c>
      <c r="D14" s="65">
        <f>VLOOKUP($A14,'Return Data'!$B$7:$R$2843,5,0)</f>
        <v>3.1920999999999999</v>
      </c>
      <c r="E14" s="66">
        <f t="shared" si="0"/>
        <v>16</v>
      </c>
      <c r="F14" s="65">
        <f>VLOOKUP($A14,'Return Data'!$B$7:$R$2843,6,0)</f>
        <v>2.8700999999999999</v>
      </c>
      <c r="G14" s="66">
        <f t="shared" si="1"/>
        <v>21</v>
      </c>
      <c r="H14" s="65">
        <f>VLOOKUP($A14,'Return Data'!$B$7:$R$2843,7,0)</f>
        <v>3.0249999999999999</v>
      </c>
      <c r="I14" s="66">
        <f t="shared" si="2"/>
        <v>17</v>
      </c>
      <c r="J14" s="65">
        <f>VLOOKUP($A14,'Return Data'!$B$7:$R$2843,8,0)</f>
        <v>3.0798999999999999</v>
      </c>
      <c r="K14" s="66">
        <f t="shared" si="3"/>
        <v>17</v>
      </c>
      <c r="L14" s="65">
        <f>VLOOKUP($A14,'Return Data'!$B$7:$R$2843,9,0)</f>
        <v>3.1415999999999999</v>
      </c>
      <c r="M14" s="66">
        <f t="shared" si="4"/>
        <v>17</v>
      </c>
      <c r="N14" s="65">
        <f>VLOOKUP($A14,'Return Data'!$B$7:$R$2843,10,0)</f>
        <v>3.3275999999999999</v>
      </c>
      <c r="O14" s="66">
        <f t="shared" si="5"/>
        <v>26</v>
      </c>
      <c r="P14" s="65">
        <f>VLOOKUP($A14,'Return Data'!$B$7:$R$2843,11,0)</f>
        <v>3.3224</v>
      </c>
      <c r="Q14" s="66">
        <f t="shared" si="6"/>
        <v>23</v>
      </c>
      <c r="R14" s="65">
        <f>VLOOKUP($A14,'Return Data'!$B$7:$R$2843,12,0)</f>
        <v>3.2955000000000001</v>
      </c>
      <c r="S14" s="66">
        <f t="shared" si="7"/>
        <v>19</v>
      </c>
      <c r="T14" s="65">
        <f>VLOOKUP($A14,'Return Data'!$B$7:$R$2843,13,0)</f>
        <v>3.2833000000000001</v>
      </c>
      <c r="U14" s="66">
        <f t="shared" si="8"/>
        <v>21</v>
      </c>
      <c r="V14" s="65">
        <f>VLOOKUP($A14,'Return Data'!$B$7:$R$2843,17,0)</f>
        <v>4.0636000000000001</v>
      </c>
      <c r="W14" s="66">
        <f t="shared" si="9"/>
        <v>21</v>
      </c>
      <c r="X14" s="65">
        <f>VLOOKUP($A14,'Return Data'!$B$7:$R$2843,14,0)</f>
        <v>5.1124000000000001</v>
      </c>
      <c r="Y14" s="66">
        <f t="shared" si="10"/>
        <v>18</v>
      </c>
      <c r="Z14" s="65">
        <f>VLOOKUP($A14,'Return Data'!$B$7:$R$2843,16,0)</f>
        <v>7.0827999999999998</v>
      </c>
      <c r="AA14" s="67">
        <f t="shared" si="11"/>
        <v>19</v>
      </c>
    </row>
    <row r="15" spans="1:27" x14ac:dyDescent="0.3">
      <c r="A15" s="63" t="s">
        <v>125</v>
      </c>
      <c r="B15" s="64">
        <f>VLOOKUP($A15,'Return Data'!$B$7:$R$2843,3,0)</f>
        <v>44462</v>
      </c>
      <c r="C15" s="65">
        <f>VLOOKUP($A15,'Return Data'!$B$7:$R$2843,4,0)</f>
        <v>2698.1174000000001</v>
      </c>
      <c r="D15" s="65">
        <f>VLOOKUP($A15,'Return Data'!$B$7:$R$2843,5,0)</f>
        <v>2.879</v>
      </c>
      <c r="E15" s="66">
        <f t="shared" si="0"/>
        <v>36</v>
      </c>
      <c r="F15" s="65">
        <f>VLOOKUP($A15,'Return Data'!$B$7:$R$2843,6,0)</f>
        <v>2.8388</v>
      </c>
      <c r="G15" s="66">
        <f t="shared" si="1"/>
        <v>27</v>
      </c>
      <c r="H15" s="65">
        <f>VLOOKUP($A15,'Return Data'!$B$7:$R$2843,7,0)</f>
        <v>2.9895</v>
      </c>
      <c r="I15" s="66">
        <f t="shared" si="2"/>
        <v>21</v>
      </c>
      <c r="J15" s="65">
        <f>VLOOKUP($A15,'Return Data'!$B$7:$R$2843,8,0)</f>
        <v>3.1089000000000002</v>
      </c>
      <c r="K15" s="66">
        <f t="shared" si="3"/>
        <v>10</v>
      </c>
      <c r="L15" s="65">
        <f>VLOOKUP($A15,'Return Data'!$B$7:$R$2843,9,0)</f>
        <v>3.2155</v>
      </c>
      <c r="M15" s="66">
        <f t="shared" si="4"/>
        <v>5</v>
      </c>
      <c r="N15" s="65">
        <f>VLOOKUP($A15,'Return Data'!$B$7:$R$2843,10,0)</f>
        <v>3.4786000000000001</v>
      </c>
      <c r="O15" s="66">
        <f t="shared" si="5"/>
        <v>2</v>
      </c>
      <c r="P15" s="65">
        <f>VLOOKUP($A15,'Return Data'!$B$7:$R$2843,11,0)</f>
        <v>3.4922</v>
      </c>
      <c r="Q15" s="66">
        <f t="shared" si="6"/>
        <v>2</v>
      </c>
      <c r="R15" s="65">
        <f>VLOOKUP($A15,'Return Data'!$B$7:$R$2843,12,0)</f>
        <v>3.4645000000000001</v>
      </c>
      <c r="S15" s="66">
        <f t="shared" si="7"/>
        <v>2</v>
      </c>
      <c r="T15" s="65">
        <f>VLOOKUP($A15,'Return Data'!$B$7:$R$2843,13,0)</f>
        <v>3.4514</v>
      </c>
      <c r="U15" s="66">
        <f t="shared" si="8"/>
        <v>2</v>
      </c>
      <c r="V15" s="65">
        <f>VLOOKUP($A15,'Return Data'!$B$7:$R$2843,17,0)</f>
        <v>4.2412999999999998</v>
      </c>
      <c r="W15" s="66">
        <f t="shared" si="9"/>
        <v>3</v>
      </c>
      <c r="X15" s="65">
        <f>VLOOKUP($A15,'Return Data'!$B$7:$R$2843,14,0)</f>
        <v>5.2682000000000002</v>
      </c>
      <c r="Y15" s="66">
        <f t="shared" si="10"/>
        <v>5</v>
      </c>
      <c r="Z15" s="65">
        <f>VLOOKUP($A15,'Return Data'!$B$7:$R$2843,16,0)</f>
        <v>7.0427</v>
      </c>
      <c r="AA15" s="67">
        <f t="shared" si="11"/>
        <v>26</v>
      </c>
    </row>
    <row r="16" spans="1:27" x14ac:dyDescent="0.3">
      <c r="A16" s="63" t="s">
        <v>127</v>
      </c>
      <c r="B16" s="64">
        <f>VLOOKUP($A16,'Return Data'!$B$7:$R$2843,3,0)</f>
        <v>44462</v>
      </c>
      <c r="C16" s="65">
        <f>VLOOKUP($A16,'Return Data'!$B$7:$R$2843,4,0)</f>
        <v>3141.0695999999998</v>
      </c>
      <c r="D16" s="65">
        <f>VLOOKUP($A16,'Return Data'!$B$7:$R$2843,5,0)</f>
        <v>3.1110000000000002</v>
      </c>
      <c r="E16" s="66">
        <f t="shared" si="0"/>
        <v>24</v>
      </c>
      <c r="F16" s="65">
        <f>VLOOKUP($A16,'Return Data'!$B$7:$R$2843,6,0)</f>
        <v>2.7724000000000002</v>
      </c>
      <c r="G16" s="66">
        <f t="shared" si="1"/>
        <v>37</v>
      </c>
      <c r="H16" s="65">
        <f>VLOOKUP($A16,'Return Data'!$B$7:$R$2843,7,0)</f>
        <v>2.9228000000000001</v>
      </c>
      <c r="I16" s="66">
        <f t="shared" si="2"/>
        <v>32</v>
      </c>
      <c r="J16" s="65">
        <f>VLOOKUP($A16,'Return Data'!$B$7:$R$2843,8,0)</f>
        <v>3.0508000000000002</v>
      </c>
      <c r="K16" s="66">
        <f t="shared" si="3"/>
        <v>23</v>
      </c>
      <c r="L16" s="65">
        <f>VLOOKUP($A16,'Return Data'!$B$7:$R$2843,9,0)</f>
        <v>3.1406000000000001</v>
      </c>
      <c r="M16" s="66">
        <f t="shared" si="4"/>
        <v>18</v>
      </c>
      <c r="N16" s="65">
        <f>VLOOKUP($A16,'Return Data'!$B$7:$R$2843,10,0)</f>
        <v>3.3511000000000002</v>
      </c>
      <c r="O16" s="66">
        <f t="shared" si="5"/>
        <v>20</v>
      </c>
      <c r="P16" s="65">
        <f>VLOOKUP($A16,'Return Data'!$B$7:$R$2843,11,0)</f>
        <v>3.3254999999999999</v>
      </c>
      <c r="Q16" s="66">
        <f t="shared" si="6"/>
        <v>22</v>
      </c>
      <c r="R16" s="65">
        <f>VLOOKUP($A16,'Return Data'!$B$7:$R$2843,12,0)</f>
        <v>3.2818999999999998</v>
      </c>
      <c r="S16" s="66">
        <f t="shared" si="7"/>
        <v>22</v>
      </c>
      <c r="T16" s="65">
        <f>VLOOKUP($A16,'Return Data'!$B$7:$R$2843,13,0)</f>
        <v>3.2755999999999998</v>
      </c>
      <c r="U16" s="66">
        <f t="shared" si="8"/>
        <v>24</v>
      </c>
      <c r="V16" s="65">
        <f>VLOOKUP($A16,'Return Data'!$B$7:$R$2843,17,0)</f>
        <v>4.2164000000000001</v>
      </c>
      <c r="W16" s="66">
        <f t="shared" si="9"/>
        <v>5</v>
      </c>
      <c r="X16" s="65">
        <f>VLOOKUP($A16,'Return Data'!$B$7:$R$2843,14,0)</f>
        <v>5.2962999999999996</v>
      </c>
      <c r="Y16" s="66">
        <f t="shared" si="10"/>
        <v>3</v>
      </c>
      <c r="Z16" s="65">
        <f>VLOOKUP($A16,'Return Data'!$B$7:$R$2843,16,0)</f>
        <v>7.2134</v>
      </c>
      <c r="AA16" s="67">
        <f t="shared" si="11"/>
        <v>2</v>
      </c>
    </row>
    <row r="17" spans="1:27" x14ac:dyDescent="0.3">
      <c r="A17" s="63" t="s">
        <v>128</v>
      </c>
      <c r="B17" s="64">
        <f>VLOOKUP($A17,'Return Data'!$B$7:$R$2843,3,0)</f>
        <v>44462</v>
      </c>
      <c r="C17" s="65">
        <f>VLOOKUP($A17,'Return Data'!$B$7:$R$2843,4,0)</f>
        <v>4109.6181999999999</v>
      </c>
      <c r="D17" s="65">
        <f>VLOOKUP($A17,'Return Data'!$B$7:$R$2843,5,0)</f>
        <v>2.8982999999999999</v>
      </c>
      <c r="E17" s="66">
        <f t="shared" si="0"/>
        <v>35</v>
      </c>
      <c r="F17" s="65">
        <f>VLOOKUP($A17,'Return Data'!$B$7:$R$2843,6,0)</f>
        <v>2.7568999999999999</v>
      </c>
      <c r="G17" s="66">
        <f t="shared" si="1"/>
        <v>39</v>
      </c>
      <c r="H17" s="65">
        <f>VLOOKUP($A17,'Return Data'!$B$7:$R$2843,7,0)</f>
        <v>2.9287999999999998</v>
      </c>
      <c r="I17" s="66">
        <f t="shared" si="2"/>
        <v>31</v>
      </c>
      <c r="J17" s="65">
        <f>VLOOKUP($A17,'Return Data'!$B$7:$R$2843,8,0)</f>
        <v>3.0224000000000002</v>
      </c>
      <c r="K17" s="66">
        <f t="shared" si="3"/>
        <v>32</v>
      </c>
      <c r="L17" s="65">
        <f>VLOOKUP($A17,'Return Data'!$B$7:$R$2843,9,0)</f>
        <v>3.1194999999999999</v>
      </c>
      <c r="M17" s="66">
        <f t="shared" si="4"/>
        <v>24</v>
      </c>
      <c r="N17" s="65">
        <f>VLOOKUP($A17,'Return Data'!$B$7:$R$2843,10,0)</f>
        <v>3.3479999999999999</v>
      </c>
      <c r="O17" s="66">
        <f t="shared" si="5"/>
        <v>22</v>
      </c>
      <c r="P17" s="65">
        <f>VLOOKUP($A17,'Return Data'!$B$7:$R$2843,11,0)</f>
        <v>3.31</v>
      </c>
      <c r="Q17" s="66">
        <f t="shared" si="6"/>
        <v>25</v>
      </c>
      <c r="R17" s="65">
        <f>VLOOKUP($A17,'Return Data'!$B$7:$R$2843,12,0)</f>
        <v>3.2526000000000002</v>
      </c>
      <c r="S17" s="66">
        <f t="shared" si="7"/>
        <v>26</v>
      </c>
      <c r="T17" s="65">
        <f>VLOOKUP($A17,'Return Data'!$B$7:$R$2843,13,0)</f>
        <v>3.2423000000000002</v>
      </c>
      <c r="U17" s="66">
        <f t="shared" si="8"/>
        <v>26</v>
      </c>
      <c r="V17" s="65">
        <f>VLOOKUP($A17,'Return Data'!$B$7:$R$2843,17,0)</f>
        <v>4.0292000000000003</v>
      </c>
      <c r="W17" s="66">
        <f t="shared" si="9"/>
        <v>24</v>
      </c>
      <c r="X17" s="65">
        <f>VLOOKUP($A17,'Return Data'!$B$7:$R$2843,14,0)</f>
        <v>5.0827</v>
      </c>
      <c r="Y17" s="66">
        <f t="shared" si="10"/>
        <v>23</v>
      </c>
      <c r="Z17" s="65">
        <f>VLOOKUP($A17,'Return Data'!$B$7:$R$2843,16,0)</f>
        <v>7.0576999999999996</v>
      </c>
      <c r="AA17" s="67">
        <f t="shared" si="11"/>
        <v>23</v>
      </c>
    </row>
    <row r="18" spans="1:27" x14ac:dyDescent="0.3">
      <c r="A18" s="63" t="s">
        <v>129</v>
      </c>
      <c r="B18" s="64">
        <f>VLOOKUP($A18,'Return Data'!$B$7:$R$2843,3,0)</f>
        <v>44462</v>
      </c>
      <c r="C18" s="65">
        <f>VLOOKUP($A18,'Return Data'!$B$7:$R$2843,4,0)</f>
        <v>2081.5207</v>
      </c>
      <c r="D18" s="65">
        <f>VLOOKUP($A18,'Return Data'!$B$7:$R$2843,5,0)</f>
        <v>3.3109999999999999</v>
      </c>
      <c r="E18" s="66">
        <f t="shared" si="0"/>
        <v>5</v>
      </c>
      <c r="F18" s="65">
        <f>VLOOKUP($A18,'Return Data'!$B$7:$R$2843,6,0)</f>
        <v>2.6705999999999999</v>
      </c>
      <c r="G18" s="66">
        <f t="shared" si="1"/>
        <v>41</v>
      </c>
      <c r="H18" s="65">
        <f>VLOOKUP($A18,'Return Data'!$B$7:$R$2843,7,0)</f>
        <v>2.8896999999999999</v>
      </c>
      <c r="I18" s="66">
        <f t="shared" si="2"/>
        <v>37</v>
      </c>
      <c r="J18" s="65">
        <f>VLOOKUP($A18,'Return Data'!$B$7:$R$2843,8,0)</f>
        <v>3.0375999999999999</v>
      </c>
      <c r="K18" s="66">
        <f t="shared" si="3"/>
        <v>28</v>
      </c>
      <c r="L18" s="65">
        <f>VLOOKUP($A18,'Return Data'!$B$7:$R$2843,9,0)</f>
        <v>3.1457000000000002</v>
      </c>
      <c r="M18" s="66">
        <f t="shared" si="4"/>
        <v>16</v>
      </c>
      <c r="N18" s="65">
        <f>VLOOKUP($A18,'Return Data'!$B$7:$R$2843,10,0)</f>
        <v>3.3593000000000002</v>
      </c>
      <c r="O18" s="66">
        <f t="shared" si="5"/>
        <v>17</v>
      </c>
      <c r="P18" s="65">
        <f>VLOOKUP($A18,'Return Data'!$B$7:$R$2843,11,0)</f>
        <v>3.3267000000000002</v>
      </c>
      <c r="Q18" s="66">
        <f t="shared" si="6"/>
        <v>21</v>
      </c>
      <c r="R18" s="65">
        <f>VLOOKUP($A18,'Return Data'!$B$7:$R$2843,12,0)</f>
        <v>3.2989000000000002</v>
      </c>
      <c r="S18" s="66">
        <f t="shared" si="7"/>
        <v>18</v>
      </c>
      <c r="T18" s="65">
        <f>VLOOKUP($A18,'Return Data'!$B$7:$R$2843,13,0)</f>
        <v>3.2818000000000001</v>
      </c>
      <c r="U18" s="66">
        <f t="shared" si="8"/>
        <v>22</v>
      </c>
      <c r="V18" s="65">
        <f>VLOOKUP($A18,'Return Data'!$B$7:$R$2843,17,0)</f>
        <v>4.0294999999999996</v>
      </c>
      <c r="W18" s="66">
        <f t="shared" si="9"/>
        <v>23</v>
      </c>
      <c r="X18" s="65">
        <f>VLOOKUP($A18,'Return Data'!$B$7:$R$2843,14,0)</f>
        <v>5.1119000000000003</v>
      </c>
      <c r="Y18" s="66">
        <f t="shared" si="10"/>
        <v>19</v>
      </c>
      <c r="Z18" s="65">
        <f>VLOOKUP($A18,'Return Data'!$B$7:$R$2843,16,0)</f>
        <v>7.0774999999999997</v>
      </c>
      <c r="AA18" s="67">
        <f t="shared" si="11"/>
        <v>21</v>
      </c>
    </row>
    <row r="19" spans="1:27" x14ac:dyDescent="0.3">
      <c r="A19" s="63" t="s">
        <v>130</v>
      </c>
      <c r="B19" s="64">
        <f>VLOOKUP($A19,'Return Data'!$B$7:$R$2843,3,0)</f>
        <v>44462</v>
      </c>
      <c r="C19" s="65">
        <f>VLOOKUP($A19,'Return Data'!$B$7:$R$2843,4,0)</f>
        <v>309.59859999999998</v>
      </c>
      <c r="D19" s="65">
        <f>VLOOKUP($A19,'Return Data'!$B$7:$R$2843,5,0)</f>
        <v>3.0184000000000002</v>
      </c>
      <c r="E19" s="66">
        <f t="shared" si="0"/>
        <v>30</v>
      </c>
      <c r="F19" s="65">
        <f>VLOOKUP($A19,'Return Data'!$B$7:$R$2843,6,0)</f>
        <v>2.7947000000000002</v>
      </c>
      <c r="G19" s="66">
        <f t="shared" si="1"/>
        <v>36</v>
      </c>
      <c r="H19" s="65">
        <f>VLOOKUP($A19,'Return Data'!$B$7:$R$2843,7,0)</f>
        <v>2.9169999999999998</v>
      </c>
      <c r="I19" s="66">
        <f t="shared" si="2"/>
        <v>35</v>
      </c>
      <c r="J19" s="65">
        <f>VLOOKUP($A19,'Return Data'!$B$7:$R$2843,8,0)</f>
        <v>3.0284</v>
      </c>
      <c r="K19" s="66">
        <f t="shared" si="3"/>
        <v>30</v>
      </c>
      <c r="L19" s="65">
        <f>VLOOKUP($A19,'Return Data'!$B$7:$R$2843,9,0)</f>
        <v>3.1356000000000002</v>
      </c>
      <c r="M19" s="66">
        <f t="shared" si="4"/>
        <v>20</v>
      </c>
      <c r="N19" s="65">
        <f>VLOOKUP($A19,'Return Data'!$B$7:$R$2843,10,0)</f>
        <v>3.36</v>
      </c>
      <c r="O19" s="66">
        <f t="shared" si="5"/>
        <v>16</v>
      </c>
      <c r="P19" s="65">
        <f>VLOOKUP($A19,'Return Data'!$B$7:$R$2843,11,0)</f>
        <v>3.3328000000000002</v>
      </c>
      <c r="Q19" s="66">
        <f t="shared" si="6"/>
        <v>20</v>
      </c>
      <c r="R19" s="65">
        <f>VLOOKUP($A19,'Return Data'!$B$7:$R$2843,12,0)</f>
        <v>3.3014000000000001</v>
      </c>
      <c r="S19" s="66">
        <f t="shared" si="7"/>
        <v>17</v>
      </c>
      <c r="T19" s="65">
        <f>VLOOKUP($A19,'Return Data'!$B$7:$R$2843,13,0)</f>
        <v>3.3054999999999999</v>
      </c>
      <c r="U19" s="66">
        <f t="shared" si="8"/>
        <v>15</v>
      </c>
      <c r="V19" s="65">
        <f>VLOOKUP($A19,'Return Data'!$B$7:$R$2843,17,0)</f>
        <v>4.1534000000000004</v>
      </c>
      <c r="W19" s="66">
        <f t="shared" si="9"/>
        <v>12</v>
      </c>
      <c r="X19" s="65">
        <f>VLOOKUP($A19,'Return Data'!$B$7:$R$2843,14,0)</f>
        <v>5.1760999999999999</v>
      </c>
      <c r="Y19" s="66">
        <f t="shared" si="10"/>
        <v>12</v>
      </c>
      <c r="Z19" s="65">
        <f>VLOOKUP($A19,'Return Data'!$B$7:$R$2843,16,0)</f>
        <v>7.1143000000000001</v>
      </c>
      <c r="AA19" s="67">
        <f t="shared" si="11"/>
        <v>11</v>
      </c>
    </row>
    <row r="20" spans="1:27" x14ac:dyDescent="0.3">
      <c r="A20" s="63" t="s">
        <v>131</v>
      </c>
      <c r="B20" s="64">
        <f>VLOOKUP($A20,'Return Data'!$B$7:$R$2843,3,0)</f>
        <v>44462</v>
      </c>
      <c r="C20" s="65">
        <f>VLOOKUP($A20,'Return Data'!$B$7:$R$2843,4,0)</f>
        <v>2249.4645999999998</v>
      </c>
      <c r="D20" s="65">
        <f>VLOOKUP($A20,'Return Data'!$B$7:$R$2843,5,0)</f>
        <v>3.2991000000000001</v>
      </c>
      <c r="E20" s="66">
        <f t="shared" si="0"/>
        <v>7</v>
      </c>
      <c r="F20" s="65">
        <f>VLOOKUP($A20,'Return Data'!$B$7:$R$2843,6,0)</f>
        <v>3.0507</v>
      </c>
      <c r="G20" s="66">
        <f t="shared" si="1"/>
        <v>9</v>
      </c>
      <c r="H20" s="65">
        <f>VLOOKUP($A20,'Return Data'!$B$7:$R$2843,7,0)</f>
        <v>3.0327999999999999</v>
      </c>
      <c r="I20" s="66">
        <f t="shared" si="2"/>
        <v>15</v>
      </c>
      <c r="J20" s="65">
        <f>VLOOKUP($A20,'Return Data'!$B$7:$R$2843,8,0)</f>
        <v>3.1225999999999998</v>
      </c>
      <c r="K20" s="66">
        <f t="shared" si="3"/>
        <v>8</v>
      </c>
      <c r="L20" s="65">
        <f>VLOOKUP($A20,'Return Data'!$B$7:$R$2843,9,0)</f>
        <v>3.1274999999999999</v>
      </c>
      <c r="M20" s="66">
        <f t="shared" si="4"/>
        <v>22</v>
      </c>
      <c r="N20" s="65">
        <f>VLOOKUP($A20,'Return Data'!$B$7:$R$2843,10,0)</f>
        <v>3.3866000000000001</v>
      </c>
      <c r="O20" s="66">
        <f t="shared" si="5"/>
        <v>9</v>
      </c>
      <c r="P20" s="65">
        <f>VLOOKUP($A20,'Return Data'!$B$7:$R$2843,11,0)</f>
        <v>3.4144999999999999</v>
      </c>
      <c r="Q20" s="66">
        <f t="shared" si="6"/>
        <v>4</v>
      </c>
      <c r="R20" s="65">
        <f>VLOOKUP($A20,'Return Data'!$B$7:$R$2843,12,0)</f>
        <v>3.3873000000000002</v>
      </c>
      <c r="S20" s="66">
        <f t="shared" si="7"/>
        <v>4</v>
      </c>
      <c r="T20" s="65">
        <f>VLOOKUP($A20,'Return Data'!$B$7:$R$2843,13,0)</f>
        <v>3.4047999999999998</v>
      </c>
      <c r="U20" s="66">
        <f t="shared" si="8"/>
        <v>3</v>
      </c>
      <c r="V20" s="65">
        <f>VLOOKUP($A20,'Return Data'!$B$7:$R$2843,17,0)</f>
        <v>4.3018000000000001</v>
      </c>
      <c r="W20" s="66">
        <f t="shared" si="9"/>
        <v>2</v>
      </c>
      <c r="X20" s="65">
        <f>VLOOKUP($A20,'Return Data'!$B$7:$R$2843,14,0)</f>
        <v>5.3083</v>
      </c>
      <c r="Y20" s="66">
        <f t="shared" si="10"/>
        <v>2</v>
      </c>
      <c r="Z20" s="65">
        <f>VLOOKUP($A20,'Return Data'!$B$7:$R$2843,16,0)</f>
        <v>7.1292</v>
      </c>
      <c r="AA20" s="67">
        <f t="shared" si="11"/>
        <v>9</v>
      </c>
    </row>
    <row r="21" spans="1:27" x14ac:dyDescent="0.3">
      <c r="A21" s="63" t="s">
        <v>132</v>
      </c>
      <c r="B21" s="64">
        <f>VLOOKUP($A21,'Return Data'!$B$7:$R$2843,3,0)</f>
        <v>44462</v>
      </c>
      <c r="C21" s="65">
        <f>VLOOKUP($A21,'Return Data'!$B$7:$R$2843,4,0)</f>
        <v>2525.2094999999999</v>
      </c>
      <c r="D21" s="65">
        <f>VLOOKUP($A21,'Return Data'!$B$7:$R$2843,5,0)</f>
        <v>3.2265000000000001</v>
      </c>
      <c r="E21" s="66">
        <f t="shared" si="0"/>
        <v>11</v>
      </c>
      <c r="F21" s="65">
        <f>VLOOKUP($A21,'Return Data'!$B$7:$R$2843,6,0)</f>
        <v>2.9464999999999999</v>
      </c>
      <c r="G21" s="66">
        <f t="shared" si="1"/>
        <v>14</v>
      </c>
      <c r="H21" s="65">
        <f>VLOOKUP($A21,'Return Data'!$B$7:$R$2843,7,0)</f>
        <v>3.0108999999999999</v>
      </c>
      <c r="I21" s="66">
        <f t="shared" si="2"/>
        <v>19</v>
      </c>
      <c r="J21" s="65">
        <f>VLOOKUP($A21,'Return Data'!$B$7:$R$2843,8,0)</f>
        <v>3.0472000000000001</v>
      </c>
      <c r="K21" s="66">
        <f t="shared" si="3"/>
        <v>25</v>
      </c>
      <c r="L21" s="65">
        <f>VLOOKUP($A21,'Return Data'!$B$7:$R$2843,9,0)</f>
        <v>3.1086999999999998</v>
      </c>
      <c r="M21" s="66">
        <f t="shared" si="4"/>
        <v>26</v>
      </c>
      <c r="N21" s="65">
        <f>VLOOKUP($A21,'Return Data'!$B$7:$R$2843,10,0)</f>
        <v>3.3109000000000002</v>
      </c>
      <c r="O21" s="66">
        <f t="shared" si="5"/>
        <v>27</v>
      </c>
      <c r="P21" s="65">
        <f>VLOOKUP($A21,'Return Data'!$B$7:$R$2843,11,0)</f>
        <v>3.294</v>
      </c>
      <c r="Q21" s="66">
        <f t="shared" si="6"/>
        <v>26</v>
      </c>
      <c r="R21" s="65">
        <f>VLOOKUP($A21,'Return Data'!$B$7:$R$2843,12,0)</f>
        <v>3.2393000000000001</v>
      </c>
      <c r="S21" s="66">
        <f t="shared" si="7"/>
        <v>32</v>
      </c>
      <c r="T21" s="65">
        <f>VLOOKUP($A21,'Return Data'!$B$7:$R$2843,13,0)</f>
        <v>3.2357</v>
      </c>
      <c r="U21" s="66">
        <f t="shared" si="8"/>
        <v>28</v>
      </c>
      <c r="V21" s="65">
        <f>VLOOKUP($A21,'Return Data'!$B$7:$R$2843,17,0)</f>
        <v>3.9474999999999998</v>
      </c>
      <c r="W21" s="66">
        <f t="shared" si="9"/>
        <v>28</v>
      </c>
      <c r="X21" s="65">
        <f>VLOOKUP($A21,'Return Data'!$B$7:$R$2843,14,0)</f>
        <v>4.9581</v>
      </c>
      <c r="Y21" s="66">
        <f t="shared" si="10"/>
        <v>29</v>
      </c>
      <c r="Z21" s="65">
        <f>VLOOKUP($A21,'Return Data'!$B$7:$R$2843,16,0)</f>
        <v>7.0171999999999999</v>
      </c>
      <c r="AA21" s="67">
        <f t="shared" si="11"/>
        <v>27</v>
      </c>
    </row>
    <row r="22" spans="1:27" x14ac:dyDescent="0.3">
      <c r="A22" s="63" t="s">
        <v>133</v>
      </c>
      <c r="B22" s="64">
        <f>VLOOKUP($A22,'Return Data'!$B$7:$R$2843,3,0)</f>
        <v>44462</v>
      </c>
      <c r="C22" s="65">
        <f>VLOOKUP($A22,'Return Data'!$B$7:$R$2843,4,0)</f>
        <v>1612.8803</v>
      </c>
      <c r="D22" s="65">
        <f>VLOOKUP($A22,'Return Data'!$B$7:$R$2843,5,0)</f>
        <v>2.7656000000000001</v>
      </c>
      <c r="E22" s="66">
        <f t="shared" si="0"/>
        <v>37</v>
      </c>
      <c r="F22" s="65">
        <f>VLOOKUP($A22,'Return Data'!$B$7:$R$2843,6,0)</f>
        <v>2.6959</v>
      </c>
      <c r="G22" s="66">
        <f t="shared" si="1"/>
        <v>40</v>
      </c>
      <c r="H22" s="65">
        <f>VLOOKUP($A22,'Return Data'!$B$7:$R$2843,7,0)</f>
        <v>2.7559</v>
      </c>
      <c r="I22" s="66">
        <f t="shared" si="2"/>
        <v>40</v>
      </c>
      <c r="J22" s="65">
        <f>VLOOKUP($A22,'Return Data'!$B$7:$R$2843,8,0)</f>
        <v>2.8927999999999998</v>
      </c>
      <c r="K22" s="66">
        <f t="shared" si="3"/>
        <v>40</v>
      </c>
      <c r="L22" s="65">
        <f>VLOOKUP($A22,'Return Data'!$B$7:$R$2843,9,0)</f>
        <v>2.9657</v>
      </c>
      <c r="M22" s="66">
        <f t="shared" si="4"/>
        <v>38</v>
      </c>
      <c r="N22" s="65">
        <f>VLOOKUP($A22,'Return Data'!$B$7:$R$2843,10,0)</f>
        <v>2.9965999999999999</v>
      </c>
      <c r="O22" s="66">
        <f t="shared" si="5"/>
        <v>41</v>
      </c>
      <c r="P22" s="65">
        <f>VLOOKUP($A22,'Return Data'!$B$7:$R$2843,11,0)</f>
        <v>2.9984000000000002</v>
      </c>
      <c r="Q22" s="66">
        <f t="shared" si="6"/>
        <v>40</v>
      </c>
      <c r="R22" s="65">
        <f>VLOOKUP($A22,'Return Data'!$B$7:$R$2843,12,0)</f>
        <v>2.9382999999999999</v>
      </c>
      <c r="S22" s="66">
        <f t="shared" si="7"/>
        <v>42</v>
      </c>
      <c r="T22" s="65">
        <f>VLOOKUP($A22,'Return Data'!$B$7:$R$2843,13,0)</f>
        <v>2.9064999999999999</v>
      </c>
      <c r="U22" s="66">
        <f t="shared" si="8"/>
        <v>38</v>
      </c>
      <c r="V22" s="65">
        <f>VLOOKUP($A22,'Return Data'!$B$7:$R$2843,17,0)</f>
        <v>3.4851000000000001</v>
      </c>
      <c r="W22" s="66">
        <f t="shared" si="9"/>
        <v>35</v>
      </c>
      <c r="X22" s="65">
        <f>VLOOKUP($A22,'Return Data'!$B$7:$R$2843,14,0)</f>
        <v>4.4679000000000002</v>
      </c>
      <c r="Y22" s="66">
        <f t="shared" si="10"/>
        <v>33</v>
      </c>
      <c r="Z22" s="65">
        <f>VLOOKUP($A22,'Return Data'!$B$7:$R$2843,16,0)</f>
        <v>6.2625999999999999</v>
      </c>
      <c r="AA22" s="67">
        <f t="shared" si="11"/>
        <v>32</v>
      </c>
    </row>
    <row r="23" spans="1:27" x14ac:dyDescent="0.3">
      <c r="A23" s="63" t="s">
        <v>134</v>
      </c>
      <c r="B23" s="64">
        <f>VLOOKUP($A23,'Return Data'!$B$7:$R$2843,3,0)</f>
        <v>44462</v>
      </c>
      <c r="C23" s="65">
        <f>VLOOKUP($A23,'Return Data'!$B$7:$R$2843,4,0)</f>
        <v>2035.2765999999999</v>
      </c>
      <c r="D23" s="65">
        <f>VLOOKUP($A23,'Return Data'!$B$7:$R$2843,5,0)</f>
        <v>2.6023999999999998</v>
      </c>
      <c r="E23" s="66">
        <f t="shared" si="0"/>
        <v>42</v>
      </c>
      <c r="F23" s="65">
        <f>VLOOKUP($A23,'Return Data'!$B$7:$R$2843,6,0)</f>
        <v>2.8454999999999999</v>
      </c>
      <c r="G23" s="66">
        <f t="shared" si="1"/>
        <v>23</v>
      </c>
      <c r="H23" s="65">
        <f>VLOOKUP($A23,'Return Data'!$B$7:$R$2843,7,0)</f>
        <v>2.9495</v>
      </c>
      <c r="I23" s="66">
        <f t="shared" si="2"/>
        <v>28</v>
      </c>
      <c r="J23" s="65">
        <f>VLOOKUP($A23,'Return Data'!$B$7:$R$2843,8,0)</f>
        <v>2.9085000000000001</v>
      </c>
      <c r="K23" s="66">
        <f t="shared" si="3"/>
        <v>37</v>
      </c>
      <c r="L23" s="65">
        <f>VLOOKUP($A23,'Return Data'!$B$7:$R$2843,9,0)</f>
        <v>2.9546000000000001</v>
      </c>
      <c r="M23" s="66">
        <f t="shared" si="4"/>
        <v>39</v>
      </c>
      <c r="N23" s="65">
        <f>VLOOKUP($A23,'Return Data'!$B$7:$R$2843,10,0)</f>
        <v>3.0596999999999999</v>
      </c>
      <c r="O23" s="66">
        <f t="shared" si="5"/>
        <v>39</v>
      </c>
      <c r="P23" s="65">
        <f>VLOOKUP($A23,'Return Data'!$B$7:$R$2843,11,0)</f>
        <v>3.0129999999999999</v>
      </c>
      <c r="Q23" s="66">
        <f t="shared" si="6"/>
        <v>39</v>
      </c>
      <c r="R23" s="65">
        <f>VLOOKUP($A23,'Return Data'!$B$7:$R$2843,12,0)</f>
        <v>3.2435999999999998</v>
      </c>
      <c r="S23" s="66">
        <f t="shared" si="7"/>
        <v>29</v>
      </c>
      <c r="T23" s="65">
        <f>VLOOKUP($A23,'Return Data'!$B$7:$R$2843,13,0)</f>
        <v>3.2132000000000001</v>
      </c>
      <c r="U23" s="66">
        <f t="shared" si="8"/>
        <v>29</v>
      </c>
      <c r="V23" s="65">
        <f>VLOOKUP($A23,'Return Data'!$B$7:$R$2843,17,0)</f>
        <v>3.9226000000000001</v>
      </c>
      <c r="W23" s="66">
        <f t="shared" si="9"/>
        <v>29</v>
      </c>
      <c r="X23" s="65">
        <f>VLOOKUP($A23,'Return Data'!$B$7:$R$2843,14,0)</f>
        <v>4.9976000000000003</v>
      </c>
      <c r="Y23" s="66">
        <f t="shared" si="10"/>
        <v>28</v>
      </c>
      <c r="Z23" s="65">
        <f>VLOOKUP($A23,'Return Data'!$B$7:$R$2843,16,0)</f>
        <v>7.1093999999999999</v>
      </c>
      <c r="AA23" s="67">
        <f t="shared" si="11"/>
        <v>12</v>
      </c>
    </row>
    <row r="24" spans="1:27" x14ac:dyDescent="0.3">
      <c r="A24" s="63" t="s">
        <v>135</v>
      </c>
      <c r="B24" s="64">
        <f>VLOOKUP($A24,'Return Data'!$B$7:$R$2843,3,0)</f>
        <v>44462</v>
      </c>
      <c r="C24" s="65">
        <f>VLOOKUP($A24,'Return Data'!$B$7:$R$2843,4,0)</f>
        <v>2024.2104999999999</v>
      </c>
      <c r="D24" s="65">
        <f>VLOOKUP($A24,'Return Data'!$B$7:$R$2843,5,0)</f>
        <v>2.7103999999999999</v>
      </c>
      <c r="E24" s="66">
        <f t="shared" si="0"/>
        <v>38</v>
      </c>
      <c r="F24" s="65">
        <f>VLOOKUP($A24,'Return Data'!$B$7:$R$2843,6,0)</f>
        <v>3.6164000000000001</v>
      </c>
      <c r="G24" s="66">
        <f t="shared" si="1"/>
        <v>1</v>
      </c>
      <c r="H24" s="65">
        <f>VLOOKUP($A24,'Return Data'!$B$7:$R$2843,7,0)</f>
        <v>3.8763999999999998</v>
      </c>
      <c r="I24" s="66">
        <f t="shared" si="2"/>
        <v>1</v>
      </c>
      <c r="J24" s="65">
        <f>VLOOKUP($A24,'Return Data'!$B$7:$R$2843,8,0)</f>
        <v>3.3938999999999999</v>
      </c>
      <c r="K24" s="66">
        <f t="shared" si="3"/>
        <v>2</v>
      </c>
      <c r="L24" s="65">
        <f>VLOOKUP($A24,'Return Data'!$B$7:$R$2843,9,0)</f>
        <v>3.0693999999999999</v>
      </c>
      <c r="M24" s="66">
        <f t="shared" si="4"/>
        <v>35</v>
      </c>
      <c r="N24" s="65">
        <f>VLOOKUP($A24,'Return Data'!$B$7:$R$2843,10,0)</f>
        <v>3.1488999999999998</v>
      </c>
      <c r="O24" s="66">
        <f t="shared" si="5"/>
        <v>34</v>
      </c>
      <c r="P24" s="65">
        <f>VLOOKUP($A24,'Return Data'!$B$7:$R$2843,11,0)</f>
        <v>2.84</v>
      </c>
      <c r="Q24" s="66">
        <f t="shared" si="6"/>
        <v>42</v>
      </c>
      <c r="R24" s="65">
        <f>VLOOKUP($A24,'Return Data'!$B$7:$R$2843,12,0)</f>
        <v>2.9691999999999998</v>
      </c>
      <c r="S24" s="66">
        <f t="shared" si="7"/>
        <v>41</v>
      </c>
      <c r="T24" s="65"/>
      <c r="U24" s="66"/>
      <c r="V24" s="65"/>
      <c r="W24" s="66"/>
      <c r="X24" s="65"/>
      <c r="Y24" s="66"/>
      <c r="Z24" s="65">
        <f>VLOOKUP($A24,'Return Data'!$B$7:$R$2843,16,0)</f>
        <v>3.2669000000000001</v>
      </c>
      <c r="AA24" s="67">
        <f t="shared" si="11"/>
        <v>42</v>
      </c>
    </row>
    <row r="25" spans="1:27" x14ac:dyDescent="0.3">
      <c r="A25" s="63" t="s">
        <v>136</v>
      </c>
      <c r="B25" s="64">
        <f>VLOOKUP($A25,'Return Data'!$B$7:$R$2843,3,0)</f>
        <v>44462</v>
      </c>
      <c r="C25" s="65">
        <f>VLOOKUP($A25,'Return Data'!$B$7:$R$2843,4,0)</f>
        <v>2035.6057000000001</v>
      </c>
      <c r="D25" s="65">
        <f>VLOOKUP($A25,'Return Data'!$B$7:$R$2843,5,0)</f>
        <v>2.6556999999999999</v>
      </c>
      <c r="E25" s="66">
        <f t="shared" si="0"/>
        <v>40</v>
      </c>
      <c r="F25" s="65">
        <f>VLOOKUP($A25,'Return Data'!$B$7:$R$2843,6,0)</f>
        <v>2.8971</v>
      </c>
      <c r="G25" s="66">
        <f t="shared" si="1"/>
        <v>19</v>
      </c>
      <c r="H25" s="65">
        <f>VLOOKUP($A25,'Return Data'!$B$7:$R$2843,7,0)</f>
        <v>2.9666999999999999</v>
      </c>
      <c r="I25" s="66">
        <f t="shared" si="2"/>
        <v>25</v>
      </c>
      <c r="J25" s="65">
        <f>VLOOKUP($A25,'Return Data'!$B$7:$R$2843,8,0)</f>
        <v>2.9683999999999999</v>
      </c>
      <c r="K25" s="66">
        <f t="shared" si="3"/>
        <v>36</v>
      </c>
      <c r="L25" s="65">
        <f>VLOOKUP($A25,'Return Data'!$B$7:$R$2843,9,0)</f>
        <v>3.0087999999999999</v>
      </c>
      <c r="M25" s="66">
        <f t="shared" si="4"/>
        <v>37</v>
      </c>
      <c r="N25" s="65">
        <f>VLOOKUP($A25,'Return Data'!$B$7:$R$2843,10,0)</f>
        <v>3.077</v>
      </c>
      <c r="O25" s="66">
        <f t="shared" si="5"/>
        <v>38</v>
      </c>
      <c r="P25" s="65">
        <f>VLOOKUP($A25,'Return Data'!$B$7:$R$2843,11,0)</f>
        <v>3.0145</v>
      </c>
      <c r="Q25" s="66">
        <f t="shared" si="6"/>
        <v>38</v>
      </c>
      <c r="R25" s="65">
        <f>VLOOKUP($A25,'Return Data'!$B$7:$R$2843,12,0)</f>
        <v>3.2402000000000002</v>
      </c>
      <c r="S25" s="66">
        <f t="shared" si="7"/>
        <v>30</v>
      </c>
      <c r="T25" s="65"/>
      <c r="U25" s="66"/>
      <c r="V25" s="65"/>
      <c r="W25" s="66"/>
      <c r="X25" s="65"/>
      <c r="Y25" s="66"/>
      <c r="Z25" s="65">
        <f>VLOOKUP($A25,'Return Data'!$B$7:$R$2843,16,0)</f>
        <v>3.6030000000000002</v>
      </c>
      <c r="AA25" s="67">
        <f t="shared" si="11"/>
        <v>41</v>
      </c>
    </row>
    <row r="26" spans="1:27" x14ac:dyDescent="0.3">
      <c r="A26" s="63" t="s">
        <v>137</v>
      </c>
      <c r="B26" s="64">
        <f>VLOOKUP($A26,'Return Data'!$B$7:$R$2843,3,0)</f>
        <v>44462</v>
      </c>
      <c r="C26" s="65">
        <f>VLOOKUP($A26,'Return Data'!$B$7:$R$2843,4,0)</f>
        <v>2035.6949999999999</v>
      </c>
      <c r="D26" s="65">
        <f>VLOOKUP($A26,'Return Data'!$B$7:$R$2843,5,0)</f>
        <v>2.6036000000000001</v>
      </c>
      <c r="E26" s="66">
        <f t="shared" si="0"/>
        <v>41</v>
      </c>
      <c r="F26" s="65">
        <f>VLOOKUP($A26,'Return Data'!$B$7:$R$2843,6,0)</f>
        <v>2.8443999999999998</v>
      </c>
      <c r="G26" s="66">
        <f t="shared" si="1"/>
        <v>24</v>
      </c>
      <c r="H26" s="65">
        <f>VLOOKUP($A26,'Return Data'!$B$7:$R$2843,7,0)</f>
        <v>2.9506000000000001</v>
      </c>
      <c r="I26" s="66">
        <f t="shared" si="2"/>
        <v>27</v>
      </c>
      <c r="J26" s="65">
        <f>VLOOKUP($A26,'Return Data'!$B$7:$R$2843,8,0)</f>
        <v>2.9083999999999999</v>
      </c>
      <c r="K26" s="66">
        <f t="shared" si="3"/>
        <v>38</v>
      </c>
      <c r="L26" s="65">
        <f>VLOOKUP($A26,'Return Data'!$B$7:$R$2843,9,0)</f>
        <v>2.9540000000000002</v>
      </c>
      <c r="M26" s="66">
        <f t="shared" si="4"/>
        <v>40</v>
      </c>
      <c r="N26" s="65">
        <f>VLOOKUP($A26,'Return Data'!$B$7:$R$2843,10,0)</f>
        <v>3.0589</v>
      </c>
      <c r="O26" s="66">
        <f t="shared" si="5"/>
        <v>40</v>
      </c>
      <c r="P26" s="65">
        <f>VLOOKUP($A26,'Return Data'!$B$7:$R$2843,11,0)</f>
        <v>3.0167999999999999</v>
      </c>
      <c r="Q26" s="66">
        <f t="shared" si="6"/>
        <v>37</v>
      </c>
      <c r="R26" s="65">
        <f>VLOOKUP($A26,'Return Data'!$B$7:$R$2843,12,0)</f>
        <v>3.2462</v>
      </c>
      <c r="S26" s="66">
        <f t="shared" si="7"/>
        <v>28</v>
      </c>
      <c r="T26" s="65"/>
      <c r="U26" s="66"/>
      <c r="V26" s="65"/>
      <c r="W26" s="66"/>
      <c r="X26" s="65"/>
      <c r="Y26" s="66"/>
      <c r="Z26" s="65">
        <f>VLOOKUP($A26,'Return Data'!$B$7:$R$2843,16,0)</f>
        <v>3.6069</v>
      </c>
      <c r="AA26" s="67">
        <f t="shared" si="11"/>
        <v>39</v>
      </c>
    </row>
    <row r="27" spans="1:27" x14ac:dyDescent="0.3">
      <c r="A27" s="63" t="s">
        <v>138</v>
      </c>
      <c r="B27" s="64">
        <f>VLOOKUP($A27,'Return Data'!$B$7:$R$2843,3,0)</f>
        <v>44462</v>
      </c>
      <c r="C27" s="65">
        <f>VLOOKUP($A27,'Return Data'!$B$7:$R$2843,4,0)</f>
        <v>2035.6739</v>
      </c>
      <c r="D27" s="65">
        <f>VLOOKUP($A27,'Return Data'!$B$7:$R$2843,5,0)</f>
        <v>2.6861000000000002</v>
      </c>
      <c r="E27" s="66">
        <f t="shared" si="0"/>
        <v>39</v>
      </c>
      <c r="F27" s="65">
        <f>VLOOKUP($A27,'Return Data'!$B$7:$R$2843,6,0)</f>
        <v>2.9346999999999999</v>
      </c>
      <c r="G27" s="66">
        <f t="shared" si="1"/>
        <v>15</v>
      </c>
      <c r="H27" s="65">
        <f>VLOOKUP($A27,'Return Data'!$B$7:$R$2843,7,0)</f>
        <v>3.0491000000000001</v>
      </c>
      <c r="I27" s="66">
        <f t="shared" si="2"/>
        <v>11</v>
      </c>
      <c r="J27" s="65">
        <f>VLOOKUP($A27,'Return Data'!$B$7:$R$2843,8,0)</f>
        <v>3.0188000000000001</v>
      </c>
      <c r="K27" s="66">
        <f t="shared" si="3"/>
        <v>33</v>
      </c>
      <c r="L27" s="65">
        <f>VLOOKUP($A27,'Return Data'!$B$7:$R$2843,9,0)</f>
        <v>3.0731999999999999</v>
      </c>
      <c r="M27" s="66">
        <f t="shared" si="4"/>
        <v>34</v>
      </c>
      <c r="N27" s="65">
        <f>VLOOKUP($A27,'Return Data'!$B$7:$R$2843,10,0)</f>
        <v>3.1360999999999999</v>
      </c>
      <c r="O27" s="66">
        <f t="shared" si="5"/>
        <v>35</v>
      </c>
      <c r="P27" s="65">
        <f>VLOOKUP($A27,'Return Data'!$B$7:$R$2843,11,0)</f>
        <v>3.0556999999999999</v>
      </c>
      <c r="Q27" s="66">
        <f t="shared" si="6"/>
        <v>36</v>
      </c>
      <c r="R27" s="65">
        <f>VLOOKUP($A27,'Return Data'!$B$7:$R$2843,12,0)</f>
        <v>3.2690999999999999</v>
      </c>
      <c r="S27" s="66">
        <f t="shared" si="7"/>
        <v>25</v>
      </c>
      <c r="T27" s="65"/>
      <c r="U27" s="66"/>
      <c r="V27" s="65"/>
      <c r="W27" s="66"/>
      <c r="X27" s="65"/>
      <c r="Y27" s="66"/>
      <c r="Z27" s="65">
        <f>VLOOKUP($A27,'Return Data'!$B$7:$R$2843,16,0)</f>
        <v>3.6042000000000001</v>
      </c>
      <c r="AA27" s="67">
        <f t="shared" si="11"/>
        <v>40</v>
      </c>
    </row>
    <row r="28" spans="1:27" x14ac:dyDescent="0.3">
      <c r="A28" s="63" t="s">
        <v>139</v>
      </c>
      <c r="B28" s="64">
        <f>VLOOKUP($A28,'Return Data'!$B$7:$R$2843,3,0)</f>
        <v>44462</v>
      </c>
      <c r="C28" s="65">
        <f>VLOOKUP($A28,'Return Data'!$B$7:$R$2843,4,0)</f>
        <v>2870.9486000000002</v>
      </c>
      <c r="D28" s="65">
        <f>VLOOKUP($A28,'Return Data'!$B$7:$R$2843,5,0)</f>
        <v>2.9434</v>
      </c>
      <c r="E28" s="66">
        <f t="shared" si="0"/>
        <v>33</v>
      </c>
      <c r="F28" s="65">
        <f>VLOOKUP($A28,'Return Data'!$B$7:$R$2843,6,0)</f>
        <v>2.8849999999999998</v>
      </c>
      <c r="G28" s="66">
        <f t="shared" si="1"/>
        <v>20</v>
      </c>
      <c r="H28" s="65">
        <f>VLOOKUP($A28,'Return Data'!$B$7:$R$2843,7,0)</f>
        <v>2.9794</v>
      </c>
      <c r="I28" s="66">
        <f t="shared" si="2"/>
        <v>22</v>
      </c>
      <c r="J28" s="65">
        <f>VLOOKUP($A28,'Return Data'!$B$7:$R$2843,8,0)</f>
        <v>3.0497000000000001</v>
      </c>
      <c r="K28" s="66">
        <f t="shared" si="3"/>
        <v>24</v>
      </c>
      <c r="L28" s="65">
        <f>VLOOKUP($A28,'Return Data'!$B$7:$R$2843,9,0)</f>
        <v>3.1595</v>
      </c>
      <c r="M28" s="66">
        <f t="shared" si="4"/>
        <v>14</v>
      </c>
      <c r="N28" s="65">
        <f>VLOOKUP($A28,'Return Data'!$B$7:$R$2843,10,0)</f>
        <v>3.3489</v>
      </c>
      <c r="O28" s="66">
        <f t="shared" si="5"/>
        <v>21</v>
      </c>
      <c r="P28" s="65">
        <f>VLOOKUP($A28,'Return Data'!$B$7:$R$2843,11,0)</f>
        <v>3.3127</v>
      </c>
      <c r="Q28" s="66">
        <f t="shared" si="6"/>
        <v>24</v>
      </c>
      <c r="R28" s="65">
        <f>VLOOKUP($A28,'Return Data'!$B$7:$R$2843,12,0)</f>
        <v>3.28</v>
      </c>
      <c r="S28" s="66">
        <f t="shared" si="7"/>
        <v>24</v>
      </c>
      <c r="T28" s="65">
        <f>VLOOKUP($A28,'Return Data'!$B$7:$R$2843,13,0)</f>
        <v>3.2757999999999998</v>
      </c>
      <c r="U28" s="66">
        <f t="shared" ref="U28:U50" si="12">RANK(T28,T$8:T$50,0)</f>
        <v>23</v>
      </c>
      <c r="V28" s="65">
        <f>VLOOKUP($A28,'Return Data'!$B$7:$R$2843,17,0)</f>
        <v>4.0103999999999997</v>
      </c>
      <c r="W28" s="66">
        <f>RANK(V28,V$8:V$50,0)</f>
        <v>25</v>
      </c>
      <c r="X28" s="65">
        <f>VLOOKUP($A28,'Return Data'!$B$7:$R$2843,14,0)</f>
        <v>5.0528000000000004</v>
      </c>
      <c r="Y28" s="66">
        <f>RANK(X28,X$8:X$50,0)</f>
        <v>25</v>
      </c>
      <c r="Z28" s="65">
        <f>VLOOKUP($A28,'Return Data'!$B$7:$R$2843,16,0)</f>
        <v>7.0837000000000003</v>
      </c>
      <c r="AA28" s="67">
        <f t="shared" si="11"/>
        <v>17</v>
      </c>
    </row>
    <row r="29" spans="1:27" x14ac:dyDescent="0.3">
      <c r="A29" s="63" t="s">
        <v>140</v>
      </c>
      <c r="B29" s="64">
        <f>VLOOKUP($A29,'Return Data'!$B$7:$R$2843,3,0)</f>
        <v>44462</v>
      </c>
      <c r="C29" s="65">
        <f>VLOOKUP($A29,'Return Data'!$B$7:$R$2843,4,0)</f>
        <v>1096.1592000000001</v>
      </c>
      <c r="D29" s="65">
        <f>VLOOKUP($A29,'Return Data'!$B$7:$R$2843,5,0)</f>
        <v>3.0436999999999999</v>
      </c>
      <c r="E29" s="66">
        <f t="shared" si="0"/>
        <v>29</v>
      </c>
      <c r="F29" s="65">
        <f>VLOOKUP($A29,'Return Data'!$B$7:$R$2843,6,0)</f>
        <v>3.0819999999999999</v>
      </c>
      <c r="G29" s="66">
        <f t="shared" si="1"/>
        <v>7</v>
      </c>
      <c r="H29" s="65">
        <f>VLOOKUP($A29,'Return Data'!$B$7:$R$2843,7,0)</f>
        <v>3.0876000000000001</v>
      </c>
      <c r="I29" s="66">
        <f t="shared" si="2"/>
        <v>7</v>
      </c>
      <c r="J29" s="65">
        <f>VLOOKUP($A29,'Return Data'!$B$7:$R$2843,8,0)</f>
        <v>3.1223000000000001</v>
      </c>
      <c r="K29" s="66">
        <f t="shared" si="3"/>
        <v>9</v>
      </c>
      <c r="L29" s="65">
        <f>VLOOKUP($A29,'Return Data'!$B$7:$R$2843,9,0)</f>
        <v>3.0369999999999999</v>
      </c>
      <c r="M29" s="66">
        <f t="shared" si="4"/>
        <v>36</v>
      </c>
      <c r="N29" s="65">
        <f>VLOOKUP($A29,'Return Data'!$B$7:$R$2843,10,0)</f>
        <v>3.1013000000000002</v>
      </c>
      <c r="O29" s="66">
        <f t="shared" si="5"/>
        <v>37</v>
      </c>
      <c r="P29" s="65">
        <f>VLOOKUP($A29,'Return Data'!$B$7:$R$2843,11,0)</f>
        <v>3.1063999999999998</v>
      </c>
      <c r="Q29" s="66">
        <f t="shared" si="6"/>
        <v>34</v>
      </c>
      <c r="R29" s="65">
        <f>VLOOKUP($A29,'Return Data'!$B$7:$R$2843,12,0)</f>
        <v>3.0708000000000002</v>
      </c>
      <c r="S29" s="66">
        <f t="shared" si="7"/>
        <v>38</v>
      </c>
      <c r="T29" s="65">
        <f>VLOOKUP($A29,'Return Data'!$B$7:$R$2843,13,0)</f>
        <v>3.0537999999999998</v>
      </c>
      <c r="U29" s="66">
        <f t="shared" si="12"/>
        <v>35</v>
      </c>
      <c r="V29" s="65"/>
      <c r="W29" s="66"/>
      <c r="X29" s="65"/>
      <c r="Y29" s="66"/>
      <c r="Z29" s="65">
        <f>VLOOKUP($A29,'Return Data'!$B$7:$R$2843,16,0)</f>
        <v>3.8643999999999998</v>
      </c>
      <c r="AA29" s="67">
        <f t="shared" si="11"/>
        <v>38</v>
      </c>
    </row>
    <row r="30" spans="1:27" x14ac:dyDescent="0.3">
      <c r="A30" s="63" t="s">
        <v>141</v>
      </c>
      <c r="B30" s="64">
        <f>VLOOKUP($A30,'Return Data'!$B$7:$R$2843,3,0)</f>
        <v>44462</v>
      </c>
      <c r="C30" s="65">
        <f>VLOOKUP($A30,'Return Data'!$B$7:$R$2843,4,0)</f>
        <v>57.152099999999997</v>
      </c>
      <c r="D30" s="65">
        <f>VLOOKUP($A30,'Return Data'!$B$7:$R$2843,5,0)</f>
        <v>3.2574000000000001</v>
      </c>
      <c r="E30" s="66">
        <f t="shared" si="0"/>
        <v>9</v>
      </c>
      <c r="F30" s="65">
        <f>VLOOKUP($A30,'Return Data'!$B$7:$R$2843,6,0)</f>
        <v>2.9171999999999998</v>
      </c>
      <c r="G30" s="66">
        <f t="shared" si="1"/>
        <v>17</v>
      </c>
      <c r="H30" s="65">
        <f>VLOOKUP($A30,'Return Data'!$B$7:$R$2843,7,0)</f>
        <v>3.0398999999999998</v>
      </c>
      <c r="I30" s="66">
        <f t="shared" si="2"/>
        <v>12</v>
      </c>
      <c r="J30" s="65">
        <f>VLOOKUP($A30,'Return Data'!$B$7:$R$2843,8,0)</f>
        <v>3.1011000000000002</v>
      </c>
      <c r="K30" s="66">
        <f t="shared" si="3"/>
        <v>14</v>
      </c>
      <c r="L30" s="65">
        <f>VLOOKUP($A30,'Return Data'!$B$7:$R$2843,9,0)</f>
        <v>3.1749999999999998</v>
      </c>
      <c r="M30" s="66">
        <f t="shared" si="4"/>
        <v>10</v>
      </c>
      <c r="N30" s="65">
        <f>VLOOKUP($A30,'Return Data'!$B$7:$R$2843,10,0)</f>
        <v>3.3702000000000001</v>
      </c>
      <c r="O30" s="66">
        <f t="shared" si="5"/>
        <v>12</v>
      </c>
      <c r="P30" s="65">
        <f>VLOOKUP($A30,'Return Data'!$B$7:$R$2843,11,0)</f>
        <v>3.3616999999999999</v>
      </c>
      <c r="Q30" s="66">
        <f t="shared" si="6"/>
        <v>12</v>
      </c>
      <c r="R30" s="65">
        <f>VLOOKUP($A30,'Return Data'!$B$7:$R$2843,12,0)</f>
        <v>3.3275000000000001</v>
      </c>
      <c r="S30" s="66">
        <f t="shared" si="7"/>
        <v>12</v>
      </c>
      <c r="T30" s="65">
        <f>VLOOKUP($A30,'Return Data'!$B$7:$R$2843,13,0)</f>
        <v>3.2988</v>
      </c>
      <c r="U30" s="66">
        <f t="shared" si="12"/>
        <v>16</v>
      </c>
      <c r="V30" s="65">
        <f>VLOOKUP($A30,'Return Data'!$B$7:$R$2843,17,0)</f>
        <v>3.9817999999999998</v>
      </c>
      <c r="W30" s="66">
        <f t="shared" ref="W30:W35" si="13">RANK(V30,V$8:V$50,0)</f>
        <v>27</v>
      </c>
      <c r="X30" s="65">
        <f>VLOOKUP($A30,'Return Data'!$B$7:$R$2843,14,0)</f>
        <v>5.0795000000000003</v>
      </c>
      <c r="Y30" s="66">
        <f t="shared" ref="Y30:Y35" si="14">RANK(X30,X$8:X$50,0)</f>
        <v>24</v>
      </c>
      <c r="Z30" s="65">
        <f>VLOOKUP($A30,'Return Data'!$B$7:$R$2843,16,0)</f>
        <v>7.1315</v>
      </c>
      <c r="AA30" s="67">
        <f t="shared" si="11"/>
        <v>7</v>
      </c>
    </row>
    <row r="31" spans="1:27" x14ac:dyDescent="0.3">
      <c r="A31" s="63" t="s">
        <v>142</v>
      </c>
      <c r="B31" s="64">
        <f>VLOOKUP($A31,'Return Data'!$B$7:$R$2843,3,0)</f>
        <v>44462</v>
      </c>
      <c r="C31" s="65">
        <f>VLOOKUP($A31,'Return Data'!$B$7:$R$2843,4,0)</f>
        <v>4225.6187</v>
      </c>
      <c r="D31" s="65">
        <f>VLOOKUP($A31,'Return Data'!$B$7:$R$2843,5,0)</f>
        <v>3.1322999999999999</v>
      </c>
      <c r="E31" s="66">
        <f t="shared" si="0"/>
        <v>22</v>
      </c>
      <c r="F31" s="65">
        <f>VLOOKUP($A31,'Return Data'!$B$7:$R$2843,6,0)</f>
        <v>2.8321000000000001</v>
      </c>
      <c r="G31" s="66">
        <f t="shared" si="1"/>
        <v>28</v>
      </c>
      <c r="H31" s="65">
        <f>VLOOKUP($A31,'Return Data'!$B$7:$R$2843,7,0)</f>
        <v>2.9222999999999999</v>
      </c>
      <c r="I31" s="66">
        <f t="shared" si="2"/>
        <v>33</v>
      </c>
      <c r="J31" s="65">
        <f>VLOOKUP($A31,'Return Data'!$B$7:$R$2843,8,0)</f>
        <v>3.0087000000000002</v>
      </c>
      <c r="K31" s="66">
        <f t="shared" si="3"/>
        <v>35</v>
      </c>
      <c r="L31" s="65">
        <f>VLOOKUP($A31,'Return Data'!$B$7:$R$2843,9,0)</f>
        <v>3.1217999999999999</v>
      </c>
      <c r="M31" s="66">
        <f t="shared" si="4"/>
        <v>23</v>
      </c>
      <c r="N31" s="65">
        <f>VLOOKUP($A31,'Return Data'!$B$7:$R$2843,10,0)</f>
        <v>3.3572000000000002</v>
      </c>
      <c r="O31" s="66">
        <f t="shared" si="5"/>
        <v>19</v>
      </c>
      <c r="P31" s="65">
        <f>VLOOKUP($A31,'Return Data'!$B$7:$R$2843,11,0)</f>
        <v>3.3477999999999999</v>
      </c>
      <c r="Q31" s="66">
        <f t="shared" si="6"/>
        <v>15</v>
      </c>
      <c r="R31" s="65">
        <f>VLOOKUP($A31,'Return Data'!$B$7:$R$2843,12,0)</f>
        <v>3.2915999999999999</v>
      </c>
      <c r="S31" s="66">
        <f t="shared" si="7"/>
        <v>21</v>
      </c>
      <c r="T31" s="65">
        <f>VLOOKUP($A31,'Return Data'!$B$7:$R$2843,13,0)</f>
        <v>3.2852999999999999</v>
      </c>
      <c r="U31" s="66">
        <f t="shared" si="12"/>
        <v>20</v>
      </c>
      <c r="V31" s="65">
        <f>VLOOKUP($A31,'Return Data'!$B$7:$R$2843,17,0)</f>
        <v>4.0369999999999999</v>
      </c>
      <c r="W31" s="66">
        <f t="shared" si="13"/>
        <v>22</v>
      </c>
      <c r="X31" s="65">
        <f>VLOOKUP($A31,'Return Data'!$B$7:$R$2843,14,0)</f>
        <v>5.0526</v>
      </c>
      <c r="Y31" s="66">
        <f t="shared" si="14"/>
        <v>26</v>
      </c>
      <c r="Z31" s="65">
        <f>VLOOKUP($A31,'Return Data'!$B$7:$R$2843,16,0)</f>
        <v>7.0534999999999997</v>
      </c>
      <c r="AA31" s="67">
        <f t="shared" si="11"/>
        <v>24</v>
      </c>
    </row>
    <row r="32" spans="1:27" x14ac:dyDescent="0.3">
      <c r="A32" s="63" t="s">
        <v>143</v>
      </c>
      <c r="B32" s="64">
        <f>VLOOKUP($A32,'Return Data'!$B$7:$R$2843,3,0)</f>
        <v>44462</v>
      </c>
      <c r="C32" s="65">
        <f>VLOOKUP($A32,'Return Data'!$B$7:$R$2843,4,0)</f>
        <v>2863.0635000000002</v>
      </c>
      <c r="D32" s="65">
        <f>VLOOKUP($A32,'Return Data'!$B$7:$R$2843,5,0)</f>
        <v>3.0891999999999999</v>
      </c>
      <c r="E32" s="66">
        <f t="shared" si="0"/>
        <v>26</v>
      </c>
      <c r="F32" s="65">
        <f>VLOOKUP($A32,'Return Data'!$B$7:$R$2843,6,0)</f>
        <v>2.9775</v>
      </c>
      <c r="G32" s="66">
        <f t="shared" si="1"/>
        <v>12</v>
      </c>
      <c r="H32" s="65">
        <f>VLOOKUP($A32,'Return Data'!$B$7:$R$2843,7,0)</f>
        <v>3.0173000000000001</v>
      </c>
      <c r="I32" s="66">
        <f t="shared" si="2"/>
        <v>18</v>
      </c>
      <c r="J32" s="65">
        <f>VLOOKUP($A32,'Return Data'!$B$7:$R$2843,8,0)</f>
        <v>3.0558999999999998</v>
      </c>
      <c r="K32" s="66">
        <f t="shared" si="3"/>
        <v>22</v>
      </c>
      <c r="L32" s="65">
        <f>VLOOKUP($A32,'Return Data'!$B$7:$R$2843,9,0)</f>
        <v>3.1080000000000001</v>
      </c>
      <c r="M32" s="66">
        <f t="shared" si="4"/>
        <v>27</v>
      </c>
      <c r="N32" s="65">
        <f>VLOOKUP($A32,'Return Data'!$B$7:$R$2843,10,0)</f>
        <v>3.28</v>
      </c>
      <c r="O32" s="66">
        <f t="shared" si="5"/>
        <v>28</v>
      </c>
      <c r="P32" s="65">
        <f>VLOOKUP($A32,'Return Data'!$B$7:$R$2843,11,0)</f>
        <v>3.2709999999999999</v>
      </c>
      <c r="Q32" s="66">
        <f t="shared" si="6"/>
        <v>28</v>
      </c>
      <c r="R32" s="65">
        <f>VLOOKUP($A32,'Return Data'!$B$7:$R$2843,12,0)</f>
        <v>3.2393999999999998</v>
      </c>
      <c r="S32" s="66">
        <f t="shared" si="7"/>
        <v>31</v>
      </c>
      <c r="T32" s="65">
        <f>VLOOKUP($A32,'Return Data'!$B$7:$R$2843,13,0)</f>
        <v>3.2412999999999998</v>
      </c>
      <c r="U32" s="66">
        <f t="shared" si="12"/>
        <v>27</v>
      </c>
      <c r="V32" s="65">
        <f>VLOOKUP($A32,'Return Data'!$B$7:$R$2843,17,0)</f>
        <v>4.0648</v>
      </c>
      <c r="W32" s="66">
        <f t="shared" si="13"/>
        <v>20</v>
      </c>
      <c r="X32" s="65">
        <f>VLOOKUP($A32,'Return Data'!$B$7:$R$2843,14,0)</f>
        <v>5.0894000000000004</v>
      </c>
      <c r="Y32" s="66">
        <f t="shared" si="14"/>
        <v>22</v>
      </c>
      <c r="Z32" s="65">
        <f>VLOOKUP($A32,'Return Data'!$B$7:$R$2843,16,0)</f>
        <v>7.0773000000000001</v>
      </c>
      <c r="AA32" s="67">
        <f t="shared" si="11"/>
        <v>22</v>
      </c>
    </row>
    <row r="33" spans="1:27" x14ac:dyDescent="0.3">
      <c r="A33" s="63" t="s">
        <v>144</v>
      </c>
      <c r="B33" s="64">
        <f>VLOOKUP($A33,'Return Data'!$B$7:$R$2843,3,0)</f>
        <v>44462</v>
      </c>
      <c r="C33" s="65">
        <f>VLOOKUP($A33,'Return Data'!$B$7:$R$2843,4,0)</f>
        <v>3797.5329000000002</v>
      </c>
      <c r="D33" s="65">
        <f>VLOOKUP($A33,'Return Data'!$B$7:$R$2843,5,0)</f>
        <v>3.2181999999999999</v>
      </c>
      <c r="E33" s="66">
        <f t="shared" si="0"/>
        <v>12</v>
      </c>
      <c r="F33" s="65">
        <f>VLOOKUP($A33,'Return Data'!$B$7:$R$2843,6,0)</f>
        <v>3.1187999999999998</v>
      </c>
      <c r="G33" s="66">
        <f t="shared" si="1"/>
        <v>5</v>
      </c>
      <c r="H33" s="65">
        <f>VLOOKUP($A33,'Return Data'!$B$7:$R$2843,7,0)</f>
        <v>3.1017999999999999</v>
      </c>
      <c r="I33" s="66">
        <f t="shared" si="2"/>
        <v>6</v>
      </c>
      <c r="J33" s="65">
        <f>VLOOKUP($A33,'Return Data'!$B$7:$R$2843,8,0)</f>
        <v>3.1568999999999998</v>
      </c>
      <c r="K33" s="66">
        <f t="shared" si="3"/>
        <v>6</v>
      </c>
      <c r="L33" s="65">
        <f>VLOOKUP($A33,'Return Data'!$B$7:$R$2843,9,0)</f>
        <v>3.2608000000000001</v>
      </c>
      <c r="M33" s="66">
        <f t="shared" si="4"/>
        <v>3</v>
      </c>
      <c r="N33" s="65">
        <f>VLOOKUP($A33,'Return Data'!$B$7:$R$2843,10,0)</f>
        <v>3.4070999999999998</v>
      </c>
      <c r="O33" s="66">
        <f t="shared" si="5"/>
        <v>4</v>
      </c>
      <c r="P33" s="65">
        <f>VLOOKUP($A33,'Return Data'!$B$7:$R$2843,11,0)</f>
        <v>3.3788</v>
      </c>
      <c r="Q33" s="66">
        <f t="shared" si="6"/>
        <v>9</v>
      </c>
      <c r="R33" s="65">
        <f>VLOOKUP($A33,'Return Data'!$B$7:$R$2843,12,0)</f>
        <v>3.3675999999999999</v>
      </c>
      <c r="S33" s="66">
        <f t="shared" si="7"/>
        <v>8</v>
      </c>
      <c r="T33" s="65">
        <f>VLOOKUP($A33,'Return Data'!$B$7:$R$2843,13,0)</f>
        <v>3.3521000000000001</v>
      </c>
      <c r="U33" s="66">
        <f t="shared" si="12"/>
        <v>9</v>
      </c>
      <c r="V33" s="65">
        <f>VLOOKUP($A33,'Return Data'!$B$7:$R$2843,17,0)</f>
        <v>4.1966999999999999</v>
      </c>
      <c r="W33" s="66">
        <f t="shared" si="13"/>
        <v>6</v>
      </c>
      <c r="X33" s="65">
        <f>VLOOKUP($A33,'Return Data'!$B$7:$R$2843,14,0)</f>
        <v>5.1905999999999999</v>
      </c>
      <c r="Y33" s="66">
        <f t="shared" si="14"/>
        <v>11</v>
      </c>
      <c r="Z33" s="65">
        <f>VLOOKUP($A33,'Return Data'!$B$7:$R$2843,16,0)</f>
        <v>7.1067</v>
      </c>
      <c r="AA33" s="67">
        <f t="shared" si="11"/>
        <v>13</v>
      </c>
    </row>
    <row r="34" spans="1:27" x14ac:dyDescent="0.3">
      <c r="A34" s="63" t="s">
        <v>436</v>
      </c>
      <c r="B34" s="64">
        <f>VLOOKUP($A34,'Return Data'!$B$7:$R$2843,3,0)</f>
        <v>44462</v>
      </c>
      <c r="C34" s="65">
        <f>VLOOKUP($A34,'Return Data'!$B$7:$R$2843,4,0)</f>
        <v>1359.0839000000001</v>
      </c>
      <c r="D34" s="65">
        <f>VLOOKUP($A34,'Return Data'!$B$7:$R$2843,5,0)</f>
        <v>3.2606000000000002</v>
      </c>
      <c r="E34" s="66">
        <f t="shared" si="0"/>
        <v>8</v>
      </c>
      <c r="F34" s="65">
        <f>VLOOKUP($A34,'Return Data'!$B$7:$R$2843,6,0)</f>
        <v>2.9298000000000002</v>
      </c>
      <c r="G34" s="66">
        <f t="shared" si="1"/>
        <v>16</v>
      </c>
      <c r="H34" s="65">
        <f>VLOOKUP($A34,'Return Data'!$B$7:$R$2843,7,0)</f>
        <v>3.0369000000000002</v>
      </c>
      <c r="I34" s="66">
        <f t="shared" si="2"/>
        <v>13</v>
      </c>
      <c r="J34" s="65">
        <f>VLOOKUP($A34,'Return Data'!$B$7:$R$2843,8,0)</f>
        <v>3.1002000000000001</v>
      </c>
      <c r="K34" s="66">
        <f t="shared" si="3"/>
        <v>15</v>
      </c>
      <c r="L34" s="65">
        <f>VLOOKUP($A34,'Return Data'!$B$7:$R$2843,9,0)</f>
        <v>3.2035</v>
      </c>
      <c r="M34" s="66">
        <f t="shared" si="4"/>
        <v>7</v>
      </c>
      <c r="N34" s="65">
        <f>VLOOKUP($A34,'Return Data'!$B$7:$R$2843,10,0)</f>
        <v>3.4087999999999998</v>
      </c>
      <c r="O34" s="66">
        <f t="shared" si="5"/>
        <v>3</v>
      </c>
      <c r="P34" s="65">
        <f>VLOOKUP($A34,'Return Data'!$B$7:$R$2843,11,0)</f>
        <v>3.4186999999999999</v>
      </c>
      <c r="Q34" s="66">
        <f t="shared" si="6"/>
        <v>3</v>
      </c>
      <c r="R34" s="65">
        <f>VLOOKUP($A34,'Return Data'!$B$7:$R$2843,12,0)</f>
        <v>3.3837000000000002</v>
      </c>
      <c r="S34" s="66">
        <f t="shared" si="7"/>
        <v>5</v>
      </c>
      <c r="T34" s="65">
        <f>VLOOKUP($A34,'Return Data'!$B$7:$R$2843,13,0)</f>
        <v>3.3881000000000001</v>
      </c>
      <c r="U34" s="66">
        <f t="shared" si="12"/>
        <v>4</v>
      </c>
      <c r="V34" s="65">
        <f>VLOOKUP($A34,'Return Data'!$B$7:$R$2843,17,0)</f>
        <v>4.2187000000000001</v>
      </c>
      <c r="W34" s="66">
        <f t="shared" si="13"/>
        <v>4</v>
      </c>
      <c r="X34" s="65">
        <f>VLOOKUP($A34,'Return Data'!$B$7:$R$2843,14,0)</f>
        <v>5.2693000000000003</v>
      </c>
      <c r="Y34" s="66">
        <f t="shared" si="14"/>
        <v>4</v>
      </c>
      <c r="Z34" s="65">
        <f>VLOOKUP($A34,'Return Data'!$B$7:$R$2843,16,0)</f>
        <v>6.0449999999999999</v>
      </c>
      <c r="AA34" s="67">
        <f t="shared" si="11"/>
        <v>33</v>
      </c>
    </row>
    <row r="35" spans="1:27" x14ac:dyDescent="0.3">
      <c r="A35" s="63" t="s">
        <v>146</v>
      </c>
      <c r="B35" s="64">
        <f>VLOOKUP($A35,'Return Data'!$B$7:$R$2843,3,0)</f>
        <v>44462</v>
      </c>
      <c r="C35" s="65">
        <f>VLOOKUP($A35,'Return Data'!$B$7:$R$2843,4,0)</f>
        <v>2206.6684</v>
      </c>
      <c r="D35" s="65">
        <f>VLOOKUP($A35,'Return Data'!$B$7:$R$2843,5,0)</f>
        <v>3.1976</v>
      </c>
      <c r="E35" s="66">
        <f t="shared" si="0"/>
        <v>15</v>
      </c>
      <c r="F35" s="65">
        <f>VLOOKUP($A35,'Return Data'!$B$7:$R$2843,6,0)</f>
        <v>2.8258000000000001</v>
      </c>
      <c r="G35" s="66">
        <f t="shared" si="1"/>
        <v>29</v>
      </c>
      <c r="H35" s="65">
        <f>VLOOKUP($A35,'Return Data'!$B$7:$R$2843,7,0)</f>
        <v>2.9931999999999999</v>
      </c>
      <c r="I35" s="66">
        <f t="shared" si="2"/>
        <v>20</v>
      </c>
      <c r="J35" s="65">
        <f>VLOOKUP($A35,'Return Data'!$B$7:$R$2843,8,0)</f>
        <v>3.0678999999999998</v>
      </c>
      <c r="K35" s="66">
        <f t="shared" si="3"/>
        <v>18</v>
      </c>
      <c r="L35" s="65">
        <f>VLOOKUP($A35,'Return Data'!$B$7:$R$2843,9,0)</f>
        <v>3.1497999999999999</v>
      </c>
      <c r="M35" s="66">
        <f t="shared" si="4"/>
        <v>15</v>
      </c>
      <c r="N35" s="65">
        <f>VLOOKUP($A35,'Return Data'!$B$7:$R$2843,10,0)</f>
        <v>3.3633999999999999</v>
      </c>
      <c r="O35" s="66">
        <f t="shared" si="5"/>
        <v>15</v>
      </c>
      <c r="P35" s="65">
        <f>VLOOKUP($A35,'Return Data'!$B$7:$R$2843,11,0)</f>
        <v>3.3841000000000001</v>
      </c>
      <c r="Q35" s="66">
        <f t="shared" si="6"/>
        <v>7</v>
      </c>
      <c r="R35" s="65">
        <f>VLOOKUP($A35,'Return Data'!$B$7:$R$2843,12,0)</f>
        <v>3.3729</v>
      </c>
      <c r="S35" s="66">
        <f t="shared" si="7"/>
        <v>7</v>
      </c>
      <c r="T35" s="65">
        <f>VLOOKUP($A35,'Return Data'!$B$7:$R$2843,13,0)</f>
        <v>3.3818999999999999</v>
      </c>
      <c r="U35" s="66">
        <f t="shared" si="12"/>
        <v>5</v>
      </c>
      <c r="V35" s="65">
        <f>VLOOKUP($A35,'Return Data'!$B$7:$R$2843,17,0)</f>
        <v>4.1296999999999997</v>
      </c>
      <c r="W35" s="66">
        <f t="shared" si="13"/>
        <v>15</v>
      </c>
      <c r="X35" s="65">
        <f>VLOOKUP($A35,'Return Data'!$B$7:$R$2843,14,0)</f>
        <v>5.1463000000000001</v>
      </c>
      <c r="Y35" s="66">
        <f t="shared" si="14"/>
        <v>17</v>
      </c>
      <c r="Z35" s="65">
        <f>VLOOKUP($A35,'Return Data'!$B$7:$R$2843,16,0)</f>
        <v>6.8997000000000002</v>
      </c>
      <c r="AA35" s="67">
        <f t="shared" si="11"/>
        <v>30</v>
      </c>
    </row>
    <row r="36" spans="1:27" x14ac:dyDescent="0.3">
      <c r="A36" s="63" t="s">
        <v>147</v>
      </c>
      <c r="B36" s="64">
        <f>VLOOKUP($A36,'Return Data'!$B$7:$R$2843,3,0)</f>
        <v>44462</v>
      </c>
      <c r="C36" s="65">
        <f>VLOOKUP($A36,'Return Data'!$B$7:$R$2843,4,0)</f>
        <v>11.1997</v>
      </c>
      <c r="D36" s="65">
        <f>VLOOKUP($A36,'Return Data'!$B$7:$R$2843,5,0)</f>
        <v>3.5853000000000002</v>
      </c>
      <c r="E36" s="66">
        <f t="shared" si="0"/>
        <v>2</v>
      </c>
      <c r="F36" s="65">
        <f>VLOOKUP($A36,'Return Data'!$B$7:$R$2843,6,0)</f>
        <v>2.8250999999999999</v>
      </c>
      <c r="G36" s="66">
        <f t="shared" si="1"/>
        <v>30</v>
      </c>
      <c r="H36" s="65">
        <f>VLOOKUP($A36,'Return Data'!$B$7:$R$2843,7,0)</f>
        <v>2.6551</v>
      </c>
      <c r="I36" s="66">
        <f t="shared" si="2"/>
        <v>41</v>
      </c>
      <c r="J36" s="65">
        <f>VLOOKUP($A36,'Return Data'!$B$7:$R$2843,8,0)</f>
        <v>2.7964000000000002</v>
      </c>
      <c r="K36" s="66">
        <f t="shared" si="3"/>
        <v>41</v>
      </c>
      <c r="L36" s="65">
        <f>VLOOKUP($A36,'Return Data'!$B$7:$R$2843,9,0)</f>
        <v>2.9510000000000001</v>
      </c>
      <c r="M36" s="66">
        <f t="shared" si="4"/>
        <v>41</v>
      </c>
      <c r="N36" s="65">
        <f>VLOOKUP($A36,'Return Data'!$B$7:$R$2843,10,0)</f>
        <v>3.1095999999999999</v>
      </c>
      <c r="O36" s="66">
        <f t="shared" si="5"/>
        <v>36</v>
      </c>
      <c r="P36" s="65">
        <f>VLOOKUP($A36,'Return Data'!$B$7:$R$2843,11,0)</f>
        <v>3.0775000000000001</v>
      </c>
      <c r="Q36" s="66">
        <f t="shared" si="6"/>
        <v>35</v>
      </c>
      <c r="R36" s="65">
        <f>VLOOKUP($A36,'Return Data'!$B$7:$R$2843,12,0)</f>
        <v>3.0464000000000002</v>
      </c>
      <c r="S36" s="66">
        <f t="shared" si="7"/>
        <v>39</v>
      </c>
      <c r="T36" s="65">
        <f>VLOOKUP($A36,'Return Data'!$B$7:$R$2843,13,0)</f>
        <v>3.036</v>
      </c>
      <c r="U36" s="66">
        <f t="shared" si="12"/>
        <v>36</v>
      </c>
      <c r="V36" s="65"/>
      <c r="W36" s="66"/>
      <c r="X36" s="65"/>
      <c r="Y36" s="66"/>
      <c r="Z36" s="65">
        <f>VLOOKUP($A36,'Return Data'!$B$7:$R$2843,16,0)</f>
        <v>4.1837999999999997</v>
      </c>
      <c r="AA36" s="67">
        <f t="shared" si="11"/>
        <v>37</v>
      </c>
    </row>
    <row r="37" spans="1:27" x14ac:dyDescent="0.3">
      <c r="A37" s="63" t="s">
        <v>2021</v>
      </c>
      <c r="B37" s="64">
        <f>VLOOKUP($A37,'Return Data'!$B$7:$R$2843,3,0)</f>
        <v>44462</v>
      </c>
      <c r="C37" s="65">
        <f>VLOOKUP($A37,'Return Data'!$B$7:$R$2843,4,0)</f>
        <v>2284.0156000000002</v>
      </c>
      <c r="D37" s="65">
        <f>VLOOKUP($A37,'Return Data'!$B$7:$R$2843,5,0)</f>
        <v>3.3786</v>
      </c>
      <c r="E37" s="66">
        <f t="shared" si="0"/>
        <v>4</v>
      </c>
      <c r="F37" s="65">
        <f>VLOOKUP($A37,'Return Data'!$B$7:$R$2843,6,0)</f>
        <v>3.1431</v>
      </c>
      <c r="G37" s="66">
        <f t="shared" si="1"/>
        <v>4</v>
      </c>
      <c r="H37" s="65">
        <f>VLOOKUP($A37,'Return Data'!$B$7:$R$2843,7,0)</f>
        <v>3.4523000000000001</v>
      </c>
      <c r="I37" s="66">
        <f t="shared" si="2"/>
        <v>3</v>
      </c>
      <c r="J37" s="65">
        <f>VLOOKUP($A37,'Return Data'!$B$7:$R$2843,8,0)</f>
        <v>3.3814000000000002</v>
      </c>
      <c r="K37" s="66">
        <f t="shared" si="3"/>
        <v>3</v>
      </c>
      <c r="L37" s="65">
        <f>VLOOKUP($A37,'Return Data'!$B$7:$R$2843,9,0)</f>
        <v>3.3592</v>
      </c>
      <c r="M37" s="66">
        <f t="shared" si="4"/>
        <v>2</v>
      </c>
      <c r="N37" s="65">
        <f>VLOOKUP($A37,'Return Data'!$B$7:$R$2843,10,0)</f>
        <v>3.3313000000000001</v>
      </c>
      <c r="O37" s="66">
        <f t="shared" si="5"/>
        <v>25</v>
      </c>
      <c r="P37" s="65">
        <f>VLOOKUP($A37,'Return Data'!$B$7:$R$2843,11,0)</f>
        <v>3.2871000000000001</v>
      </c>
      <c r="Q37" s="66">
        <f t="shared" si="6"/>
        <v>27</v>
      </c>
      <c r="R37" s="65">
        <f>VLOOKUP($A37,'Return Data'!$B$7:$R$2843,12,0)</f>
        <v>3.2252000000000001</v>
      </c>
      <c r="S37" s="66">
        <f t="shared" si="7"/>
        <v>33</v>
      </c>
      <c r="T37" s="65">
        <f>VLOOKUP($A37,'Return Data'!$B$7:$R$2843,13,0)</f>
        <v>3.1617000000000002</v>
      </c>
      <c r="U37" s="66">
        <f t="shared" si="12"/>
        <v>32</v>
      </c>
      <c r="V37" s="65">
        <f>VLOOKUP($A37,'Return Data'!$B$7:$R$2843,17,0)</f>
        <v>3.7029999999999998</v>
      </c>
      <c r="W37" s="66">
        <f t="shared" ref="W37:W49" si="15">RANK(V37,V$8:V$50,0)</f>
        <v>33</v>
      </c>
      <c r="X37" s="65">
        <f>VLOOKUP($A37,'Return Data'!$B$7:$R$2843,14,0)</f>
        <v>4.8303000000000003</v>
      </c>
      <c r="Y37" s="66">
        <f>RANK(X37,X$8:X$50,0)</f>
        <v>30</v>
      </c>
      <c r="Z37" s="65">
        <f>VLOOKUP($A37,'Return Data'!$B$7:$R$2843,16,0)</f>
        <v>7.0829000000000004</v>
      </c>
      <c r="AA37" s="67">
        <f t="shared" si="11"/>
        <v>18</v>
      </c>
    </row>
    <row r="38" spans="1:27" x14ac:dyDescent="0.3">
      <c r="A38" s="63" t="s">
        <v>148</v>
      </c>
      <c r="B38" s="64">
        <f>VLOOKUP($A38,'Return Data'!$B$7:$R$2843,3,0)</f>
        <v>44462</v>
      </c>
      <c r="C38" s="65">
        <f>VLOOKUP($A38,'Return Data'!$B$7:$R$2843,4,0)</f>
        <v>5113.1341000000002</v>
      </c>
      <c r="D38" s="65">
        <f>VLOOKUP($A38,'Return Data'!$B$7:$R$2843,5,0)</f>
        <v>2.9556</v>
      </c>
      <c r="E38" s="66">
        <f t="shared" si="0"/>
        <v>32</v>
      </c>
      <c r="F38" s="65">
        <f>VLOOKUP($A38,'Return Data'!$B$7:$R$2843,6,0)</f>
        <v>2.8437000000000001</v>
      </c>
      <c r="G38" s="66">
        <f t="shared" si="1"/>
        <v>26</v>
      </c>
      <c r="H38" s="65">
        <f>VLOOKUP($A38,'Return Data'!$B$7:$R$2843,7,0)</f>
        <v>2.9192999999999998</v>
      </c>
      <c r="I38" s="66">
        <f t="shared" si="2"/>
        <v>34</v>
      </c>
      <c r="J38" s="65">
        <f>VLOOKUP($A38,'Return Data'!$B$7:$R$2843,8,0)</f>
        <v>3.0295000000000001</v>
      </c>
      <c r="K38" s="66">
        <f t="shared" si="3"/>
        <v>29</v>
      </c>
      <c r="L38" s="65">
        <f>VLOOKUP($A38,'Return Data'!$B$7:$R$2843,9,0)</f>
        <v>3.1366000000000001</v>
      </c>
      <c r="M38" s="66">
        <f t="shared" si="4"/>
        <v>19</v>
      </c>
      <c r="N38" s="65">
        <f>VLOOKUP($A38,'Return Data'!$B$7:$R$2843,10,0)</f>
        <v>3.3694000000000002</v>
      </c>
      <c r="O38" s="66">
        <f t="shared" si="5"/>
        <v>13</v>
      </c>
      <c r="P38" s="65">
        <f>VLOOKUP($A38,'Return Data'!$B$7:$R$2843,11,0)</f>
        <v>3.3464</v>
      </c>
      <c r="Q38" s="66">
        <f t="shared" si="6"/>
        <v>16</v>
      </c>
      <c r="R38" s="65">
        <f>VLOOKUP($A38,'Return Data'!$B$7:$R$2843,12,0)</f>
        <v>3.3209</v>
      </c>
      <c r="S38" s="66">
        <f t="shared" si="7"/>
        <v>14</v>
      </c>
      <c r="T38" s="65">
        <f>VLOOKUP($A38,'Return Data'!$B$7:$R$2843,13,0)</f>
        <v>3.3067000000000002</v>
      </c>
      <c r="U38" s="66">
        <f t="shared" si="12"/>
        <v>14</v>
      </c>
      <c r="V38" s="65">
        <f>VLOOKUP($A38,'Return Data'!$B$7:$R$2843,17,0)</f>
        <v>4.1586999999999996</v>
      </c>
      <c r="W38" s="66">
        <f t="shared" si="15"/>
        <v>11</v>
      </c>
      <c r="X38" s="65">
        <f>VLOOKUP($A38,'Return Data'!$B$7:$R$2843,14,0)</f>
        <v>5.2230999999999996</v>
      </c>
      <c r="Y38" s="66">
        <f>RANK(X38,X$8:X$50,0)</f>
        <v>8</v>
      </c>
      <c r="Z38" s="65">
        <f>VLOOKUP($A38,'Return Data'!$B$7:$R$2843,16,0)</f>
        <v>7.1483999999999996</v>
      </c>
      <c r="AA38" s="67">
        <f t="shared" si="11"/>
        <v>5</v>
      </c>
    </row>
    <row r="39" spans="1:27" x14ac:dyDescent="0.3">
      <c r="A39" s="63" t="s">
        <v>149</v>
      </c>
      <c r="B39" s="64">
        <f>VLOOKUP($A39,'Return Data'!$B$7:$R$2843,3,0)</f>
        <v>44462</v>
      </c>
      <c r="C39" s="65">
        <f>VLOOKUP($A39,'Return Data'!$B$7:$R$2843,4,0)</f>
        <v>1170.8548000000001</v>
      </c>
      <c r="D39" s="65">
        <f>VLOOKUP($A39,'Return Data'!$B$7:$R$2843,5,0)</f>
        <v>3.1301000000000001</v>
      </c>
      <c r="E39" s="66">
        <f t="shared" si="0"/>
        <v>23</v>
      </c>
      <c r="F39" s="65">
        <f>VLOOKUP($A39,'Return Data'!$B$7:$R$2843,6,0)</f>
        <v>2.7719999999999998</v>
      </c>
      <c r="G39" s="66">
        <f t="shared" si="1"/>
        <v>38</v>
      </c>
      <c r="H39" s="65">
        <f>VLOOKUP($A39,'Return Data'!$B$7:$R$2843,7,0)</f>
        <v>2.8245</v>
      </c>
      <c r="I39" s="66">
        <f t="shared" si="2"/>
        <v>39</v>
      </c>
      <c r="J39" s="65">
        <f>VLOOKUP($A39,'Return Data'!$B$7:$R$2843,8,0)</f>
        <v>3.0394000000000001</v>
      </c>
      <c r="K39" s="66">
        <f t="shared" si="3"/>
        <v>27</v>
      </c>
      <c r="L39" s="65">
        <f>VLOOKUP($A39,'Return Data'!$B$7:$R$2843,9,0)</f>
        <v>3.0796999999999999</v>
      </c>
      <c r="M39" s="66">
        <f t="shared" si="4"/>
        <v>32</v>
      </c>
      <c r="N39" s="65">
        <f>VLOOKUP($A39,'Return Data'!$B$7:$R$2843,10,0)</f>
        <v>3.2429999999999999</v>
      </c>
      <c r="O39" s="66">
        <f t="shared" si="5"/>
        <v>30</v>
      </c>
      <c r="P39" s="65">
        <f>VLOOKUP($A39,'Return Data'!$B$7:$R$2843,11,0)</f>
        <v>3.2202999999999999</v>
      </c>
      <c r="Q39" s="66">
        <f t="shared" si="6"/>
        <v>32</v>
      </c>
      <c r="R39" s="65">
        <f>VLOOKUP($A39,'Return Data'!$B$7:$R$2843,12,0)</f>
        <v>3.1657999999999999</v>
      </c>
      <c r="S39" s="66">
        <f t="shared" si="7"/>
        <v>36</v>
      </c>
      <c r="T39" s="65">
        <f>VLOOKUP($A39,'Return Data'!$B$7:$R$2843,13,0)</f>
        <v>3.1587000000000001</v>
      </c>
      <c r="U39" s="66">
        <f t="shared" si="12"/>
        <v>33</v>
      </c>
      <c r="V39" s="65">
        <f>VLOOKUP($A39,'Return Data'!$B$7:$R$2843,17,0)</f>
        <v>3.7136</v>
      </c>
      <c r="W39" s="66">
        <f t="shared" si="15"/>
        <v>32</v>
      </c>
      <c r="X39" s="65"/>
      <c r="Y39" s="66"/>
      <c r="Z39" s="65">
        <f>VLOOKUP($A39,'Return Data'!$B$7:$R$2843,16,0)</f>
        <v>4.7880000000000003</v>
      </c>
      <c r="AA39" s="67">
        <f t="shared" si="11"/>
        <v>35</v>
      </c>
    </row>
    <row r="40" spans="1:27" x14ac:dyDescent="0.3">
      <c r="A40" s="63" t="s">
        <v>150</v>
      </c>
      <c r="B40" s="64">
        <f>VLOOKUP($A40,'Return Data'!$B$7:$R$2843,3,0)</f>
        <v>44462</v>
      </c>
      <c r="C40" s="65">
        <f>VLOOKUP($A40,'Return Data'!$B$7:$R$2843,4,0)</f>
        <v>272.40649999999999</v>
      </c>
      <c r="D40" s="65">
        <f>VLOOKUP($A40,'Return Data'!$B$7:$R$2843,5,0)</f>
        <v>3.0954999999999999</v>
      </c>
      <c r="E40" s="66">
        <f t="shared" si="0"/>
        <v>25</v>
      </c>
      <c r="F40" s="65">
        <f>VLOOKUP($A40,'Return Data'!$B$7:$R$2843,6,0)</f>
        <v>2.8233999999999999</v>
      </c>
      <c r="G40" s="66">
        <f t="shared" si="1"/>
        <v>31</v>
      </c>
      <c r="H40" s="65">
        <f>VLOOKUP($A40,'Return Data'!$B$7:$R$2843,7,0)</f>
        <v>2.9782000000000002</v>
      </c>
      <c r="I40" s="66">
        <f t="shared" si="2"/>
        <v>23</v>
      </c>
      <c r="J40" s="65">
        <f>VLOOKUP($A40,'Return Data'!$B$7:$R$2843,8,0)</f>
        <v>3.1046</v>
      </c>
      <c r="K40" s="66">
        <f t="shared" si="3"/>
        <v>11</v>
      </c>
      <c r="L40" s="65">
        <f>VLOOKUP($A40,'Return Data'!$B$7:$R$2843,9,0)</f>
        <v>3.2063000000000001</v>
      </c>
      <c r="M40" s="66">
        <f t="shared" si="4"/>
        <v>6</v>
      </c>
      <c r="N40" s="65">
        <f>VLOOKUP($A40,'Return Data'!$B$7:$R$2843,10,0)</f>
        <v>3.3447</v>
      </c>
      <c r="O40" s="66">
        <f t="shared" si="5"/>
        <v>23</v>
      </c>
      <c r="P40" s="65">
        <f>VLOOKUP($A40,'Return Data'!$B$7:$R$2843,11,0)</f>
        <v>3.3744000000000001</v>
      </c>
      <c r="Q40" s="66">
        <f t="shared" si="6"/>
        <v>10</v>
      </c>
      <c r="R40" s="65">
        <f>VLOOKUP($A40,'Return Data'!$B$7:$R$2843,12,0)</f>
        <v>3.3481000000000001</v>
      </c>
      <c r="S40" s="66">
        <f t="shared" si="7"/>
        <v>10</v>
      </c>
      <c r="T40" s="65">
        <f>VLOOKUP($A40,'Return Data'!$B$7:$R$2843,13,0)</f>
        <v>3.3329</v>
      </c>
      <c r="U40" s="66">
        <f t="shared" si="12"/>
        <v>10</v>
      </c>
      <c r="V40" s="65">
        <f>VLOOKUP($A40,'Return Data'!$B$7:$R$2843,17,0)</f>
        <v>4.1783999999999999</v>
      </c>
      <c r="W40" s="66">
        <f t="shared" si="15"/>
        <v>7</v>
      </c>
      <c r="X40" s="65">
        <f>VLOOKUP($A40,'Return Data'!$B$7:$R$2843,14,0)</f>
        <v>5.2313999999999998</v>
      </c>
      <c r="Y40" s="66">
        <f t="shared" ref="Y40:Y49" si="16">RANK(X40,X$8:X$50,0)</f>
        <v>6</v>
      </c>
      <c r="Z40" s="65">
        <f>VLOOKUP($A40,'Return Data'!$B$7:$R$2843,16,0)</f>
        <v>7.1303000000000001</v>
      </c>
      <c r="AA40" s="67">
        <f t="shared" si="11"/>
        <v>8</v>
      </c>
    </row>
    <row r="41" spans="1:27" x14ac:dyDescent="0.3">
      <c r="A41" s="63" t="s">
        <v>151</v>
      </c>
      <c r="B41" s="64">
        <f>VLOOKUP($A41,'Return Data'!$B$7:$R$2843,3,0)</f>
        <v>44462</v>
      </c>
      <c r="C41" s="65">
        <f>VLOOKUP($A41,'Return Data'!$B$7:$R$2843,4,0)</f>
        <v>2953.1465600000001</v>
      </c>
      <c r="D41" s="65">
        <f>VLOOKUP($A41,'Return Data'!$B$7:$R$2843,5,0)</f>
        <v>3.3107000000000002</v>
      </c>
      <c r="E41" s="66">
        <f t="shared" si="0"/>
        <v>6</v>
      </c>
      <c r="F41" s="65">
        <f>VLOOKUP($A41,'Return Data'!$B$7:$R$2843,6,0)</f>
        <v>3.0508000000000002</v>
      </c>
      <c r="G41" s="66">
        <f t="shared" si="1"/>
        <v>8</v>
      </c>
      <c r="H41" s="65">
        <f>VLOOKUP($A41,'Return Data'!$B$7:$R$2843,7,0)</f>
        <v>3.0339</v>
      </c>
      <c r="I41" s="66">
        <f t="shared" si="2"/>
        <v>14</v>
      </c>
      <c r="J41" s="65">
        <f>VLOOKUP($A41,'Return Data'!$B$7:$R$2843,8,0)</f>
        <v>3.0918999999999999</v>
      </c>
      <c r="K41" s="66">
        <f t="shared" si="3"/>
        <v>16</v>
      </c>
      <c r="L41" s="65">
        <f>VLOOKUP($A41,'Return Data'!$B$7:$R$2843,9,0)</f>
        <v>3.1063000000000001</v>
      </c>
      <c r="M41" s="66">
        <f t="shared" si="4"/>
        <v>28</v>
      </c>
      <c r="N41" s="65">
        <f>VLOOKUP($A41,'Return Data'!$B$7:$R$2843,10,0)</f>
        <v>3.2440000000000002</v>
      </c>
      <c r="O41" s="66">
        <f t="shared" si="5"/>
        <v>29</v>
      </c>
      <c r="P41" s="65">
        <f>VLOOKUP($A41,'Return Data'!$B$7:$R$2843,11,0)</f>
        <v>3.2505000000000002</v>
      </c>
      <c r="Q41" s="66">
        <f t="shared" si="6"/>
        <v>30</v>
      </c>
      <c r="R41" s="65">
        <f>VLOOKUP($A41,'Return Data'!$B$7:$R$2843,12,0)</f>
        <v>3.2242999999999999</v>
      </c>
      <c r="S41" s="66">
        <f t="shared" si="7"/>
        <v>34</v>
      </c>
      <c r="T41" s="65">
        <f>VLOOKUP($A41,'Return Data'!$B$7:$R$2843,13,0)</f>
        <v>3.2086999999999999</v>
      </c>
      <c r="U41" s="66">
        <f t="shared" si="12"/>
        <v>30</v>
      </c>
      <c r="V41" s="65">
        <f>VLOOKUP($A41,'Return Data'!$B$7:$R$2843,17,0)</f>
        <v>3.8289</v>
      </c>
      <c r="W41" s="66">
        <f t="shared" si="15"/>
        <v>30</v>
      </c>
      <c r="X41" s="65">
        <f>VLOOKUP($A41,'Return Data'!$B$7:$R$2843,14,0)</f>
        <v>2.7044000000000001</v>
      </c>
      <c r="Y41" s="66">
        <f t="shared" si="16"/>
        <v>34</v>
      </c>
      <c r="Z41" s="65">
        <f>VLOOKUP($A41,'Return Data'!$B$7:$R$2843,16,0)</f>
        <v>5.9210000000000003</v>
      </c>
      <c r="AA41" s="67">
        <f t="shared" si="11"/>
        <v>34</v>
      </c>
    </row>
    <row r="42" spans="1:27" x14ac:dyDescent="0.3">
      <c r="A42" s="63" t="s">
        <v>152</v>
      </c>
      <c r="B42" s="64">
        <f>VLOOKUP($A42,'Return Data'!$B$7:$R$2843,3,0)</f>
        <v>44462</v>
      </c>
      <c r="C42" s="65">
        <f>VLOOKUP($A42,'Return Data'!$B$7:$R$2843,4,0)</f>
        <v>33.567599999999999</v>
      </c>
      <c r="D42" s="65">
        <f>VLOOKUP($A42,'Return Data'!$B$7:$R$2843,5,0)</f>
        <v>3.8062</v>
      </c>
      <c r="E42" s="66">
        <f t="shared" si="0"/>
        <v>1</v>
      </c>
      <c r="F42" s="65">
        <f>VLOOKUP($A42,'Return Data'!$B$7:$R$2843,6,0)</f>
        <v>3.3355000000000001</v>
      </c>
      <c r="G42" s="66">
        <f t="shared" si="1"/>
        <v>2</v>
      </c>
      <c r="H42" s="65">
        <f>VLOOKUP($A42,'Return Data'!$B$7:$R$2843,7,0)</f>
        <v>3.5596000000000001</v>
      </c>
      <c r="I42" s="66">
        <f t="shared" si="2"/>
        <v>2</v>
      </c>
      <c r="J42" s="65">
        <f>VLOOKUP($A42,'Return Data'!$B$7:$R$2843,8,0)</f>
        <v>3.6166</v>
      </c>
      <c r="K42" s="66">
        <f t="shared" si="3"/>
        <v>1</v>
      </c>
      <c r="L42" s="65">
        <f>VLOOKUP($A42,'Return Data'!$B$7:$R$2843,9,0)</f>
        <v>3.6168999999999998</v>
      </c>
      <c r="M42" s="66">
        <f t="shared" si="4"/>
        <v>1</v>
      </c>
      <c r="N42" s="65">
        <f>VLOOKUP($A42,'Return Data'!$B$7:$R$2843,10,0)</f>
        <v>3.7222</v>
      </c>
      <c r="O42" s="66">
        <f t="shared" si="5"/>
        <v>1</v>
      </c>
      <c r="P42" s="65">
        <f>VLOOKUP($A42,'Return Data'!$B$7:$R$2843,11,0)</f>
        <v>4.1581999999999999</v>
      </c>
      <c r="Q42" s="66">
        <f t="shared" si="6"/>
        <v>1</v>
      </c>
      <c r="R42" s="65">
        <f>VLOOKUP($A42,'Return Data'!$B$7:$R$2843,12,0)</f>
        <v>4.2706</v>
      </c>
      <c r="S42" s="66">
        <f t="shared" si="7"/>
        <v>1</v>
      </c>
      <c r="T42" s="65">
        <f>VLOOKUP($A42,'Return Data'!$B$7:$R$2843,13,0)</f>
        <v>4.4740000000000002</v>
      </c>
      <c r="U42" s="66">
        <f t="shared" si="12"/>
        <v>1</v>
      </c>
      <c r="V42" s="65">
        <f>VLOOKUP($A42,'Return Data'!$B$7:$R$2843,17,0)</f>
        <v>5.117</v>
      </c>
      <c r="W42" s="66">
        <f t="shared" si="15"/>
        <v>1</v>
      </c>
      <c r="X42" s="65">
        <f>VLOOKUP($A42,'Return Data'!$B$7:$R$2843,14,0)</f>
        <v>5.9919000000000002</v>
      </c>
      <c r="Y42" s="66">
        <f t="shared" si="16"/>
        <v>1</v>
      </c>
      <c r="Z42" s="65">
        <f>VLOOKUP($A42,'Return Data'!$B$7:$R$2843,16,0)</f>
        <v>7.6005000000000003</v>
      </c>
      <c r="AA42" s="67">
        <f t="shared" si="11"/>
        <v>1</v>
      </c>
    </row>
    <row r="43" spans="1:27" x14ac:dyDescent="0.3">
      <c r="A43" s="63" t="s">
        <v>153</v>
      </c>
      <c r="B43" s="64">
        <f>VLOOKUP($A43,'Return Data'!$B$7:$R$2843,3,0)</f>
        <v>44462</v>
      </c>
      <c r="C43" s="65">
        <f>VLOOKUP($A43,'Return Data'!$B$7:$R$2843,4,0)</f>
        <v>28.212700000000002</v>
      </c>
      <c r="D43" s="65">
        <f>VLOOKUP($A43,'Return Data'!$B$7:$R$2843,5,0)</f>
        <v>3.2345999999999999</v>
      </c>
      <c r="E43" s="66">
        <f t="shared" si="0"/>
        <v>10</v>
      </c>
      <c r="F43" s="65">
        <f>VLOOKUP($A43,'Return Data'!$B$7:$R$2843,6,0)</f>
        <v>2.8037999999999998</v>
      </c>
      <c r="G43" s="66">
        <f t="shared" si="1"/>
        <v>35</v>
      </c>
      <c r="H43" s="65">
        <f>VLOOKUP($A43,'Return Data'!$B$7:$R$2843,7,0)</f>
        <v>2.8292999999999999</v>
      </c>
      <c r="I43" s="66">
        <f t="shared" si="2"/>
        <v>38</v>
      </c>
      <c r="J43" s="65">
        <f>VLOOKUP($A43,'Return Data'!$B$7:$R$2843,8,0)</f>
        <v>2.9049</v>
      </c>
      <c r="K43" s="66">
        <f t="shared" si="3"/>
        <v>39</v>
      </c>
      <c r="L43" s="65">
        <f>VLOOKUP($A43,'Return Data'!$B$7:$R$2843,9,0)</f>
        <v>3.0796000000000001</v>
      </c>
      <c r="M43" s="66">
        <f t="shared" si="4"/>
        <v>33</v>
      </c>
      <c r="N43" s="65">
        <f>VLOOKUP($A43,'Return Data'!$B$7:$R$2843,10,0)</f>
        <v>3.2281</v>
      </c>
      <c r="O43" s="66">
        <f t="shared" si="5"/>
        <v>32</v>
      </c>
      <c r="P43" s="65">
        <f>VLOOKUP($A43,'Return Data'!$B$7:$R$2843,11,0)</f>
        <v>3.2008000000000001</v>
      </c>
      <c r="Q43" s="66">
        <f t="shared" si="6"/>
        <v>33</v>
      </c>
      <c r="R43" s="65">
        <f>VLOOKUP($A43,'Return Data'!$B$7:$R$2843,12,0)</f>
        <v>3.1583000000000001</v>
      </c>
      <c r="S43" s="66">
        <f t="shared" si="7"/>
        <v>37</v>
      </c>
      <c r="T43" s="65">
        <f>VLOOKUP($A43,'Return Data'!$B$7:$R$2843,13,0)</f>
        <v>3.1532</v>
      </c>
      <c r="U43" s="66">
        <f t="shared" si="12"/>
        <v>34</v>
      </c>
      <c r="V43" s="65">
        <f>VLOOKUP($A43,'Return Data'!$B$7:$R$2843,17,0)</f>
        <v>3.6827000000000001</v>
      </c>
      <c r="W43" s="66">
        <f t="shared" si="15"/>
        <v>34</v>
      </c>
      <c r="X43" s="65">
        <f>VLOOKUP($A43,'Return Data'!$B$7:$R$2843,14,0)</f>
        <v>4.6470000000000002</v>
      </c>
      <c r="Y43" s="66">
        <f t="shared" si="16"/>
        <v>32</v>
      </c>
      <c r="Z43" s="65">
        <f>VLOOKUP($A43,'Return Data'!$B$7:$R$2843,16,0)</f>
        <v>6.9325000000000001</v>
      </c>
      <c r="AA43" s="67">
        <f t="shared" si="11"/>
        <v>28</v>
      </c>
    </row>
    <row r="44" spans="1:27" x14ac:dyDescent="0.3">
      <c r="A44" s="63" t="s">
        <v>156</v>
      </c>
      <c r="B44" s="64">
        <f>VLOOKUP($A44,'Return Data'!$B$7:$R$2843,3,0)</f>
        <v>44462</v>
      </c>
      <c r="C44" s="65">
        <f>VLOOKUP($A44,'Return Data'!$B$7:$R$2843,4,0)</f>
        <v>3272.9899</v>
      </c>
      <c r="D44" s="65">
        <f>VLOOKUP($A44,'Return Data'!$B$7:$R$2843,5,0)</f>
        <v>3.0480999999999998</v>
      </c>
      <c r="E44" s="66">
        <f t="shared" si="0"/>
        <v>28</v>
      </c>
      <c r="F44" s="65">
        <f>VLOOKUP($A44,'Return Data'!$B$7:$R$2843,6,0)</f>
        <v>2.8439999999999999</v>
      </c>
      <c r="G44" s="66">
        <f t="shared" si="1"/>
        <v>25</v>
      </c>
      <c r="H44" s="65">
        <f>VLOOKUP($A44,'Return Data'!$B$7:$R$2843,7,0)</f>
        <v>2.9508999999999999</v>
      </c>
      <c r="I44" s="66">
        <f t="shared" si="2"/>
        <v>26</v>
      </c>
      <c r="J44" s="65">
        <f>VLOOKUP($A44,'Return Data'!$B$7:$R$2843,8,0)</f>
        <v>3.0272999999999999</v>
      </c>
      <c r="K44" s="66">
        <f t="shared" si="3"/>
        <v>31</v>
      </c>
      <c r="L44" s="65">
        <f>VLOOKUP($A44,'Return Data'!$B$7:$R$2843,9,0)</f>
        <v>3.1021000000000001</v>
      </c>
      <c r="M44" s="66">
        <f t="shared" si="4"/>
        <v>29</v>
      </c>
      <c r="N44" s="65">
        <f>VLOOKUP($A44,'Return Data'!$B$7:$R$2843,10,0)</f>
        <v>3.3746</v>
      </c>
      <c r="O44" s="66">
        <f t="shared" si="5"/>
        <v>11</v>
      </c>
      <c r="P44" s="65">
        <f>VLOOKUP($A44,'Return Data'!$B$7:$R$2843,11,0)</f>
        <v>3.3336000000000001</v>
      </c>
      <c r="Q44" s="66">
        <f t="shared" si="6"/>
        <v>19</v>
      </c>
      <c r="R44" s="65">
        <f>VLOOKUP($A44,'Return Data'!$B$7:$R$2843,12,0)</f>
        <v>3.2953000000000001</v>
      </c>
      <c r="S44" s="66">
        <f t="shared" si="7"/>
        <v>20</v>
      </c>
      <c r="T44" s="65">
        <f>VLOOKUP($A44,'Return Data'!$B$7:$R$2843,13,0)</f>
        <v>3.2904</v>
      </c>
      <c r="U44" s="66">
        <f t="shared" si="12"/>
        <v>18</v>
      </c>
      <c r="V44" s="65">
        <f>VLOOKUP($A44,'Return Data'!$B$7:$R$2843,17,0)</f>
        <v>4.0788000000000002</v>
      </c>
      <c r="W44" s="66">
        <f t="shared" si="15"/>
        <v>19</v>
      </c>
      <c r="X44" s="65">
        <f>VLOOKUP($A44,'Return Data'!$B$7:$R$2843,14,0)</f>
        <v>5.0971000000000002</v>
      </c>
      <c r="Y44" s="66">
        <f t="shared" si="16"/>
        <v>20</v>
      </c>
      <c r="Z44" s="65">
        <f>VLOOKUP($A44,'Return Data'!$B$7:$R$2843,16,0)</f>
        <v>7.0480999999999998</v>
      </c>
      <c r="AA44" s="67">
        <f t="shared" si="11"/>
        <v>25</v>
      </c>
    </row>
    <row r="45" spans="1:27" x14ac:dyDescent="0.3">
      <c r="A45" s="63" t="s">
        <v>157</v>
      </c>
      <c r="B45" s="64">
        <f>VLOOKUP($A45,'Return Data'!$B$7:$R$2843,3,0)</f>
        <v>44462</v>
      </c>
      <c r="C45" s="65">
        <f>VLOOKUP($A45,'Return Data'!$B$7:$R$2843,4,0)</f>
        <v>44.099400000000003</v>
      </c>
      <c r="D45" s="65">
        <f>VLOOKUP($A45,'Return Data'!$B$7:$R$2843,5,0)</f>
        <v>3.1454</v>
      </c>
      <c r="E45" s="66">
        <f t="shared" si="0"/>
        <v>18</v>
      </c>
      <c r="F45" s="65">
        <f>VLOOKUP($A45,'Return Data'!$B$7:$R$2843,6,0)</f>
        <v>2.8147000000000002</v>
      </c>
      <c r="G45" s="66">
        <f t="shared" si="1"/>
        <v>32</v>
      </c>
      <c r="H45" s="65">
        <f>VLOOKUP($A45,'Return Data'!$B$7:$R$2843,7,0)</f>
        <v>3.0287000000000002</v>
      </c>
      <c r="I45" s="66">
        <f t="shared" si="2"/>
        <v>16</v>
      </c>
      <c r="J45" s="65">
        <f>VLOOKUP($A45,'Return Data'!$B$7:$R$2843,8,0)</f>
        <v>3.1015999999999999</v>
      </c>
      <c r="K45" s="66">
        <f t="shared" si="3"/>
        <v>13</v>
      </c>
      <c r="L45" s="65">
        <f>VLOOKUP($A45,'Return Data'!$B$7:$R$2843,9,0)</f>
        <v>3.1991999999999998</v>
      </c>
      <c r="M45" s="66">
        <f t="shared" si="4"/>
        <v>8</v>
      </c>
      <c r="N45" s="65">
        <f>VLOOKUP($A45,'Return Data'!$B$7:$R$2843,10,0)</f>
        <v>3.4043999999999999</v>
      </c>
      <c r="O45" s="66">
        <f t="shared" si="5"/>
        <v>6</v>
      </c>
      <c r="P45" s="65">
        <f>VLOOKUP($A45,'Return Data'!$B$7:$R$2843,11,0)</f>
        <v>3.3799000000000001</v>
      </c>
      <c r="Q45" s="66">
        <f t="shared" si="6"/>
        <v>8</v>
      </c>
      <c r="R45" s="65">
        <f>VLOOKUP($A45,'Return Data'!$B$7:$R$2843,12,0)</f>
        <v>3.3544</v>
      </c>
      <c r="S45" s="66">
        <f t="shared" si="7"/>
        <v>9</v>
      </c>
      <c r="T45" s="65">
        <f>VLOOKUP($A45,'Return Data'!$B$7:$R$2843,13,0)</f>
        <v>3.3527999999999998</v>
      </c>
      <c r="U45" s="66">
        <f t="shared" si="12"/>
        <v>8</v>
      </c>
      <c r="V45" s="65">
        <f>VLOOKUP($A45,'Return Data'!$B$7:$R$2843,17,0)</f>
        <v>4.1059999999999999</v>
      </c>
      <c r="W45" s="66">
        <f t="shared" si="15"/>
        <v>17</v>
      </c>
      <c r="X45" s="65">
        <f>VLOOKUP($A45,'Return Data'!$B$7:$R$2843,14,0)</f>
        <v>5.1616999999999997</v>
      </c>
      <c r="Y45" s="66">
        <f t="shared" si="16"/>
        <v>15</v>
      </c>
      <c r="Z45" s="65">
        <f>VLOOKUP($A45,'Return Data'!$B$7:$R$2843,16,0)</f>
        <v>7.1028000000000002</v>
      </c>
      <c r="AA45" s="67">
        <f t="shared" si="11"/>
        <v>15</v>
      </c>
    </row>
    <row r="46" spans="1:27" x14ac:dyDescent="0.3">
      <c r="A46" s="63" t="s">
        <v>158</v>
      </c>
      <c r="B46" s="64">
        <f>VLOOKUP($A46,'Return Data'!$B$7:$R$2843,3,0)</f>
        <v>44462</v>
      </c>
      <c r="C46" s="65">
        <f>VLOOKUP($A46,'Return Data'!$B$7:$R$2843,4,0)</f>
        <v>3299.4308999999998</v>
      </c>
      <c r="D46" s="65">
        <f>VLOOKUP($A46,'Return Data'!$B$7:$R$2843,5,0)</f>
        <v>3.0169999999999999</v>
      </c>
      <c r="E46" s="66">
        <f t="shared" si="0"/>
        <v>31</v>
      </c>
      <c r="F46" s="65">
        <f>VLOOKUP($A46,'Return Data'!$B$7:$R$2843,6,0)</f>
        <v>2.8113000000000001</v>
      </c>
      <c r="G46" s="66">
        <f t="shared" si="1"/>
        <v>33</v>
      </c>
      <c r="H46" s="65">
        <f>VLOOKUP($A46,'Return Data'!$B$7:$R$2843,7,0)</f>
        <v>2.8961999999999999</v>
      </c>
      <c r="I46" s="66">
        <f t="shared" si="2"/>
        <v>36</v>
      </c>
      <c r="J46" s="65">
        <f>VLOOKUP($A46,'Return Data'!$B$7:$R$2843,8,0)</f>
        <v>3.0165999999999999</v>
      </c>
      <c r="K46" s="66">
        <f t="shared" si="3"/>
        <v>34</v>
      </c>
      <c r="L46" s="65">
        <f>VLOOKUP($A46,'Return Data'!$B$7:$R$2843,9,0)</f>
        <v>3.1122999999999998</v>
      </c>
      <c r="M46" s="66">
        <f t="shared" si="4"/>
        <v>25</v>
      </c>
      <c r="N46" s="65">
        <f>VLOOKUP($A46,'Return Data'!$B$7:$R$2843,10,0)</f>
        <v>3.3412000000000002</v>
      </c>
      <c r="O46" s="66">
        <f t="shared" si="5"/>
        <v>24</v>
      </c>
      <c r="P46" s="65">
        <f>VLOOKUP($A46,'Return Data'!$B$7:$R$2843,11,0)</f>
        <v>3.3372999999999999</v>
      </c>
      <c r="Q46" s="66">
        <f t="shared" si="6"/>
        <v>17</v>
      </c>
      <c r="R46" s="65">
        <f>VLOOKUP($A46,'Return Data'!$B$7:$R$2843,12,0)</f>
        <v>3.2804000000000002</v>
      </c>
      <c r="S46" s="66">
        <f t="shared" si="7"/>
        <v>23</v>
      </c>
      <c r="T46" s="65">
        <f>VLOOKUP($A46,'Return Data'!$B$7:$R$2843,13,0)</f>
        <v>3.2885</v>
      </c>
      <c r="U46" s="66">
        <f t="shared" si="12"/>
        <v>19</v>
      </c>
      <c r="V46" s="65">
        <f>VLOOKUP($A46,'Return Data'!$B$7:$R$2843,17,0)</f>
        <v>4.165</v>
      </c>
      <c r="W46" s="66">
        <f t="shared" si="15"/>
        <v>8</v>
      </c>
      <c r="X46" s="65">
        <f>VLOOKUP($A46,'Return Data'!$B$7:$R$2843,14,0)</f>
        <v>5.1920000000000002</v>
      </c>
      <c r="Y46" s="66">
        <f t="shared" si="16"/>
        <v>10</v>
      </c>
      <c r="Z46" s="65">
        <f>VLOOKUP($A46,'Return Data'!$B$7:$R$2843,16,0)</f>
        <v>7.1471999999999998</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44462</v>
      </c>
      <c r="C48" s="65">
        <f>VLOOKUP($A48,'Return Data'!$B$7:$R$2843,4,0)</f>
        <v>2013.9417000000001</v>
      </c>
      <c r="D48" s="65">
        <f>VLOOKUP($A48,'Return Data'!$B$7:$R$2843,5,0)</f>
        <v>3.2153999999999998</v>
      </c>
      <c r="E48" s="66">
        <f t="shared" si="0"/>
        <v>13</v>
      </c>
      <c r="F48" s="65">
        <f>VLOOKUP($A48,'Return Data'!$B$7:$R$2843,6,0)</f>
        <v>3.2172000000000001</v>
      </c>
      <c r="G48" s="66">
        <f t="shared" si="1"/>
        <v>3</v>
      </c>
      <c r="H48" s="65">
        <f>VLOOKUP($A48,'Return Data'!$B$7:$R$2843,7,0)</f>
        <v>3.1787999999999998</v>
      </c>
      <c r="I48" s="66">
        <f t="shared" si="2"/>
        <v>4</v>
      </c>
      <c r="J48" s="65">
        <f>VLOOKUP($A48,'Return Data'!$B$7:$R$2843,8,0)</f>
        <v>3.1659999999999999</v>
      </c>
      <c r="K48" s="66">
        <f t="shared" si="3"/>
        <v>5</v>
      </c>
      <c r="L48" s="65">
        <f>VLOOKUP($A48,'Return Data'!$B$7:$R$2843,9,0)</f>
        <v>3.1640999999999999</v>
      </c>
      <c r="M48" s="66">
        <f t="shared" si="4"/>
        <v>13</v>
      </c>
      <c r="N48" s="65">
        <f>VLOOKUP($A48,'Return Data'!$B$7:$R$2843,10,0)</f>
        <v>3.3576000000000001</v>
      </c>
      <c r="O48" s="66">
        <f t="shared" si="5"/>
        <v>18</v>
      </c>
      <c r="P48" s="65">
        <f>VLOOKUP($A48,'Return Data'!$B$7:$R$2843,11,0)</f>
        <v>3.3551000000000002</v>
      </c>
      <c r="Q48" s="66">
        <f t="shared" si="6"/>
        <v>14</v>
      </c>
      <c r="R48" s="65">
        <f>VLOOKUP($A48,'Return Data'!$B$7:$R$2843,12,0)</f>
        <v>3.3336999999999999</v>
      </c>
      <c r="S48" s="66">
        <f t="shared" si="7"/>
        <v>11</v>
      </c>
      <c r="T48" s="65">
        <f>VLOOKUP($A48,'Return Data'!$B$7:$R$2843,13,0)</f>
        <v>3.3218000000000001</v>
      </c>
      <c r="U48" s="66">
        <f t="shared" si="12"/>
        <v>11</v>
      </c>
      <c r="V48" s="65">
        <f>VLOOKUP($A48,'Return Data'!$B$7:$R$2843,17,0)</f>
        <v>4.1618000000000004</v>
      </c>
      <c r="W48" s="66">
        <f t="shared" si="15"/>
        <v>10</v>
      </c>
      <c r="X48" s="65">
        <f>VLOOKUP($A48,'Return Data'!$B$7:$R$2843,14,0)</f>
        <v>5.0923999999999996</v>
      </c>
      <c r="Y48" s="66">
        <f t="shared" si="16"/>
        <v>21</v>
      </c>
      <c r="Z48" s="65">
        <f>VLOOKUP($A48,'Return Data'!$B$7:$R$2843,16,0)</f>
        <v>6.6182999999999996</v>
      </c>
      <c r="AA48" s="67">
        <f t="shared" si="11"/>
        <v>31</v>
      </c>
    </row>
    <row r="49" spans="1:27" x14ac:dyDescent="0.3">
      <c r="A49" s="63" t="s">
        <v>161</v>
      </c>
      <c r="B49" s="64">
        <f>VLOOKUP($A49,'Return Data'!$B$7:$R$2843,3,0)</f>
        <v>44462</v>
      </c>
      <c r="C49" s="65">
        <f>VLOOKUP($A49,'Return Data'!$B$7:$R$2843,4,0)</f>
        <v>3424.7195999999999</v>
      </c>
      <c r="D49" s="65">
        <f>VLOOKUP($A49,'Return Data'!$B$7:$R$2843,5,0)</f>
        <v>3.0697000000000001</v>
      </c>
      <c r="E49" s="66">
        <f t="shared" si="0"/>
        <v>27</v>
      </c>
      <c r="F49" s="65">
        <f>VLOOKUP($A49,'Return Data'!$B$7:$R$2843,6,0)</f>
        <v>2.9628999999999999</v>
      </c>
      <c r="G49" s="66">
        <f t="shared" si="1"/>
        <v>13</v>
      </c>
      <c r="H49" s="65">
        <f>VLOOKUP($A49,'Return Data'!$B$7:$R$2843,7,0)</f>
        <v>3.0627</v>
      </c>
      <c r="I49" s="66">
        <f t="shared" si="2"/>
        <v>9</v>
      </c>
      <c r="J49" s="65">
        <f>VLOOKUP($A49,'Return Data'!$B$7:$R$2843,8,0)</f>
        <v>3.1032000000000002</v>
      </c>
      <c r="K49" s="66">
        <f t="shared" si="3"/>
        <v>12</v>
      </c>
      <c r="L49" s="65">
        <f>VLOOKUP($A49,'Return Data'!$B$7:$R$2843,9,0)</f>
        <v>3.1722999999999999</v>
      </c>
      <c r="M49" s="66">
        <f t="shared" si="4"/>
        <v>11</v>
      </c>
      <c r="N49" s="65">
        <f>VLOOKUP($A49,'Return Data'!$B$7:$R$2843,10,0)</f>
        <v>3.3914</v>
      </c>
      <c r="O49" s="66">
        <f t="shared" si="5"/>
        <v>8</v>
      </c>
      <c r="P49" s="65">
        <f>VLOOKUP($A49,'Return Data'!$B$7:$R$2843,11,0)</f>
        <v>3.3559000000000001</v>
      </c>
      <c r="Q49" s="66">
        <f t="shared" si="6"/>
        <v>13</v>
      </c>
      <c r="R49" s="65">
        <f>VLOOKUP($A49,'Return Data'!$B$7:$R$2843,12,0)</f>
        <v>3.3193999999999999</v>
      </c>
      <c r="S49" s="66">
        <f t="shared" si="7"/>
        <v>15</v>
      </c>
      <c r="T49" s="65">
        <f>VLOOKUP($A49,'Return Data'!$B$7:$R$2843,13,0)</f>
        <v>3.3132999999999999</v>
      </c>
      <c r="U49" s="66">
        <f t="shared" si="12"/>
        <v>12</v>
      </c>
      <c r="V49" s="65">
        <f>VLOOKUP($A49,'Return Data'!$B$7:$R$2843,17,0)</f>
        <v>4.1037999999999997</v>
      </c>
      <c r="W49" s="66">
        <f t="shared" si="15"/>
        <v>18</v>
      </c>
      <c r="X49" s="65">
        <f>VLOOKUP($A49,'Return Data'!$B$7:$R$2843,14,0)</f>
        <v>5.1562000000000001</v>
      </c>
      <c r="Y49" s="66">
        <f t="shared" si="16"/>
        <v>16</v>
      </c>
      <c r="Z49" s="65">
        <f>VLOOKUP($A49,'Return Data'!$B$7:$R$2843,16,0)</f>
        <v>7.0820999999999996</v>
      </c>
      <c r="AA49" s="67">
        <f t="shared" si="11"/>
        <v>20</v>
      </c>
    </row>
    <row r="50" spans="1:27" x14ac:dyDescent="0.3">
      <c r="A50" s="63" t="s">
        <v>162</v>
      </c>
      <c r="B50" s="64">
        <f>VLOOKUP($A50,'Return Data'!$B$7:$R$2843,3,0)</f>
        <v>44462</v>
      </c>
      <c r="C50" s="65">
        <f>VLOOKUP($A50,'Return Data'!$B$7:$R$2843,4,0)</f>
        <v>1127.7799</v>
      </c>
      <c r="D50" s="65">
        <f>VLOOKUP($A50,'Return Data'!$B$7:$R$2843,5,0)</f>
        <v>2.9001000000000001</v>
      </c>
      <c r="E50" s="66">
        <f t="shared" si="0"/>
        <v>34</v>
      </c>
      <c r="F50" s="65">
        <f>VLOOKUP($A50,'Return Data'!$B$7:$R$2843,6,0)</f>
        <v>2.5238999999999998</v>
      </c>
      <c r="G50" s="66">
        <f t="shared" si="1"/>
        <v>42</v>
      </c>
      <c r="H50" s="65">
        <f>VLOOKUP($A50,'Return Data'!$B$7:$R$2843,7,0)</f>
        <v>2.5922999999999998</v>
      </c>
      <c r="I50" s="66">
        <f t="shared" si="2"/>
        <v>42</v>
      </c>
      <c r="J50" s="65">
        <f>VLOOKUP($A50,'Return Data'!$B$7:$R$2843,8,0)</f>
        <v>2.7462</v>
      </c>
      <c r="K50" s="66">
        <f t="shared" si="3"/>
        <v>42</v>
      </c>
      <c r="L50" s="65">
        <f>VLOOKUP($A50,'Return Data'!$B$7:$R$2843,9,0)</f>
        <v>2.7450000000000001</v>
      </c>
      <c r="M50" s="66">
        <f t="shared" si="4"/>
        <v>42</v>
      </c>
      <c r="N50" s="65">
        <f>VLOOKUP($A50,'Return Data'!$B$7:$R$2843,10,0)</f>
        <v>2.8496999999999999</v>
      </c>
      <c r="O50" s="66">
        <f t="shared" si="5"/>
        <v>42</v>
      </c>
      <c r="P50" s="65">
        <f>VLOOKUP($A50,'Return Data'!$B$7:$R$2843,11,0)</f>
        <v>2.9559000000000002</v>
      </c>
      <c r="Q50" s="66">
        <f t="shared" si="6"/>
        <v>41</v>
      </c>
      <c r="R50" s="65">
        <f>VLOOKUP($A50,'Return Data'!$B$7:$R$2843,12,0)</f>
        <v>2.9727999999999999</v>
      </c>
      <c r="S50" s="66">
        <f t="shared" si="7"/>
        <v>40</v>
      </c>
      <c r="T50" s="65">
        <f>VLOOKUP($A50,'Return Data'!$B$7:$R$2843,13,0)</f>
        <v>3.0017999999999998</v>
      </c>
      <c r="U50" s="66">
        <f t="shared" si="12"/>
        <v>37</v>
      </c>
      <c r="V50" s="65"/>
      <c r="W50" s="66"/>
      <c r="X50" s="65"/>
      <c r="Y50" s="66"/>
      <c r="Z50" s="65">
        <f>VLOOKUP($A50,'Return Data'!$B$7:$R$2843,16,0)</f>
        <v>4.5663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3.0266697674418608</v>
      </c>
      <c r="E52" s="74"/>
      <c r="F52" s="75">
        <f>AVERAGE(F8:F50)</f>
        <v>2.8512279069767441</v>
      </c>
      <c r="G52" s="74"/>
      <c r="H52" s="75">
        <f>AVERAGE(H8:H50)</f>
        <v>2.9425348837209309</v>
      </c>
      <c r="I52" s="74"/>
      <c r="J52" s="75">
        <f>AVERAGE(J8:J50)</f>
        <v>2.9976674418604645</v>
      </c>
      <c r="K52" s="74"/>
      <c r="L52" s="75">
        <f>AVERAGE(L8:L50)</f>
        <v>3.0533395348837216</v>
      </c>
      <c r="M52" s="74"/>
      <c r="N52" s="75">
        <f>AVERAGE(N8:N50)</f>
        <v>3.2177790697674418</v>
      </c>
      <c r="O52" s="74"/>
      <c r="P52" s="75">
        <f>AVERAGE(P8:P50)</f>
        <v>3.2085209302325581</v>
      </c>
      <c r="Q52" s="74"/>
      <c r="R52" s="75">
        <f>AVERAGE(R8:R50)</f>
        <v>3.2073953488372093</v>
      </c>
      <c r="S52" s="74"/>
      <c r="T52" s="75">
        <f>AVERAGE(T8:T50)</f>
        <v>3.2065333333333328</v>
      </c>
      <c r="U52" s="74"/>
      <c r="V52" s="75">
        <f>AVERAGE(V8:V50)</f>
        <v>3.953561111111112</v>
      </c>
      <c r="W52" s="74"/>
      <c r="X52" s="75">
        <f>AVERAGE(X8:X50)</f>
        <v>4.9033885714285708</v>
      </c>
      <c r="Y52" s="74"/>
      <c r="Z52" s="75">
        <f>AVERAGE(Z8:Z50)</f>
        <v>6.2642279069767444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3.8062</v>
      </c>
      <c r="E54" s="78"/>
      <c r="F54" s="79">
        <f>MAX(F8:F50)</f>
        <v>3.6164000000000001</v>
      </c>
      <c r="G54" s="78"/>
      <c r="H54" s="79">
        <f>MAX(H8:H50)</f>
        <v>3.8763999999999998</v>
      </c>
      <c r="I54" s="78"/>
      <c r="J54" s="79">
        <f>MAX(J8:J50)</f>
        <v>3.6166</v>
      </c>
      <c r="K54" s="78"/>
      <c r="L54" s="79">
        <f>MAX(L8:L50)</f>
        <v>3.6168999999999998</v>
      </c>
      <c r="M54" s="78"/>
      <c r="N54" s="79">
        <f>MAX(N8:N50)</f>
        <v>3.7222</v>
      </c>
      <c r="O54" s="78"/>
      <c r="P54" s="79">
        <f>MAX(P8:P50)</f>
        <v>4.1581999999999999</v>
      </c>
      <c r="Q54" s="78"/>
      <c r="R54" s="79">
        <f>MAX(R8:R50)</f>
        <v>4.2706</v>
      </c>
      <c r="S54" s="78"/>
      <c r="T54" s="79">
        <f>MAX(T8:T50)</f>
        <v>4.4740000000000002</v>
      </c>
      <c r="U54" s="78"/>
      <c r="V54" s="79">
        <f>MAX(V8:V50)</f>
        <v>5.117</v>
      </c>
      <c r="W54" s="78"/>
      <c r="X54" s="79">
        <f>MAX(X8:X50)</f>
        <v>5.9919000000000002</v>
      </c>
      <c r="Y54" s="78"/>
      <c r="Z54" s="79">
        <f>MAX(Z8:Z50)</f>
        <v>7.6005000000000003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44462</v>
      </c>
      <c r="C8" s="65">
        <f>VLOOKUP($A8,'Return Data'!$B$7:$R$2843,4,0)</f>
        <v>334.43200000000002</v>
      </c>
      <c r="D8" s="65">
        <f>VLOOKUP($A8,'Return Data'!$B$7:$R$2843,5,0)</f>
        <v>3.0453000000000001</v>
      </c>
      <c r="E8" s="66">
        <f t="shared" ref="E8:E45" si="0">RANK(D8,D$8:D$45,0)</f>
        <v>20</v>
      </c>
      <c r="F8" s="65">
        <f>VLOOKUP($A8,'Return Data'!$B$7:$R$2843,6,0)</f>
        <v>2.7035999999999998</v>
      </c>
      <c r="G8" s="66">
        <f t="shared" ref="G8:G45" si="1">RANK(F8,F$8:F$45,0)</f>
        <v>25</v>
      </c>
      <c r="H8" s="65">
        <f>VLOOKUP($A8,'Return Data'!$B$7:$R$2843,7,0)</f>
        <v>2.8376000000000001</v>
      </c>
      <c r="I8" s="66">
        <f t="shared" ref="I8:I45" si="2">RANK(H8,H$8:H$45,0)</f>
        <v>25</v>
      </c>
      <c r="J8" s="65">
        <f>VLOOKUP($A8,'Return Data'!$B$7:$R$2843,8,0)</f>
        <v>2.9603000000000002</v>
      </c>
      <c r="K8" s="66">
        <f t="shared" ref="K8:K45" si="3">RANK(J8,J$8:J$45,0)</f>
        <v>23</v>
      </c>
      <c r="L8" s="65">
        <f>VLOOKUP($A8,'Return Data'!$B$7:$R$2843,9,0)</f>
        <v>3.0653000000000001</v>
      </c>
      <c r="M8" s="66">
        <f t="shared" ref="M8:M45" si="4">RANK(L8,L$8:L$45,0)</f>
        <v>15</v>
      </c>
      <c r="N8" s="65">
        <f>VLOOKUP($A8,'Return Data'!$B$7:$R$2843,10,0)</f>
        <v>3.2648999999999999</v>
      </c>
      <c r="O8" s="66">
        <f t="shared" ref="O8:O45" si="5">RANK(N8,N$8:N$45,0)</f>
        <v>16</v>
      </c>
      <c r="P8" s="65">
        <f>VLOOKUP($A8,'Return Data'!$B$7:$R$2843,11,0)</f>
        <v>3.2481</v>
      </c>
      <c r="Q8" s="66">
        <f t="shared" ref="Q8:Q45" si="6">RANK(P8,P$8:P$45,0)</f>
        <v>13</v>
      </c>
      <c r="R8" s="65">
        <f>VLOOKUP($A8,'Return Data'!$B$7:$R$2843,12,0)</f>
        <v>3.2088999999999999</v>
      </c>
      <c r="S8" s="66">
        <f t="shared" ref="S8:S45" si="7">RANK(R8,R$8:R$45,0)</f>
        <v>15</v>
      </c>
      <c r="T8" s="65">
        <f>VLOOKUP($A8,'Return Data'!$B$7:$R$2843,13,0)</f>
        <v>3.1943999999999999</v>
      </c>
      <c r="U8" s="66">
        <f t="shared" ref="U8:U45" si="8">RANK(T8,T$8:T$45,0)</f>
        <v>16</v>
      </c>
      <c r="V8" s="65">
        <f>VLOOKUP($A8,'Return Data'!$B$7:$R$2843,17,0)</f>
        <v>4.0559000000000003</v>
      </c>
      <c r="W8" s="66">
        <f t="shared" ref="W8:W23" si="9">RANK(V8,V$8:V$45,0)</f>
        <v>6</v>
      </c>
      <c r="X8" s="65">
        <f>VLOOKUP($A8,'Return Data'!$B$7:$R$2843,14,0)</f>
        <v>5.1242000000000001</v>
      </c>
      <c r="Y8" s="66">
        <f t="shared" ref="Y8:Y23" si="10">RANK(X8,X$8:X$45,0)</f>
        <v>4</v>
      </c>
      <c r="Z8" s="65">
        <f>VLOOKUP($A8,'Return Data'!$B$7:$R$2843,16,0)</f>
        <v>7.1432000000000002</v>
      </c>
      <c r="AA8" s="67">
        <f t="shared" ref="AA8:AA45" si="11">RANK(Z8,Z$8:Z$45,0)</f>
        <v>15</v>
      </c>
    </row>
    <row r="9" spans="1:27" x14ac:dyDescent="0.3">
      <c r="A9" s="63" t="s">
        <v>228</v>
      </c>
      <c r="B9" s="64">
        <f>VLOOKUP($A9,'Return Data'!$B$7:$R$2843,3,0)</f>
        <v>44462</v>
      </c>
      <c r="C9" s="65">
        <f>VLOOKUP($A9,'Return Data'!$B$7:$R$2843,4,0)</f>
        <v>2308.2891</v>
      </c>
      <c r="D9" s="65">
        <f>VLOOKUP($A9,'Return Data'!$B$7:$R$2843,5,0)</f>
        <v>3.0678999999999998</v>
      </c>
      <c r="E9" s="66">
        <f t="shared" si="0"/>
        <v>18</v>
      </c>
      <c r="F9" s="65">
        <f>VLOOKUP($A9,'Return Data'!$B$7:$R$2843,6,0)</f>
        <v>2.7867999999999999</v>
      </c>
      <c r="G9" s="66">
        <f t="shared" si="1"/>
        <v>18</v>
      </c>
      <c r="H9" s="65">
        <f>VLOOKUP($A9,'Return Data'!$B$7:$R$2843,7,0)</f>
        <v>2.8736000000000002</v>
      </c>
      <c r="I9" s="66">
        <f t="shared" si="2"/>
        <v>22</v>
      </c>
      <c r="J9" s="65">
        <f>VLOOKUP($A9,'Return Data'!$B$7:$R$2843,8,0)</f>
        <v>2.9698000000000002</v>
      </c>
      <c r="K9" s="66">
        <f t="shared" si="3"/>
        <v>21</v>
      </c>
      <c r="L9" s="65">
        <f>VLOOKUP($A9,'Return Data'!$B$7:$R$2843,9,0)</f>
        <v>3.0642999999999998</v>
      </c>
      <c r="M9" s="66">
        <f t="shared" si="4"/>
        <v>16</v>
      </c>
      <c r="N9" s="65">
        <f>VLOOKUP($A9,'Return Data'!$B$7:$R$2843,10,0)</f>
        <v>3.2972999999999999</v>
      </c>
      <c r="O9" s="66">
        <f t="shared" si="5"/>
        <v>6</v>
      </c>
      <c r="P9" s="65">
        <f>VLOOKUP($A9,'Return Data'!$B$7:$R$2843,11,0)</f>
        <v>3.2641</v>
      </c>
      <c r="Q9" s="66">
        <f t="shared" si="6"/>
        <v>11</v>
      </c>
      <c r="R9" s="65">
        <f>VLOOKUP($A9,'Return Data'!$B$7:$R$2843,12,0)</f>
        <v>3.2290999999999999</v>
      </c>
      <c r="S9" s="66">
        <f t="shared" si="7"/>
        <v>11</v>
      </c>
      <c r="T9" s="65">
        <f>VLOOKUP($A9,'Return Data'!$B$7:$R$2843,13,0)</f>
        <v>3.2233999999999998</v>
      </c>
      <c r="U9" s="66">
        <f t="shared" si="8"/>
        <v>10</v>
      </c>
      <c r="V9" s="65">
        <f>VLOOKUP($A9,'Return Data'!$B$7:$R$2843,17,0)</f>
        <v>4.0651999999999999</v>
      </c>
      <c r="W9" s="66">
        <f t="shared" si="9"/>
        <v>4</v>
      </c>
      <c r="X9" s="65">
        <f>VLOOKUP($A9,'Return Data'!$B$7:$R$2843,14,0)</f>
        <v>5.1086999999999998</v>
      </c>
      <c r="Y9" s="66">
        <f t="shared" si="10"/>
        <v>7</v>
      </c>
      <c r="Z9" s="65">
        <f>VLOOKUP($A9,'Return Data'!$B$7:$R$2843,16,0)</f>
        <v>7.2419000000000002</v>
      </c>
      <c r="AA9" s="67">
        <f t="shared" si="11"/>
        <v>10</v>
      </c>
    </row>
    <row r="10" spans="1:27" x14ac:dyDescent="0.3">
      <c r="A10" s="63" t="s">
        <v>229</v>
      </c>
      <c r="B10" s="64">
        <f>VLOOKUP($A10,'Return Data'!$B$7:$R$2843,3,0)</f>
        <v>44462</v>
      </c>
      <c r="C10" s="65">
        <f>VLOOKUP($A10,'Return Data'!$B$7:$R$2843,4,0)</f>
        <v>2387.9195</v>
      </c>
      <c r="D10" s="65">
        <f>VLOOKUP($A10,'Return Data'!$B$7:$R$2843,5,0)</f>
        <v>3.0436000000000001</v>
      </c>
      <c r="E10" s="66">
        <f t="shared" si="0"/>
        <v>21</v>
      </c>
      <c r="F10" s="65">
        <f>VLOOKUP($A10,'Return Data'!$B$7:$R$2843,6,0)</f>
        <v>2.8993000000000002</v>
      </c>
      <c r="G10" s="66">
        <f t="shared" si="1"/>
        <v>11</v>
      </c>
      <c r="H10" s="65">
        <f>VLOOKUP($A10,'Return Data'!$B$7:$R$2843,7,0)</f>
        <v>2.9773000000000001</v>
      </c>
      <c r="I10" s="66">
        <f t="shared" si="2"/>
        <v>8</v>
      </c>
      <c r="J10" s="65">
        <f>VLOOKUP($A10,'Return Data'!$B$7:$R$2843,8,0)</f>
        <v>3.0245000000000002</v>
      </c>
      <c r="K10" s="66">
        <f t="shared" si="3"/>
        <v>8</v>
      </c>
      <c r="L10" s="65">
        <f>VLOOKUP($A10,'Return Data'!$B$7:$R$2843,9,0)</f>
        <v>3.0827</v>
      </c>
      <c r="M10" s="66">
        <f t="shared" si="4"/>
        <v>11</v>
      </c>
      <c r="N10" s="65">
        <f>VLOOKUP($A10,'Return Data'!$B$7:$R$2843,10,0)</f>
        <v>3.3050000000000002</v>
      </c>
      <c r="O10" s="66">
        <f t="shared" si="5"/>
        <v>4</v>
      </c>
      <c r="P10" s="65">
        <f>VLOOKUP($A10,'Return Data'!$B$7:$R$2843,11,0)</f>
        <v>3.2999000000000001</v>
      </c>
      <c r="Q10" s="66">
        <f t="shared" si="6"/>
        <v>4</v>
      </c>
      <c r="R10" s="65">
        <f>VLOOKUP($A10,'Return Data'!$B$7:$R$2843,12,0)</f>
        <v>3.2715999999999998</v>
      </c>
      <c r="S10" s="66">
        <f t="shared" si="7"/>
        <v>5</v>
      </c>
      <c r="T10" s="65">
        <f>VLOOKUP($A10,'Return Data'!$B$7:$R$2843,13,0)</f>
        <v>3.2530999999999999</v>
      </c>
      <c r="U10" s="66">
        <f t="shared" si="8"/>
        <v>7</v>
      </c>
      <c r="V10" s="65">
        <f>VLOOKUP($A10,'Return Data'!$B$7:$R$2843,17,0)</f>
        <v>4.0176999999999996</v>
      </c>
      <c r="W10" s="66">
        <f t="shared" si="9"/>
        <v>14</v>
      </c>
      <c r="X10" s="65">
        <f>VLOOKUP($A10,'Return Data'!$B$7:$R$2843,14,0)</f>
        <v>5.0663</v>
      </c>
      <c r="Y10" s="66">
        <f t="shared" si="10"/>
        <v>13</v>
      </c>
      <c r="Z10" s="65">
        <f>VLOOKUP($A10,'Return Data'!$B$7:$R$2843,16,0)</f>
        <v>7.1299000000000001</v>
      </c>
      <c r="AA10" s="67">
        <f t="shared" si="11"/>
        <v>16</v>
      </c>
    </row>
    <row r="11" spans="1:27" x14ac:dyDescent="0.3">
      <c r="A11" s="63" t="s">
        <v>230</v>
      </c>
      <c r="B11" s="64">
        <f>VLOOKUP($A11,'Return Data'!$B$7:$R$2843,3,0)</f>
        <v>44462</v>
      </c>
      <c r="C11" s="65">
        <f>VLOOKUP($A11,'Return Data'!$B$7:$R$2843,4,0)</f>
        <v>3190.9166</v>
      </c>
      <c r="D11" s="65">
        <f>VLOOKUP($A11,'Return Data'!$B$7:$R$2843,5,0)</f>
        <v>3.0487000000000002</v>
      </c>
      <c r="E11" s="66">
        <f t="shared" si="0"/>
        <v>19</v>
      </c>
      <c r="F11" s="65">
        <f>VLOOKUP($A11,'Return Data'!$B$7:$R$2843,6,0)</f>
        <v>2.9462000000000002</v>
      </c>
      <c r="G11" s="66">
        <f t="shared" si="1"/>
        <v>9</v>
      </c>
      <c r="H11" s="65">
        <f>VLOOKUP($A11,'Return Data'!$B$7:$R$2843,7,0)</f>
        <v>3.0366</v>
      </c>
      <c r="I11" s="66">
        <f t="shared" si="2"/>
        <v>5</v>
      </c>
      <c r="J11" s="65">
        <f>VLOOKUP($A11,'Return Data'!$B$7:$R$2843,8,0)</f>
        <v>3.0754000000000001</v>
      </c>
      <c r="K11" s="66">
        <f t="shared" si="3"/>
        <v>4</v>
      </c>
      <c r="L11" s="65">
        <f>VLOOKUP($A11,'Return Data'!$B$7:$R$2843,9,0)</f>
        <v>3.1183999999999998</v>
      </c>
      <c r="M11" s="66">
        <f t="shared" si="4"/>
        <v>4</v>
      </c>
      <c r="N11" s="65">
        <f>VLOOKUP($A11,'Return Data'!$B$7:$R$2843,10,0)</f>
        <v>3.2959999999999998</v>
      </c>
      <c r="O11" s="66">
        <f t="shared" si="5"/>
        <v>7</v>
      </c>
      <c r="P11" s="65">
        <f>VLOOKUP($A11,'Return Data'!$B$7:$R$2843,11,0)</f>
        <v>3.2921999999999998</v>
      </c>
      <c r="Q11" s="66">
        <f t="shared" si="6"/>
        <v>5</v>
      </c>
      <c r="R11" s="65">
        <f>VLOOKUP($A11,'Return Data'!$B$7:$R$2843,12,0)</f>
        <v>3.2869000000000002</v>
      </c>
      <c r="S11" s="66">
        <f t="shared" si="7"/>
        <v>3</v>
      </c>
      <c r="T11" s="65">
        <f>VLOOKUP($A11,'Return Data'!$B$7:$R$2843,13,0)</f>
        <v>3.2703000000000002</v>
      </c>
      <c r="U11" s="66">
        <f t="shared" si="8"/>
        <v>5</v>
      </c>
      <c r="V11" s="65">
        <f>VLOOKUP($A11,'Return Data'!$B$7:$R$2843,17,0)</f>
        <v>4.0312000000000001</v>
      </c>
      <c r="W11" s="66">
        <f t="shared" si="9"/>
        <v>11</v>
      </c>
      <c r="X11" s="65">
        <f>VLOOKUP($A11,'Return Data'!$B$7:$R$2843,14,0)</f>
        <v>5.0861000000000001</v>
      </c>
      <c r="Y11" s="66">
        <f t="shared" si="10"/>
        <v>8</v>
      </c>
      <c r="Z11" s="65">
        <f>VLOOKUP($A11,'Return Data'!$B$7:$R$2843,16,0)</f>
        <v>7.0343</v>
      </c>
      <c r="AA11" s="67">
        <f t="shared" si="11"/>
        <v>18</v>
      </c>
    </row>
    <row r="12" spans="1:27" x14ac:dyDescent="0.3">
      <c r="A12" s="63" t="s">
        <v>231</v>
      </c>
      <c r="B12" s="64">
        <f>VLOOKUP($A12,'Return Data'!$B$7:$R$2843,3,0)</f>
        <v>44462</v>
      </c>
      <c r="C12" s="65">
        <f>VLOOKUP($A12,'Return Data'!$B$7:$R$2843,4,0)</f>
        <v>2384.7647999999999</v>
      </c>
      <c r="D12" s="65">
        <f>VLOOKUP($A12,'Return Data'!$B$7:$R$2843,5,0)</f>
        <v>3.1301999999999999</v>
      </c>
      <c r="E12" s="66">
        <f t="shared" si="0"/>
        <v>11</v>
      </c>
      <c r="F12" s="65">
        <f>VLOOKUP($A12,'Return Data'!$B$7:$R$2843,6,0)</f>
        <v>2.8321999999999998</v>
      </c>
      <c r="G12" s="66">
        <f t="shared" si="1"/>
        <v>15</v>
      </c>
      <c r="H12" s="65">
        <f>VLOOKUP($A12,'Return Data'!$B$7:$R$2843,7,0)</f>
        <v>2.8976000000000002</v>
      </c>
      <c r="I12" s="66">
        <f t="shared" si="2"/>
        <v>19</v>
      </c>
      <c r="J12" s="65">
        <f>VLOOKUP($A12,'Return Data'!$B$7:$R$2843,8,0)</f>
        <v>2.9885999999999999</v>
      </c>
      <c r="K12" s="66">
        <f t="shared" si="3"/>
        <v>18</v>
      </c>
      <c r="L12" s="65">
        <f>VLOOKUP($A12,'Return Data'!$B$7:$R$2843,9,0)</f>
        <v>3.0251999999999999</v>
      </c>
      <c r="M12" s="66">
        <f t="shared" si="4"/>
        <v>23</v>
      </c>
      <c r="N12" s="65">
        <f>VLOOKUP($A12,'Return Data'!$B$7:$R$2843,10,0)</f>
        <v>3.1728999999999998</v>
      </c>
      <c r="O12" s="66">
        <f t="shared" si="5"/>
        <v>29</v>
      </c>
      <c r="P12" s="65">
        <f>VLOOKUP($A12,'Return Data'!$B$7:$R$2843,11,0)</f>
        <v>3.1949999999999998</v>
      </c>
      <c r="Q12" s="66">
        <f t="shared" si="6"/>
        <v>29</v>
      </c>
      <c r="R12" s="65">
        <f>VLOOKUP($A12,'Return Data'!$B$7:$R$2843,12,0)</f>
        <v>3.1707999999999998</v>
      </c>
      <c r="S12" s="66">
        <f t="shared" si="7"/>
        <v>26</v>
      </c>
      <c r="T12" s="65">
        <f>VLOOKUP($A12,'Return Data'!$B$7:$R$2843,13,0)</f>
        <v>3.1684000000000001</v>
      </c>
      <c r="U12" s="66">
        <f t="shared" si="8"/>
        <v>25</v>
      </c>
      <c r="V12" s="65">
        <f>VLOOKUP($A12,'Return Data'!$B$7:$R$2843,17,0)</f>
        <v>3.9247999999999998</v>
      </c>
      <c r="W12" s="66">
        <f t="shared" si="9"/>
        <v>25</v>
      </c>
      <c r="X12" s="65">
        <f>VLOOKUP($A12,'Return Data'!$B$7:$R$2843,14,0)</f>
        <v>4.9569000000000001</v>
      </c>
      <c r="Y12" s="66">
        <f t="shared" si="10"/>
        <v>26</v>
      </c>
      <c r="Z12" s="65">
        <f>VLOOKUP($A12,'Return Data'!$B$7:$R$2843,16,0)</f>
        <v>6.8071000000000002</v>
      </c>
      <c r="AA12" s="67">
        <f t="shared" si="11"/>
        <v>27</v>
      </c>
    </row>
    <row r="13" spans="1:27" x14ac:dyDescent="0.3">
      <c r="A13" s="63" t="s">
        <v>232</v>
      </c>
      <c r="B13" s="64">
        <f>VLOOKUP($A13,'Return Data'!$B$7:$R$2843,3,0)</f>
        <v>44462</v>
      </c>
      <c r="C13" s="65">
        <f>VLOOKUP($A13,'Return Data'!$B$7:$R$2843,4,0)</f>
        <v>2497.0990000000002</v>
      </c>
      <c r="D13" s="65">
        <f>VLOOKUP($A13,'Return Data'!$B$7:$R$2843,5,0)</f>
        <v>3.3593000000000002</v>
      </c>
      <c r="E13" s="66">
        <f t="shared" si="0"/>
        <v>3</v>
      </c>
      <c r="F13" s="65">
        <f>VLOOKUP($A13,'Return Data'!$B$7:$R$2843,6,0)</f>
        <v>3.0966999999999998</v>
      </c>
      <c r="G13" s="66">
        <f t="shared" si="1"/>
        <v>2</v>
      </c>
      <c r="H13" s="65">
        <f>VLOOKUP($A13,'Return Data'!$B$7:$R$2843,7,0)</f>
        <v>3.0377000000000001</v>
      </c>
      <c r="I13" s="66">
        <f t="shared" si="2"/>
        <v>4</v>
      </c>
      <c r="J13" s="65">
        <f>VLOOKUP($A13,'Return Data'!$B$7:$R$2843,8,0)</f>
        <v>3.0398000000000001</v>
      </c>
      <c r="K13" s="66">
        <f t="shared" si="3"/>
        <v>6</v>
      </c>
      <c r="L13" s="65">
        <f>VLOOKUP($A13,'Return Data'!$B$7:$R$2843,9,0)</f>
        <v>3.0655000000000001</v>
      </c>
      <c r="M13" s="66">
        <f t="shared" si="4"/>
        <v>14</v>
      </c>
      <c r="N13" s="65">
        <f>VLOOKUP($A13,'Return Data'!$B$7:$R$2843,10,0)</f>
        <v>3.202</v>
      </c>
      <c r="O13" s="66">
        <f t="shared" si="5"/>
        <v>28</v>
      </c>
      <c r="P13" s="65">
        <f>VLOOKUP($A13,'Return Data'!$B$7:$R$2843,11,0)</f>
        <v>3.2077</v>
      </c>
      <c r="Q13" s="66">
        <f t="shared" si="6"/>
        <v>27</v>
      </c>
      <c r="R13" s="65">
        <f>VLOOKUP($A13,'Return Data'!$B$7:$R$2843,12,0)</f>
        <v>3.1745000000000001</v>
      </c>
      <c r="S13" s="66">
        <f t="shared" si="7"/>
        <v>23</v>
      </c>
      <c r="T13" s="65">
        <f>VLOOKUP($A13,'Return Data'!$B$7:$R$2843,13,0)</f>
        <v>3.1665999999999999</v>
      </c>
      <c r="U13" s="66">
        <f t="shared" si="8"/>
        <v>26</v>
      </c>
      <c r="V13" s="65">
        <f>VLOOKUP($A13,'Return Data'!$B$7:$R$2843,17,0)</f>
        <v>3.7105000000000001</v>
      </c>
      <c r="W13" s="66">
        <f t="shared" si="9"/>
        <v>30</v>
      </c>
      <c r="X13" s="65">
        <f>VLOOKUP($A13,'Return Data'!$B$7:$R$2843,14,0)</f>
        <v>4.7866</v>
      </c>
      <c r="Y13" s="66">
        <f t="shared" si="10"/>
        <v>29</v>
      </c>
      <c r="Z13" s="65">
        <f>VLOOKUP($A13,'Return Data'!$B$7:$R$2843,16,0)</f>
        <v>7.1435000000000004</v>
      </c>
      <c r="AA13" s="67">
        <f t="shared" si="11"/>
        <v>14</v>
      </c>
    </row>
    <row r="14" spans="1:27" x14ac:dyDescent="0.3">
      <c r="A14" s="63" t="s">
        <v>233</v>
      </c>
      <c r="B14" s="64">
        <f>VLOOKUP($A14,'Return Data'!$B$7:$R$2843,3,0)</f>
        <v>44462</v>
      </c>
      <c r="C14" s="65">
        <f>VLOOKUP($A14,'Return Data'!$B$7:$R$2843,4,0)</f>
        <v>2964.7646</v>
      </c>
      <c r="D14" s="65">
        <f>VLOOKUP($A14,'Return Data'!$B$7:$R$2843,5,0)</f>
        <v>3.0817999999999999</v>
      </c>
      <c r="E14" s="66">
        <f t="shared" si="0"/>
        <v>16</v>
      </c>
      <c r="F14" s="65">
        <f>VLOOKUP($A14,'Return Data'!$B$7:$R$2843,6,0)</f>
        <v>2.7595999999999998</v>
      </c>
      <c r="G14" s="66">
        <f t="shared" si="1"/>
        <v>19</v>
      </c>
      <c r="H14" s="65">
        <f>VLOOKUP($A14,'Return Data'!$B$7:$R$2843,7,0)</f>
        <v>2.9146000000000001</v>
      </c>
      <c r="I14" s="66">
        <f t="shared" si="2"/>
        <v>17</v>
      </c>
      <c r="J14" s="65">
        <f>VLOOKUP($A14,'Return Data'!$B$7:$R$2843,8,0)</f>
        <v>2.97</v>
      </c>
      <c r="K14" s="66">
        <f t="shared" si="3"/>
        <v>20</v>
      </c>
      <c r="L14" s="65">
        <f>VLOOKUP($A14,'Return Data'!$B$7:$R$2843,9,0)</f>
        <v>3.0314999999999999</v>
      </c>
      <c r="M14" s="66">
        <f t="shared" si="4"/>
        <v>21</v>
      </c>
      <c r="N14" s="65">
        <f>VLOOKUP($A14,'Return Data'!$B$7:$R$2843,10,0)</f>
        <v>3.2174999999999998</v>
      </c>
      <c r="O14" s="66">
        <f t="shared" si="5"/>
        <v>27</v>
      </c>
      <c r="P14" s="65">
        <f>VLOOKUP($A14,'Return Data'!$B$7:$R$2843,11,0)</f>
        <v>3.2191000000000001</v>
      </c>
      <c r="Q14" s="66">
        <f t="shared" si="6"/>
        <v>23</v>
      </c>
      <c r="R14" s="65">
        <f>VLOOKUP($A14,'Return Data'!$B$7:$R$2843,12,0)</f>
        <v>3.1962000000000002</v>
      </c>
      <c r="S14" s="66">
        <f t="shared" si="7"/>
        <v>19</v>
      </c>
      <c r="T14" s="65">
        <f>VLOOKUP($A14,'Return Data'!$B$7:$R$2843,13,0)</f>
        <v>3.1892</v>
      </c>
      <c r="U14" s="66">
        <f t="shared" si="8"/>
        <v>18</v>
      </c>
      <c r="V14" s="65">
        <f>VLOOKUP($A14,'Return Data'!$B$7:$R$2843,17,0)</f>
        <v>3.9708000000000001</v>
      </c>
      <c r="W14" s="66">
        <f t="shared" si="9"/>
        <v>20</v>
      </c>
      <c r="X14" s="65">
        <f>VLOOKUP($A14,'Return Data'!$B$7:$R$2843,14,0)</f>
        <v>5.0153999999999996</v>
      </c>
      <c r="Y14" s="66">
        <f t="shared" si="10"/>
        <v>19</v>
      </c>
      <c r="Z14" s="65">
        <f>VLOOKUP($A14,'Return Data'!$B$7:$R$2843,16,0)</f>
        <v>7.0989000000000004</v>
      </c>
      <c r="AA14" s="67">
        <f t="shared" si="11"/>
        <v>17</v>
      </c>
    </row>
    <row r="15" spans="1:27" x14ac:dyDescent="0.3">
      <c r="A15" s="63" t="s">
        <v>234</v>
      </c>
      <c r="B15" s="64">
        <f>VLOOKUP($A15,'Return Data'!$B$7:$R$2843,3,0)</f>
        <v>44462</v>
      </c>
      <c r="C15" s="65">
        <f>VLOOKUP($A15,'Return Data'!$B$7:$R$2843,4,0)</f>
        <v>2664.2170000000001</v>
      </c>
      <c r="D15" s="65">
        <f>VLOOKUP($A15,'Return Data'!$B$7:$R$2843,5,0)</f>
        <v>2.6375000000000002</v>
      </c>
      <c r="E15" s="66">
        <f t="shared" si="0"/>
        <v>36</v>
      </c>
      <c r="F15" s="65">
        <f>VLOOKUP($A15,'Return Data'!$B$7:$R$2843,6,0)</f>
        <v>2.5981000000000001</v>
      </c>
      <c r="G15" s="66">
        <f t="shared" si="1"/>
        <v>35</v>
      </c>
      <c r="H15" s="65">
        <f>VLOOKUP($A15,'Return Data'!$B$7:$R$2843,7,0)</f>
        <v>2.7490999999999999</v>
      </c>
      <c r="I15" s="66">
        <f t="shared" si="2"/>
        <v>32</v>
      </c>
      <c r="J15" s="65">
        <f>VLOOKUP($A15,'Return Data'!$B$7:$R$2843,8,0)</f>
        <v>2.8683999999999998</v>
      </c>
      <c r="K15" s="66">
        <f t="shared" si="3"/>
        <v>32</v>
      </c>
      <c r="L15" s="65">
        <f>VLOOKUP($A15,'Return Data'!$B$7:$R$2843,9,0)</f>
        <v>2.9748000000000001</v>
      </c>
      <c r="M15" s="66">
        <f t="shared" si="4"/>
        <v>32</v>
      </c>
      <c r="N15" s="65">
        <f>VLOOKUP($A15,'Return Data'!$B$7:$R$2843,10,0)</f>
        <v>3.2299000000000002</v>
      </c>
      <c r="O15" s="66">
        <f t="shared" si="5"/>
        <v>24</v>
      </c>
      <c r="P15" s="65">
        <f>VLOOKUP($A15,'Return Data'!$B$7:$R$2843,11,0)</f>
        <v>3.2395999999999998</v>
      </c>
      <c r="Q15" s="66">
        <f t="shared" si="6"/>
        <v>17</v>
      </c>
      <c r="R15" s="65">
        <f>VLOOKUP($A15,'Return Data'!$B$7:$R$2843,12,0)</f>
        <v>3.2094</v>
      </c>
      <c r="S15" s="66">
        <f t="shared" si="7"/>
        <v>14</v>
      </c>
      <c r="T15" s="65">
        <f>VLOOKUP($A15,'Return Data'!$B$7:$R$2843,13,0)</f>
        <v>3.194</v>
      </c>
      <c r="U15" s="66">
        <f t="shared" si="8"/>
        <v>17</v>
      </c>
      <c r="V15" s="65">
        <f>VLOOKUP($A15,'Return Data'!$B$7:$R$2843,17,0)</f>
        <v>3.9773999999999998</v>
      </c>
      <c r="W15" s="66">
        <f t="shared" si="9"/>
        <v>19</v>
      </c>
      <c r="X15" s="65">
        <f>VLOOKUP($A15,'Return Data'!$B$7:$R$2843,14,0)</f>
        <v>5.0407000000000002</v>
      </c>
      <c r="Y15" s="66">
        <f t="shared" si="10"/>
        <v>16</v>
      </c>
      <c r="Z15" s="65">
        <f>VLOOKUP($A15,'Return Data'!$B$7:$R$2843,16,0)</f>
        <v>7.15</v>
      </c>
      <c r="AA15" s="67">
        <f t="shared" si="11"/>
        <v>13</v>
      </c>
    </row>
    <row r="16" spans="1:27" x14ac:dyDescent="0.3">
      <c r="A16" s="63" t="s">
        <v>236</v>
      </c>
      <c r="B16" s="64">
        <f>VLOOKUP($A16,'Return Data'!$B$7:$R$2843,3,0)</f>
        <v>44462</v>
      </c>
      <c r="C16" s="65">
        <f>VLOOKUP($A16,'Return Data'!$B$7:$R$2843,4,0)</f>
        <v>4079.3775999999998</v>
      </c>
      <c r="D16" s="65">
        <f>VLOOKUP($A16,'Return Data'!$B$7:$R$2843,5,0)</f>
        <v>2.7980999999999998</v>
      </c>
      <c r="E16" s="66">
        <f t="shared" si="0"/>
        <v>34</v>
      </c>
      <c r="F16" s="65">
        <f>VLOOKUP($A16,'Return Data'!$B$7:$R$2843,6,0)</f>
        <v>2.6570999999999998</v>
      </c>
      <c r="G16" s="66">
        <f t="shared" si="1"/>
        <v>32</v>
      </c>
      <c r="H16" s="65">
        <f>VLOOKUP($A16,'Return Data'!$B$7:$R$2843,7,0)</f>
        <v>2.8287</v>
      </c>
      <c r="I16" s="66">
        <f t="shared" si="2"/>
        <v>26</v>
      </c>
      <c r="J16" s="65">
        <f>VLOOKUP($A16,'Return Data'!$B$7:$R$2843,8,0)</f>
        <v>2.9222000000000001</v>
      </c>
      <c r="K16" s="66">
        <f t="shared" si="3"/>
        <v>27</v>
      </c>
      <c r="L16" s="65">
        <f>VLOOKUP($A16,'Return Data'!$B$7:$R$2843,9,0)</f>
        <v>3.0192000000000001</v>
      </c>
      <c r="M16" s="66">
        <f t="shared" si="4"/>
        <v>24</v>
      </c>
      <c r="N16" s="65">
        <f>VLOOKUP($A16,'Return Data'!$B$7:$R$2843,10,0)</f>
        <v>3.2469999999999999</v>
      </c>
      <c r="O16" s="66">
        <f t="shared" si="5"/>
        <v>19</v>
      </c>
      <c r="P16" s="65">
        <f>VLOOKUP($A16,'Return Data'!$B$7:$R$2843,11,0)</f>
        <v>3.2090999999999998</v>
      </c>
      <c r="Q16" s="66">
        <f t="shared" si="6"/>
        <v>26</v>
      </c>
      <c r="R16" s="65">
        <f>VLOOKUP($A16,'Return Data'!$B$7:$R$2843,12,0)</f>
        <v>3.1505999999999998</v>
      </c>
      <c r="S16" s="66">
        <f t="shared" si="7"/>
        <v>29</v>
      </c>
      <c r="T16" s="65">
        <f>VLOOKUP($A16,'Return Data'!$B$7:$R$2843,13,0)</f>
        <v>3.1395</v>
      </c>
      <c r="U16" s="66">
        <f t="shared" si="8"/>
        <v>28</v>
      </c>
      <c r="V16" s="65">
        <f>VLOOKUP($A16,'Return Data'!$B$7:$R$2843,17,0)</f>
        <v>3.9251999999999998</v>
      </c>
      <c r="W16" s="66">
        <f t="shared" si="9"/>
        <v>24</v>
      </c>
      <c r="X16" s="65">
        <f>VLOOKUP($A16,'Return Data'!$B$7:$R$2843,14,0)</f>
        <v>4.9776999999999996</v>
      </c>
      <c r="Y16" s="66">
        <f t="shared" si="10"/>
        <v>24</v>
      </c>
      <c r="Z16" s="65">
        <f>VLOOKUP($A16,'Return Data'!$B$7:$R$2843,16,0)</f>
        <v>6.9420000000000002</v>
      </c>
      <c r="AA16" s="67">
        <f t="shared" si="11"/>
        <v>24</v>
      </c>
    </row>
    <row r="17" spans="1:27" x14ac:dyDescent="0.3">
      <c r="A17" s="63" t="s">
        <v>237</v>
      </c>
      <c r="B17" s="64">
        <f>VLOOKUP($A17,'Return Data'!$B$7:$R$2843,3,0)</f>
        <v>44462</v>
      </c>
      <c r="C17" s="65">
        <f>VLOOKUP($A17,'Return Data'!$B$7:$R$2843,4,0)</f>
        <v>2070.0061999999998</v>
      </c>
      <c r="D17" s="65">
        <f>VLOOKUP($A17,'Return Data'!$B$7:$R$2843,5,0)</f>
        <v>3.2164999999999999</v>
      </c>
      <c r="E17" s="66">
        <f t="shared" si="0"/>
        <v>7</v>
      </c>
      <c r="F17" s="65">
        <f>VLOOKUP($A17,'Return Data'!$B$7:$R$2843,6,0)</f>
        <v>2.5749</v>
      </c>
      <c r="G17" s="66">
        <f t="shared" si="1"/>
        <v>36</v>
      </c>
      <c r="H17" s="65">
        <f>VLOOKUP($A17,'Return Data'!$B$7:$R$2843,7,0)</f>
        <v>2.794</v>
      </c>
      <c r="I17" s="66">
        <f t="shared" si="2"/>
        <v>29</v>
      </c>
      <c r="J17" s="65">
        <f>VLOOKUP($A17,'Return Data'!$B$7:$R$2843,8,0)</f>
        <v>2.9418000000000002</v>
      </c>
      <c r="K17" s="66">
        <f t="shared" si="3"/>
        <v>24</v>
      </c>
      <c r="L17" s="65">
        <f>VLOOKUP($A17,'Return Data'!$B$7:$R$2843,9,0)</f>
        <v>3.0499000000000001</v>
      </c>
      <c r="M17" s="66">
        <f t="shared" si="4"/>
        <v>18</v>
      </c>
      <c r="N17" s="65">
        <f>VLOOKUP($A17,'Return Data'!$B$7:$R$2843,10,0)</f>
        <v>3.2629999999999999</v>
      </c>
      <c r="O17" s="66">
        <f t="shared" si="5"/>
        <v>17</v>
      </c>
      <c r="P17" s="65">
        <f>VLOOKUP($A17,'Return Data'!$B$7:$R$2843,11,0)</f>
        <v>3.2294999999999998</v>
      </c>
      <c r="Q17" s="66">
        <f t="shared" si="6"/>
        <v>20</v>
      </c>
      <c r="R17" s="65">
        <f>VLOOKUP($A17,'Return Data'!$B$7:$R$2843,12,0)</f>
        <v>3.1995</v>
      </c>
      <c r="S17" s="66">
        <f t="shared" si="7"/>
        <v>18</v>
      </c>
      <c r="T17" s="65">
        <f>VLOOKUP($A17,'Return Data'!$B$7:$R$2843,13,0)</f>
        <v>3.181</v>
      </c>
      <c r="U17" s="66">
        <f t="shared" si="8"/>
        <v>22</v>
      </c>
      <c r="V17" s="65">
        <f>VLOOKUP($A17,'Return Data'!$B$7:$R$2843,17,0)</f>
        <v>3.9264000000000001</v>
      </c>
      <c r="W17" s="66">
        <f t="shared" si="9"/>
        <v>23</v>
      </c>
      <c r="X17" s="65">
        <f>VLOOKUP($A17,'Return Data'!$B$7:$R$2843,14,0)</f>
        <v>5.0183</v>
      </c>
      <c r="Y17" s="66">
        <f t="shared" si="10"/>
        <v>18</v>
      </c>
      <c r="Z17" s="65">
        <f>VLOOKUP($A17,'Return Data'!$B$7:$R$2843,16,0)</f>
        <v>4.2892999999999999</v>
      </c>
      <c r="AA17" s="67">
        <f t="shared" si="11"/>
        <v>35</v>
      </c>
    </row>
    <row r="18" spans="1:27" x14ac:dyDescent="0.3">
      <c r="A18" s="63" t="s">
        <v>238</v>
      </c>
      <c r="B18" s="64">
        <f>VLOOKUP($A18,'Return Data'!$B$7:$R$2843,3,0)</f>
        <v>44462</v>
      </c>
      <c r="C18" s="65">
        <f>VLOOKUP($A18,'Return Data'!$B$7:$R$2843,4,0)</f>
        <v>307.7002</v>
      </c>
      <c r="D18" s="65">
        <f>VLOOKUP($A18,'Return Data'!$B$7:$R$2843,5,0)</f>
        <v>2.8946000000000001</v>
      </c>
      <c r="E18" s="66">
        <f t="shared" si="0"/>
        <v>30</v>
      </c>
      <c r="F18" s="65">
        <f>VLOOKUP($A18,'Return Data'!$B$7:$R$2843,6,0)</f>
        <v>2.6735000000000002</v>
      </c>
      <c r="G18" s="66">
        <f t="shared" si="1"/>
        <v>30</v>
      </c>
      <c r="H18" s="65">
        <f>VLOOKUP($A18,'Return Data'!$B$7:$R$2843,7,0)</f>
        <v>2.7976000000000001</v>
      </c>
      <c r="I18" s="66">
        <f t="shared" si="2"/>
        <v>28</v>
      </c>
      <c r="J18" s="65">
        <f>VLOOKUP($A18,'Return Data'!$B$7:$R$2843,8,0)</f>
        <v>2.9085999999999999</v>
      </c>
      <c r="K18" s="66">
        <f t="shared" si="3"/>
        <v>28</v>
      </c>
      <c r="L18" s="65">
        <f>VLOOKUP($A18,'Return Data'!$B$7:$R$2843,9,0)</f>
        <v>3.0152999999999999</v>
      </c>
      <c r="M18" s="66">
        <f t="shared" si="4"/>
        <v>25</v>
      </c>
      <c r="N18" s="65">
        <f>VLOOKUP($A18,'Return Data'!$B$7:$R$2843,10,0)</f>
        <v>3.2389000000000001</v>
      </c>
      <c r="O18" s="66">
        <f t="shared" si="5"/>
        <v>21</v>
      </c>
      <c r="P18" s="65">
        <f>VLOOKUP($A18,'Return Data'!$B$7:$R$2843,11,0)</f>
        <v>3.2107999999999999</v>
      </c>
      <c r="Q18" s="66">
        <f t="shared" si="6"/>
        <v>25</v>
      </c>
      <c r="R18" s="65">
        <f>VLOOKUP($A18,'Return Data'!$B$7:$R$2843,12,0)</f>
        <v>3.1783999999999999</v>
      </c>
      <c r="S18" s="66">
        <f t="shared" si="7"/>
        <v>22</v>
      </c>
      <c r="T18" s="65">
        <f>VLOOKUP($A18,'Return Data'!$B$7:$R$2843,13,0)</f>
        <v>3.1816</v>
      </c>
      <c r="U18" s="66">
        <f t="shared" si="8"/>
        <v>21</v>
      </c>
      <c r="V18" s="65">
        <f>VLOOKUP($A18,'Return Data'!$B$7:$R$2843,17,0)</f>
        <v>4.0392000000000001</v>
      </c>
      <c r="W18" s="66">
        <f t="shared" si="9"/>
        <v>9</v>
      </c>
      <c r="X18" s="65">
        <f>VLOOKUP($A18,'Return Data'!$B$7:$R$2843,14,0)</f>
        <v>5.0747</v>
      </c>
      <c r="Y18" s="66">
        <f t="shared" si="10"/>
        <v>11</v>
      </c>
      <c r="Z18" s="65">
        <f>VLOOKUP($A18,'Return Data'!$B$7:$R$2843,16,0)</f>
        <v>7.3437000000000001</v>
      </c>
      <c r="AA18" s="67">
        <f t="shared" si="11"/>
        <v>4</v>
      </c>
    </row>
    <row r="19" spans="1:27" x14ac:dyDescent="0.3">
      <c r="A19" s="63" t="s">
        <v>239</v>
      </c>
      <c r="B19" s="64">
        <f>VLOOKUP($A19,'Return Data'!$B$7:$R$2843,3,0)</f>
        <v>44462</v>
      </c>
      <c r="C19" s="65">
        <f>VLOOKUP($A19,'Return Data'!$B$7:$R$2843,4,0)</f>
        <v>2231.7420999999999</v>
      </c>
      <c r="D19" s="65">
        <f>VLOOKUP($A19,'Return Data'!$B$7:$R$2843,5,0)</f>
        <v>3.2582</v>
      </c>
      <c r="E19" s="66">
        <f t="shared" si="0"/>
        <v>5</v>
      </c>
      <c r="F19" s="65">
        <f>VLOOKUP($A19,'Return Data'!$B$7:$R$2843,6,0)</f>
        <v>3.0106000000000002</v>
      </c>
      <c r="G19" s="66">
        <f t="shared" si="1"/>
        <v>5</v>
      </c>
      <c r="H19" s="65">
        <f>VLOOKUP($A19,'Return Data'!$B$7:$R$2843,7,0)</f>
        <v>2.9927999999999999</v>
      </c>
      <c r="I19" s="66">
        <f t="shared" si="2"/>
        <v>6</v>
      </c>
      <c r="J19" s="65">
        <f>VLOOKUP($A19,'Return Data'!$B$7:$R$2843,8,0)</f>
        <v>3.0825999999999998</v>
      </c>
      <c r="K19" s="66">
        <f t="shared" si="3"/>
        <v>3</v>
      </c>
      <c r="L19" s="65">
        <f>VLOOKUP($A19,'Return Data'!$B$7:$R$2843,9,0)</f>
        <v>3.0874000000000001</v>
      </c>
      <c r="M19" s="66">
        <f t="shared" si="4"/>
        <v>10</v>
      </c>
      <c r="N19" s="65">
        <f>VLOOKUP($A19,'Return Data'!$B$7:$R$2843,10,0)</f>
        <v>3.3462000000000001</v>
      </c>
      <c r="O19" s="66">
        <f t="shared" si="5"/>
        <v>2</v>
      </c>
      <c r="P19" s="65">
        <f>VLOOKUP($A19,'Return Data'!$B$7:$R$2843,11,0)</f>
        <v>3.3736999999999999</v>
      </c>
      <c r="Q19" s="66">
        <f t="shared" si="6"/>
        <v>2</v>
      </c>
      <c r="R19" s="65">
        <f>VLOOKUP($A19,'Return Data'!$B$7:$R$2843,12,0)</f>
        <v>3.3462000000000001</v>
      </c>
      <c r="S19" s="66">
        <f t="shared" si="7"/>
        <v>2</v>
      </c>
      <c r="T19" s="65">
        <f>VLOOKUP($A19,'Return Data'!$B$7:$R$2843,13,0)</f>
        <v>3.3633999999999999</v>
      </c>
      <c r="U19" s="66">
        <f t="shared" si="8"/>
        <v>2</v>
      </c>
      <c r="V19" s="65">
        <f>VLOOKUP($A19,'Return Data'!$B$7:$R$2843,17,0)</f>
        <v>4.2573999999999996</v>
      </c>
      <c r="W19" s="66">
        <f t="shared" si="9"/>
        <v>2</v>
      </c>
      <c r="X19" s="65">
        <f>VLOOKUP($A19,'Return Data'!$B$7:$R$2843,14,0)</f>
        <v>5.2390999999999996</v>
      </c>
      <c r="Y19" s="66">
        <f t="shared" si="10"/>
        <v>2</v>
      </c>
      <c r="Z19" s="65">
        <f>VLOOKUP($A19,'Return Data'!$B$7:$R$2843,16,0)</f>
        <v>7.4195000000000002</v>
      </c>
      <c r="AA19" s="67">
        <f t="shared" si="11"/>
        <v>3</v>
      </c>
    </row>
    <row r="20" spans="1:27" x14ac:dyDescent="0.3">
      <c r="A20" s="63" t="s">
        <v>240</v>
      </c>
      <c r="B20" s="64">
        <f>VLOOKUP($A20,'Return Data'!$B$7:$R$2843,3,0)</f>
        <v>44462</v>
      </c>
      <c r="C20" s="65">
        <f>VLOOKUP($A20,'Return Data'!$B$7:$R$2843,4,0)</f>
        <v>2511.8960999999999</v>
      </c>
      <c r="D20" s="65">
        <f>VLOOKUP($A20,'Return Data'!$B$7:$R$2843,5,0)</f>
        <v>3.1766999999999999</v>
      </c>
      <c r="E20" s="66">
        <f t="shared" si="0"/>
        <v>9</v>
      </c>
      <c r="F20" s="65">
        <f>VLOOKUP($A20,'Return Data'!$B$7:$R$2843,6,0)</f>
        <v>2.8967000000000001</v>
      </c>
      <c r="G20" s="66">
        <f t="shared" si="1"/>
        <v>12</v>
      </c>
      <c r="H20" s="65">
        <f>VLOOKUP($A20,'Return Data'!$B$7:$R$2843,7,0)</f>
        <v>2.9607999999999999</v>
      </c>
      <c r="I20" s="66">
        <f t="shared" si="2"/>
        <v>12</v>
      </c>
      <c r="J20" s="65">
        <f>VLOOKUP($A20,'Return Data'!$B$7:$R$2843,8,0)</f>
        <v>2.9971000000000001</v>
      </c>
      <c r="K20" s="66">
        <f t="shared" si="3"/>
        <v>14</v>
      </c>
      <c r="L20" s="65">
        <f>VLOOKUP($A20,'Return Data'!$B$7:$R$2843,9,0)</f>
        <v>3.0585</v>
      </c>
      <c r="M20" s="66">
        <f t="shared" si="4"/>
        <v>17</v>
      </c>
      <c r="N20" s="65">
        <f>VLOOKUP($A20,'Return Data'!$B$7:$R$2843,10,0)</f>
        <v>3.2604000000000002</v>
      </c>
      <c r="O20" s="66">
        <f t="shared" si="5"/>
        <v>18</v>
      </c>
      <c r="P20" s="65">
        <f>VLOOKUP($A20,'Return Data'!$B$7:$R$2843,11,0)</f>
        <v>3.2431999999999999</v>
      </c>
      <c r="Q20" s="66">
        <f t="shared" si="6"/>
        <v>14</v>
      </c>
      <c r="R20" s="65">
        <f>VLOOKUP($A20,'Return Data'!$B$7:$R$2843,12,0)</f>
        <v>3.1880999999999999</v>
      </c>
      <c r="S20" s="66">
        <f t="shared" si="7"/>
        <v>20</v>
      </c>
      <c r="T20" s="65">
        <f>VLOOKUP($A20,'Return Data'!$B$7:$R$2843,13,0)</f>
        <v>3.1840999999999999</v>
      </c>
      <c r="U20" s="66">
        <f t="shared" si="8"/>
        <v>20</v>
      </c>
      <c r="V20" s="65">
        <f>VLOOKUP($A20,'Return Data'!$B$7:$R$2843,17,0)</f>
        <v>3.8946000000000001</v>
      </c>
      <c r="W20" s="66">
        <f t="shared" si="9"/>
        <v>27</v>
      </c>
      <c r="X20" s="65">
        <f>VLOOKUP($A20,'Return Data'!$B$7:$R$2843,14,0)</f>
        <v>4.9005000000000001</v>
      </c>
      <c r="Y20" s="66">
        <f t="shared" si="10"/>
        <v>27</v>
      </c>
      <c r="Z20" s="65">
        <f>VLOOKUP($A20,'Return Data'!$B$7:$R$2843,16,0)</f>
        <v>5.4071999999999996</v>
      </c>
      <c r="AA20" s="67">
        <f t="shared" si="11"/>
        <v>32</v>
      </c>
    </row>
    <row r="21" spans="1:27" x14ac:dyDescent="0.3">
      <c r="A21" s="63" t="s">
        <v>241</v>
      </c>
      <c r="B21" s="64">
        <f>VLOOKUP($A21,'Return Data'!$B$7:$R$2843,3,0)</f>
        <v>44462</v>
      </c>
      <c r="C21" s="65">
        <f>VLOOKUP($A21,'Return Data'!$B$7:$R$2843,4,0)</f>
        <v>1606.5441000000001</v>
      </c>
      <c r="D21" s="65">
        <f>VLOOKUP($A21,'Return Data'!$B$7:$R$2843,5,0)</f>
        <v>2.7174999999999998</v>
      </c>
      <c r="E21" s="66">
        <f t="shared" si="0"/>
        <v>35</v>
      </c>
      <c r="F21" s="65">
        <f>VLOOKUP($A21,'Return Data'!$B$7:$R$2843,6,0)</f>
        <v>2.6465999999999998</v>
      </c>
      <c r="G21" s="66">
        <f t="shared" si="1"/>
        <v>33</v>
      </c>
      <c r="H21" s="65">
        <f>VLOOKUP($A21,'Return Data'!$B$7:$R$2843,7,0)</f>
        <v>2.7063000000000001</v>
      </c>
      <c r="I21" s="66">
        <f t="shared" si="2"/>
        <v>35</v>
      </c>
      <c r="J21" s="65">
        <f>VLOOKUP($A21,'Return Data'!$B$7:$R$2843,8,0)</f>
        <v>2.843</v>
      </c>
      <c r="K21" s="66">
        <f t="shared" si="3"/>
        <v>33</v>
      </c>
      <c r="L21" s="65">
        <f>VLOOKUP($A21,'Return Data'!$B$7:$R$2843,9,0)</f>
        <v>2.9157999999999999</v>
      </c>
      <c r="M21" s="66">
        <f t="shared" si="4"/>
        <v>34</v>
      </c>
      <c r="N21" s="65">
        <f>VLOOKUP($A21,'Return Data'!$B$7:$R$2843,10,0)</f>
        <v>2.9462000000000002</v>
      </c>
      <c r="O21" s="66">
        <f t="shared" si="5"/>
        <v>36</v>
      </c>
      <c r="P21" s="65">
        <f>VLOOKUP($A21,'Return Data'!$B$7:$R$2843,11,0)</f>
        <v>2.9477000000000002</v>
      </c>
      <c r="Q21" s="66">
        <f t="shared" si="6"/>
        <v>34</v>
      </c>
      <c r="R21" s="65">
        <f>VLOOKUP($A21,'Return Data'!$B$7:$R$2843,12,0)</f>
        <v>2.8872</v>
      </c>
      <c r="S21" s="66">
        <f t="shared" si="7"/>
        <v>37</v>
      </c>
      <c r="T21" s="65">
        <f>VLOOKUP($A21,'Return Data'!$B$7:$R$2843,13,0)</f>
        <v>2.8551000000000002</v>
      </c>
      <c r="U21" s="66">
        <f t="shared" si="8"/>
        <v>37</v>
      </c>
      <c r="V21" s="65">
        <f>VLOOKUP($A21,'Return Data'!$B$7:$R$2843,17,0)</f>
        <v>3.4335</v>
      </c>
      <c r="W21" s="66">
        <f t="shared" si="9"/>
        <v>34</v>
      </c>
      <c r="X21" s="65">
        <f>VLOOKUP($A21,'Return Data'!$B$7:$R$2843,14,0)</f>
        <v>4.4157000000000002</v>
      </c>
      <c r="Y21" s="66">
        <f t="shared" si="10"/>
        <v>32</v>
      </c>
      <c r="Z21" s="65">
        <f>VLOOKUP($A21,'Return Data'!$B$7:$R$2843,16,0)</f>
        <v>6.2093999999999996</v>
      </c>
      <c r="AA21" s="67">
        <f t="shared" si="11"/>
        <v>30</v>
      </c>
    </row>
    <row r="22" spans="1:27" x14ac:dyDescent="0.3">
      <c r="A22" s="63" t="s">
        <v>242</v>
      </c>
      <c r="B22" s="64">
        <f>VLOOKUP($A22,'Return Data'!$B$7:$R$2843,3,0)</f>
        <v>44462</v>
      </c>
      <c r="C22" s="65">
        <f>VLOOKUP($A22,'Return Data'!$B$7:$R$2843,4,0)</f>
        <v>2017.9332999999999</v>
      </c>
      <c r="D22" s="65">
        <f>VLOOKUP($A22,'Return Data'!$B$7:$R$2843,5,0)</f>
        <v>2.5034999999999998</v>
      </c>
      <c r="E22" s="66">
        <f t="shared" si="0"/>
        <v>37</v>
      </c>
      <c r="F22" s="65">
        <f>VLOOKUP($A22,'Return Data'!$B$7:$R$2843,6,0)</f>
        <v>2.7456999999999998</v>
      </c>
      <c r="G22" s="66">
        <f t="shared" si="1"/>
        <v>20</v>
      </c>
      <c r="H22" s="65">
        <f>VLOOKUP($A22,'Return Data'!$B$7:$R$2843,7,0)</f>
        <v>2.8506</v>
      </c>
      <c r="I22" s="66">
        <f t="shared" si="2"/>
        <v>23</v>
      </c>
      <c r="J22" s="65">
        <f>VLOOKUP($A22,'Return Data'!$B$7:$R$2843,8,0)</f>
        <v>2.8090000000000002</v>
      </c>
      <c r="K22" s="66">
        <f t="shared" si="3"/>
        <v>34</v>
      </c>
      <c r="L22" s="65">
        <f>VLOOKUP($A22,'Return Data'!$B$7:$R$2843,9,0)</f>
        <v>2.8551000000000002</v>
      </c>
      <c r="M22" s="66">
        <f t="shared" si="4"/>
        <v>35</v>
      </c>
      <c r="N22" s="65">
        <f>VLOOKUP($A22,'Return Data'!$B$7:$R$2843,10,0)</f>
        <v>2.9590999999999998</v>
      </c>
      <c r="O22" s="66">
        <f t="shared" si="5"/>
        <v>35</v>
      </c>
      <c r="P22" s="65">
        <f>VLOOKUP($A22,'Return Data'!$B$7:$R$2843,11,0)</f>
        <v>2.9123999999999999</v>
      </c>
      <c r="Q22" s="66">
        <f t="shared" si="6"/>
        <v>36</v>
      </c>
      <c r="R22" s="65">
        <f>VLOOKUP($A22,'Return Data'!$B$7:$R$2843,12,0)</f>
        <v>3.141</v>
      </c>
      <c r="S22" s="66">
        <f t="shared" si="7"/>
        <v>30</v>
      </c>
      <c r="T22" s="65">
        <f>VLOOKUP($A22,'Return Data'!$B$7:$R$2843,13,0)</f>
        <v>3.1097999999999999</v>
      </c>
      <c r="U22" s="66">
        <f t="shared" si="8"/>
        <v>31</v>
      </c>
      <c r="V22" s="65">
        <f>VLOOKUP($A22,'Return Data'!$B$7:$R$2843,17,0)</f>
        <v>3.8187000000000002</v>
      </c>
      <c r="W22" s="66">
        <f t="shared" si="9"/>
        <v>28</v>
      </c>
      <c r="X22" s="65">
        <f>VLOOKUP($A22,'Return Data'!$B$7:$R$2843,14,0)</f>
        <v>4.8926999999999996</v>
      </c>
      <c r="Y22" s="66">
        <f t="shared" si="10"/>
        <v>28</v>
      </c>
      <c r="Z22" s="65">
        <f>VLOOKUP($A22,'Return Data'!$B$7:$R$2843,16,0)</f>
        <v>7.3334000000000001</v>
      </c>
      <c r="AA22" s="67">
        <f t="shared" si="11"/>
        <v>5</v>
      </c>
    </row>
    <row r="23" spans="1:27" x14ac:dyDescent="0.3">
      <c r="A23" s="63" t="s">
        <v>243</v>
      </c>
      <c r="B23" s="64">
        <f>VLOOKUP($A23,'Return Data'!$B$7:$R$2843,3,0)</f>
        <v>44462</v>
      </c>
      <c r="C23" s="65">
        <f>VLOOKUP($A23,'Return Data'!$B$7:$R$2843,4,0)</f>
        <v>2853.9047</v>
      </c>
      <c r="D23" s="65">
        <f>VLOOKUP($A23,'Return Data'!$B$7:$R$2843,5,0)</f>
        <v>2.8727</v>
      </c>
      <c r="E23" s="66">
        <f t="shared" si="0"/>
        <v>31</v>
      </c>
      <c r="F23" s="65">
        <f>VLOOKUP($A23,'Return Data'!$B$7:$R$2843,6,0)</f>
        <v>2.8148</v>
      </c>
      <c r="G23" s="66">
        <f t="shared" si="1"/>
        <v>17</v>
      </c>
      <c r="H23" s="65">
        <f>VLOOKUP($A23,'Return Data'!$B$7:$R$2843,7,0)</f>
        <v>2.9089</v>
      </c>
      <c r="I23" s="66">
        <f t="shared" si="2"/>
        <v>18</v>
      </c>
      <c r="J23" s="65">
        <f>VLOOKUP($A23,'Return Data'!$B$7:$R$2843,8,0)</f>
        <v>2.9792000000000001</v>
      </c>
      <c r="K23" s="66">
        <f t="shared" si="3"/>
        <v>19</v>
      </c>
      <c r="L23" s="65">
        <f>VLOOKUP($A23,'Return Data'!$B$7:$R$2843,9,0)</f>
        <v>3.0889000000000002</v>
      </c>
      <c r="M23" s="66">
        <f t="shared" si="4"/>
        <v>9</v>
      </c>
      <c r="N23" s="65">
        <f>VLOOKUP($A23,'Return Data'!$B$7:$R$2843,10,0)</f>
        <v>3.278</v>
      </c>
      <c r="O23" s="66">
        <f t="shared" si="5"/>
        <v>11</v>
      </c>
      <c r="P23" s="65">
        <f>VLOOKUP($A23,'Return Data'!$B$7:$R$2843,11,0)</f>
        <v>3.2412999999999998</v>
      </c>
      <c r="Q23" s="66">
        <f t="shared" si="6"/>
        <v>15</v>
      </c>
      <c r="R23" s="65">
        <f>VLOOKUP($A23,'Return Data'!$B$7:$R$2843,12,0)</f>
        <v>3.2080000000000002</v>
      </c>
      <c r="S23" s="66">
        <f t="shared" si="7"/>
        <v>16</v>
      </c>
      <c r="T23" s="65">
        <f>VLOOKUP($A23,'Return Data'!$B$7:$R$2843,13,0)</f>
        <v>3.2033</v>
      </c>
      <c r="U23" s="66">
        <f t="shared" si="8"/>
        <v>14</v>
      </c>
      <c r="V23" s="65">
        <f>VLOOKUP($A23,'Return Data'!$B$7:$R$2843,17,0)</f>
        <v>3.9373999999999998</v>
      </c>
      <c r="W23" s="66">
        <f t="shared" si="9"/>
        <v>22</v>
      </c>
      <c r="X23" s="65">
        <f>VLOOKUP($A23,'Return Data'!$B$7:$R$2843,14,0)</f>
        <v>4.9791999999999996</v>
      </c>
      <c r="Y23" s="66">
        <f t="shared" si="10"/>
        <v>23</v>
      </c>
      <c r="Z23" s="65">
        <f>VLOOKUP($A23,'Return Data'!$B$7:$R$2843,16,0)</f>
        <v>7.3120000000000003</v>
      </c>
      <c r="AA23" s="67">
        <f t="shared" si="11"/>
        <v>8</v>
      </c>
    </row>
    <row r="24" spans="1:27" x14ac:dyDescent="0.3">
      <c r="A24" s="63" t="s">
        <v>244</v>
      </c>
      <c r="B24" s="64">
        <f>VLOOKUP($A24,'Return Data'!$B$7:$R$2843,3,0)</f>
        <v>44462</v>
      </c>
      <c r="C24" s="65">
        <f>VLOOKUP($A24,'Return Data'!$B$7:$R$2843,4,0)</f>
        <v>1093.2439999999999</v>
      </c>
      <c r="D24" s="65">
        <f>VLOOKUP($A24,'Return Data'!$B$7:$R$2843,5,0)</f>
        <v>2.9316</v>
      </c>
      <c r="E24" s="66">
        <f t="shared" si="0"/>
        <v>28</v>
      </c>
      <c r="F24" s="65">
        <f>VLOOKUP($A24,'Return Data'!$B$7:$R$2843,6,0)</f>
        <v>2.9710000000000001</v>
      </c>
      <c r="G24" s="66">
        <f t="shared" si="1"/>
        <v>7</v>
      </c>
      <c r="H24" s="65">
        <f>VLOOKUP($A24,'Return Data'!$B$7:$R$2843,7,0)</f>
        <v>2.9773999999999998</v>
      </c>
      <c r="I24" s="66">
        <f t="shared" si="2"/>
        <v>7</v>
      </c>
      <c r="J24" s="65">
        <f>VLOOKUP($A24,'Return Data'!$B$7:$R$2843,8,0)</f>
        <v>3.0121000000000002</v>
      </c>
      <c r="K24" s="66">
        <f t="shared" si="3"/>
        <v>10</v>
      </c>
      <c r="L24" s="65">
        <f>VLOOKUP($A24,'Return Data'!$B$7:$R$2843,9,0)</f>
        <v>2.9266000000000001</v>
      </c>
      <c r="M24" s="66">
        <f t="shared" si="4"/>
        <v>33</v>
      </c>
      <c r="N24" s="65">
        <f>VLOOKUP($A24,'Return Data'!$B$7:$R$2843,10,0)</f>
        <v>2.9904000000000002</v>
      </c>
      <c r="O24" s="66">
        <f t="shared" si="5"/>
        <v>33</v>
      </c>
      <c r="P24" s="65">
        <f>VLOOKUP($A24,'Return Data'!$B$7:$R$2843,11,0)</f>
        <v>2.9944000000000002</v>
      </c>
      <c r="Q24" s="66">
        <f t="shared" si="6"/>
        <v>33</v>
      </c>
      <c r="R24" s="65">
        <f>VLOOKUP($A24,'Return Data'!$B$7:$R$2843,12,0)</f>
        <v>2.9580000000000002</v>
      </c>
      <c r="S24" s="66">
        <f t="shared" si="7"/>
        <v>34</v>
      </c>
      <c r="T24" s="65">
        <f>VLOOKUP($A24,'Return Data'!$B$7:$R$2843,13,0)</f>
        <v>2.9401999999999999</v>
      </c>
      <c r="U24" s="66">
        <f t="shared" si="8"/>
        <v>34</v>
      </c>
      <c r="V24" s="65"/>
      <c r="W24" s="66"/>
      <c r="X24" s="65"/>
      <c r="Y24" s="66"/>
      <c r="Z24" s="65">
        <f>VLOOKUP($A24,'Return Data'!$B$7:$R$2843,16,0)</f>
        <v>3.7502</v>
      </c>
      <c r="AA24" s="67">
        <f t="shared" si="11"/>
        <v>37</v>
      </c>
    </row>
    <row r="25" spans="1:27" x14ac:dyDescent="0.3">
      <c r="A25" s="63" t="s">
        <v>245</v>
      </c>
      <c r="B25" s="64">
        <f>VLOOKUP($A25,'Return Data'!$B$7:$R$2843,3,0)</f>
        <v>44462</v>
      </c>
      <c r="C25" s="65">
        <f>VLOOKUP($A25,'Return Data'!$B$7:$R$2843,4,0)</f>
        <v>56.757599999999996</v>
      </c>
      <c r="D25" s="65">
        <f>VLOOKUP($A25,'Return Data'!$B$7:$R$2843,5,0)</f>
        <v>3.2157</v>
      </c>
      <c r="E25" s="66">
        <f t="shared" si="0"/>
        <v>8</v>
      </c>
      <c r="F25" s="65">
        <f>VLOOKUP($A25,'Return Data'!$B$7:$R$2843,6,0)</f>
        <v>2.8517000000000001</v>
      </c>
      <c r="G25" s="66">
        <f t="shared" si="1"/>
        <v>14</v>
      </c>
      <c r="H25" s="65">
        <f>VLOOKUP($A25,'Return Data'!$B$7:$R$2843,7,0)</f>
        <v>2.9691000000000001</v>
      </c>
      <c r="I25" s="66">
        <f t="shared" si="2"/>
        <v>9</v>
      </c>
      <c r="J25" s="65">
        <f>VLOOKUP($A25,'Return Data'!$B$7:$R$2843,8,0)</f>
        <v>3.0259999999999998</v>
      </c>
      <c r="K25" s="66">
        <f t="shared" si="3"/>
        <v>7</v>
      </c>
      <c r="L25" s="65">
        <f>VLOOKUP($A25,'Return Data'!$B$7:$R$2843,9,0)</f>
        <v>3.0949</v>
      </c>
      <c r="M25" s="66">
        <f t="shared" si="4"/>
        <v>6</v>
      </c>
      <c r="N25" s="65">
        <f>VLOOKUP($A25,'Return Data'!$B$7:$R$2843,10,0)</f>
        <v>3.29</v>
      </c>
      <c r="O25" s="66">
        <f t="shared" si="5"/>
        <v>9</v>
      </c>
      <c r="P25" s="65">
        <f>VLOOKUP($A25,'Return Data'!$B$7:$R$2843,11,0)</f>
        <v>3.2806999999999999</v>
      </c>
      <c r="Q25" s="66">
        <f t="shared" si="6"/>
        <v>8</v>
      </c>
      <c r="R25" s="65">
        <f>VLOOKUP($A25,'Return Data'!$B$7:$R$2843,12,0)</f>
        <v>3.2456999999999998</v>
      </c>
      <c r="S25" s="66">
        <f t="shared" si="7"/>
        <v>8</v>
      </c>
      <c r="T25" s="65">
        <f>VLOOKUP($A25,'Return Data'!$B$7:$R$2843,13,0)</f>
        <v>3.2162999999999999</v>
      </c>
      <c r="U25" s="66">
        <f t="shared" si="8"/>
        <v>11</v>
      </c>
      <c r="V25" s="65">
        <f>VLOOKUP($A25,'Return Data'!$B$7:$R$2843,17,0)</f>
        <v>3.8986999999999998</v>
      </c>
      <c r="W25" s="66">
        <f t="shared" ref="W25:W30" si="12">RANK(V25,V$8:V$45,0)</f>
        <v>26</v>
      </c>
      <c r="X25" s="65">
        <f>VLOOKUP($A25,'Return Data'!$B$7:$R$2843,14,0)</f>
        <v>4.9954999999999998</v>
      </c>
      <c r="Y25" s="66">
        <f t="shared" ref="Y25:Y30" si="13">RANK(X25,X$8:X$45,0)</f>
        <v>21</v>
      </c>
      <c r="Z25" s="65">
        <f>VLOOKUP($A25,'Return Data'!$B$7:$R$2843,16,0)</f>
        <v>7.5857999999999999</v>
      </c>
      <c r="AA25" s="67">
        <f t="shared" si="11"/>
        <v>2</v>
      </c>
    </row>
    <row r="26" spans="1:27" x14ac:dyDescent="0.3">
      <c r="A26" s="63" t="s">
        <v>246</v>
      </c>
      <c r="B26" s="64">
        <f>VLOOKUP($A26,'Return Data'!$B$7:$R$2843,3,0)</f>
        <v>44462</v>
      </c>
      <c r="C26" s="65">
        <f>VLOOKUP($A26,'Return Data'!$B$7:$R$2843,4,0)</f>
        <v>4204.6100999999999</v>
      </c>
      <c r="D26" s="65">
        <f>VLOOKUP($A26,'Return Data'!$B$7:$R$2843,5,0)</f>
        <v>3.0108000000000001</v>
      </c>
      <c r="E26" s="66">
        <f t="shared" si="0"/>
        <v>24</v>
      </c>
      <c r="F26" s="65">
        <f>VLOOKUP($A26,'Return Data'!$B$7:$R$2843,6,0)</f>
        <v>2.7105000000000001</v>
      </c>
      <c r="G26" s="66">
        <f t="shared" si="1"/>
        <v>24</v>
      </c>
      <c r="H26" s="65">
        <f>VLOOKUP($A26,'Return Data'!$B$7:$R$2843,7,0)</f>
        <v>2.8007</v>
      </c>
      <c r="I26" s="66">
        <f t="shared" si="2"/>
        <v>27</v>
      </c>
      <c r="J26" s="65">
        <f>VLOOKUP($A26,'Return Data'!$B$7:$R$2843,8,0)</f>
        <v>2.8868</v>
      </c>
      <c r="K26" s="66">
        <f t="shared" si="3"/>
        <v>31</v>
      </c>
      <c r="L26" s="65">
        <f>VLOOKUP($A26,'Return Data'!$B$7:$R$2843,9,0)</f>
        <v>2.9996</v>
      </c>
      <c r="M26" s="66">
        <f t="shared" si="4"/>
        <v>28</v>
      </c>
      <c r="N26" s="65">
        <f>VLOOKUP($A26,'Return Data'!$B$7:$R$2843,10,0)</f>
        <v>3.2343000000000002</v>
      </c>
      <c r="O26" s="66">
        <f t="shared" si="5"/>
        <v>22</v>
      </c>
      <c r="P26" s="65">
        <f>VLOOKUP($A26,'Return Data'!$B$7:$R$2843,11,0)</f>
        <v>3.2239</v>
      </c>
      <c r="Q26" s="66">
        <f t="shared" si="6"/>
        <v>21</v>
      </c>
      <c r="R26" s="65">
        <f>VLOOKUP($A26,'Return Data'!$B$7:$R$2843,12,0)</f>
        <v>3.1720000000000002</v>
      </c>
      <c r="S26" s="66">
        <f t="shared" si="7"/>
        <v>25</v>
      </c>
      <c r="T26" s="65">
        <f>VLOOKUP($A26,'Return Data'!$B$7:$R$2843,13,0)</f>
        <v>3.1703999999999999</v>
      </c>
      <c r="U26" s="66">
        <f t="shared" si="8"/>
        <v>23</v>
      </c>
      <c r="V26" s="65">
        <f>VLOOKUP($A26,'Return Data'!$B$7:$R$2843,17,0)</f>
        <v>3.9508000000000001</v>
      </c>
      <c r="W26" s="66">
        <f t="shared" si="12"/>
        <v>21</v>
      </c>
      <c r="X26" s="65">
        <f>VLOOKUP($A26,'Return Data'!$B$7:$R$2843,14,0)</f>
        <v>4.9768999999999997</v>
      </c>
      <c r="Y26" s="66">
        <f t="shared" si="13"/>
        <v>25</v>
      </c>
      <c r="Z26" s="65">
        <f>VLOOKUP($A26,'Return Data'!$B$7:$R$2843,16,0)</f>
        <v>7.0224000000000002</v>
      </c>
      <c r="AA26" s="67">
        <f t="shared" si="11"/>
        <v>19</v>
      </c>
    </row>
    <row r="27" spans="1:27" x14ac:dyDescent="0.3">
      <c r="A27" s="63" t="s">
        <v>247</v>
      </c>
      <c r="B27" s="64">
        <f>VLOOKUP($A27,'Return Data'!$B$7:$R$2843,3,0)</f>
        <v>44462</v>
      </c>
      <c r="C27" s="65">
        <f>VLOOKUP($A27,'Return Data'!$B$7:$R$2843,4,0)</f>
        <v>2849.4261000000001</v>
      </c>
      <c r="D27" s="65">
        <f>VLOOKUP($A27,'Return Data'!$B$7:$R$2843,5,0)</f>
        <v>3.0284</v>
      </c>
      <c r="E27" s="66">
        <f t="shared" si="0"/>
        <v>23</v>
      </c>
      <c r="F27" s="65">
        <f>VLOOKUP($A27,'Return Data'!$B$7:$R$2843,6,0)</f>
        <v>2.9174000000000002</v>
      </c>
      <c r="G27" s="66">
        <f t="shared" si="1"/>
        <v>10</v>
      </c>
      <c r="H27" s="65">
        <f>VLOOKUP($A27,'Return Data'!$B$7:$R$2843,7,0)</f>
        <v>2.9569999999999999</v>
      </c>
      <c r="I27" s="66">
        <f t="shared" si="2"/>
        <v>13</v>
      </c>
      <c r="J27" s="65">
        <f>VLOOKUP($A27,'Return Data'!$B$7:$R$2843,8,0)</f>
        <v>2.9956999999999998</v>
      </c>
      <c r="K27" s="66">
        <f t="shared" si="3"/>
        <v>15</v>
      </c>
      <c r="L27" s="65">
        <f>VLOOKUP($A27,'Return Data'!$B$7:$R$2843,9,0)</f>
        <v>3.0478000000000001</v>
      </c>
      <c r="M27" s="66">
        <f t="shared" si="4"/>
        <v>20</v>
      </c>
      <c r="N27" s="65">
        <f>VLOOKUP($A27,'Return Data'!$B$7:$R$2843,10,0)</f>
        <v>3.2227000000000001</v>
      </c>
      <c r="O27" s="66">
        <f t="shared" si="5"/>
        <v>26</v>
      </c>
      <c r="P27" s="65">
        <f>VLOOKUP($A27,'Return Data'!$B$7:$R$2843,11,0)</f>
        <v>3.2166999999999999</v>
      </c>
      <c r="Q27" s="66">
        <f t="shared" si="6"/>
        <v>24</v>
      </c>
      <c r="R27" s="65">
        <f>VLOOKUP($A27,'Return Data'!$B$7:$R$2843,12,0)</f>
        <v>3.1858</v>
      </c>
      <c r="S27" s="66">
        <f t="shared" si="7"/>
        <v>21</v>
      </c>
      <c r="T27" s="65">
        <f>VLOOKUP($A27,'Return Data'!$B$7:$R$2843,13,0)</f>
        <v>3.1878000000000002</v>
      </c>
      <c r="U27" s="66">
        <f t="shared" si="8"/>
        <v>19</v>
      </c>
      <c r="V27" s="65">
        <f>VLOOKUP($A27,'Return Data'!$B$7:$R$2843,17,0)</f>
        <v>4.0118999999999998</v>
      </c>
      <c r="W27" s="66">
        <f t="shared" si="12"/>
        <v>16</v>
      </c>
      <c r="X27" s="65">
        <f>VLOOKUP($A27,'Return Data'!$B$7:$R$2843,14,0)</f>
        <v>5.0361000000000002</v>
      </c>
      <c r="Y27" s="66">
        <f t="shared" si="13"/>
        <v>17</v>
      </c>
      <c r="Z27" s="65">
        <f>VLOOKUP($A27,'Return Data'!$B$7:$R$2843,16,0)</f>
        <v>7.2384000000000004</v>
      </c>
      <c r="AA27" s="67">
        <f t="shared" si="11"/>
        <v>11</v>
      </c>
    </row>
    <row r="28" spans="1:27" x14ac:dyDescent="0.3">
      <c r="A28" s="63" t="s">
        <v>248</v>
      </c>
      <c r="B28" s="64">
        <f>VLOOKUP($A28,'Return Data'!$B$7:$R$2843,3,0)</f>
        <v>44462</v>
      </c>
      <c r="C28" s="65">
        <f>VLOOKUP($A28,'Return Data'!$B$7:$R$2843,4,0)</f>
        <v>3760.4306999999999</v>
      </c>
      <c r="D28" s="65">
        <f>VLOOKUP($A28,'Return Data'!$B$7:$R$2843,5,0)</f>
        <v>3.0781000000000001</v>
      </c>
      <c r="E28" s="66">
        <f t="shared" si="0"/>
        <v>17</v>
      </c>
      <c r="F28" s="65">
        <f>VLOOKUP($A28,'Return Data'!$B$7:$R$2843,6,0)</f>
        <v>2.9786000000000001</v>
      </c>
      <c r="G28" s="66">
        <f t="shared" si="1"/>
        <v>6</v>
      </c>
      <c r="H28" s="65">
        <f>VLOOKUP($A28,'Return Data'!$B$7:$R$2843,7,0)</f>
        <v>2.9618000000000002</v>
      </c>
      <c r="I28" s="66">
        <f t="shared" si="2"/>
        <v>11</v>
      </c>
      <c r="J28" s="65">
        <f>VLOOKUP($A28,'Return Data'!$B$7:$R$2843,8,0)</f>
        <v>3.0167000000000002</v>
      </c>
      <c r="K28" s="66">
        <f t="shared" si="3"/>
        <v>9</v>
      </c>
      <c r="L28" s="65">
        <f>VLOOKUP($A28,'Return Data'!$B$7:$R$2843,9,0)</f>
        <v>3.1202999999999999</v>
      </c>
      <c r="M28" s="66">
        <f t="shared" si="4"/>
        <v>3</v>
      </c>
      <c r="N28" s="65">
        <f>VLOOKUP($A28,'Return Data'!$B$7:$R$2843,10,0)</f>
        <v>3.2658</v>
      </c>
      <c r="O28" s="66">
        <f t="shared" si="5"/>
        <v>15</v>
      </c>
      <c r="P28" s="65">
        <f>VLOOKUP($A28,'Return Data'!$B$7:$R$2843,11,0)</f>
        <v>3.2364000000000002</v>
      </c>
      <c r="Q28" s="66">
        <f t="shared" si="6"/>
        <v>18</v>
      </c>
      <c r="R28" s="65">
        <f>VLOOKUP($A28,'Return Data'!$B$7:$R$2843,12,0)</f>
        <v>3.2235999999999998</v>
      </c>
      <c r="S28" s="66">
        <f t="shared" si="7"/>
        <v>13</v>
      </c>
      <c r="T28" s="65">
        <f>VLOOKUP($A28,'Return Data'!$B$7:$R$2843,13,0)</f>
        <v>3.2084999999999999</v>
      </c>
      <c r="U28" s="66">
        <f t="shared" si="8"/>
        <v>12</v>
      </c>
      <c r="V28" s="65">
        <f>VLOOKUP($A28,'Return Data'!$B$7:$R$2843,17,0)</f>
        <v>4.0542999999999996</v>
      </c>
      <c r="W28" s="66">
        <f t="shared" si="12"/>
        <v>7</v>
      </c>
      <c r="X28" s="65">
        <f>VLOOKUP($A28,'Return Data'!$B$7:$R$2843,14,0)</f>
        <v>5.0457000000000001</v>
      </c>
      <c r="Y28" s="66">
        <f t="shared" si="13"/>
        <v>15</v>
      </c>
      <c r="Z28" s="65">
        <f>VLOOKUP($A28,'Return Data'!$B$7:$R$2843,16,0)</f>
        <v>7.0117000000000003</v>
      </c>
      <c r="AA28" s="67">
        <f t="shared" si="11"/>
        <v>20</v>
      </c>
    </row>
    <row r="29" spans="1:27" x14ac:dyDescent="0.3">
      <c r="A29" s="63" t="s">
        <v>437</v>
      </c>
      <c r="B29" s="64">
        <f>VLOOKUP($A29,'Return Data'!$B$7:$R$2843,3,0)</f>
        <v>44462</v>
      </c>
      <c r="C29" s="65">
        <f>VLOOKUP($A29,'Return Data'!$B$7:$R$2843,4,0)</f>
        <v>1350.2897</v>
      </c>
      <c r="D29" s="65">
        <f>VLOOKUP($A29,'Return Data'!$B$7:$R$2843,5,0)</f>
        <v>3.1520999999999999</v>
      </c>
      <c r="E29" s="66">
        <f t="shared" si="0"/>
        <v>10</v>
      </c>
      <c r="F29" s="65">
        <f>VLOOKUP($A29,'Return Data'!$B$7:$R$2843,6,0)</f>
        <v>2.82</v>
      </c>
      <c r="G29" s="66">
        <f t="shared" si="1"/>
        <v>16</v>
      </c>
      <c r="H29" s="65">
        <f>VLOOKUP($A29,'Return Data'!$B$7:$R$2843,7,0)</f>
        <v>2.9272</v>
      </c>
      <c r="I29" s="66">
        <f t="shared" si="2"/>
        <v>15</v>
      </c>
      <c r="J29" s="65">
        <f>VLOOKUP($A29,'Return Data'!$B$7:$R$2843,8,0)</f>
        <v>2.9902000000000002</v>
      </c>
      <c r="K29" s="66">
        <f t="shared" si="3"/>
        <v>17</v>
      </c>
      <c r="L29" s="65">
        <f>VLOOKUP($A29,'Return Data'!$B$7:$R$2843,9,0)</f>
        <v>3.0931999999999999</v>
      </c>
      <c r="M29" s="66">
        <f t="shared" si="4"/>
        <v>7</v>
      </c>
      <c r="N29" s="65">
        <f>VLOOKUP($A29,'Return Data'!$B$7:$R$2843,10,0)</f>
        <v>3.2976999999999999</v>
      </c>
      <c r="O29" s="66">
        <f t="shared" si="5"/>
        <v>5</v>
      </c>
      <c r="P29" s="65">
        <f>VLOOKUP($A29,'Return Data'!$B$7:$R$2843,11,0)</f>
        <v>3.3068</v>
      </c>
      <c r="Q29" s="66">
        <f t="shared" si="6"/>
        <v>3</v>
      </c>
      <c r="R29" s="65">
        <f>VLOOKUP($A29,'Return Data'!$B$7:$R$2843,12,0)</f>
        <v>3.2709000000000001</v>
      </c>
      <c r="S29" s="66">
        <f t="shared" si="7"/>
        <v>6</v>
      </c>
      <c r="T29" s="65">
        <f>VLOOKUP($A29,'Return Data'!$B$7:$R$2843,13,0)</f>
        <v>3.2743000000000002</v>
      </c>
      <c r="U29" s="66">
        <f t="shared" si="8"/>
        <v>4</v>
      </c>
      <c r="V29" s="65">
        <f>VLOOKUP($A29,'Return Data'!$B$7:$R$2843,17,0)</f>
        <v>4.1041999999999996</v>
      </c>
      <c r="W29" s="66">
        <f t="shared" si="12"/>
        <v>3</v>
      </c>
      <c r="X29" s="65">
        <f>VLOOKUP($A29,'Return Data'!$B$7:$R$2843,14,0)</f>
        <v>5.1527000000000003</v>
      </c>
      <c r="Y29" s="66">
        <f t="shared" si="13"/>
        <v>3</v>
      </c>
      <c r="Z29" s="65">
        <f>VLOOKUP($A29,'Return Data'!$B$7:$R$2843,16,0)</f>
        <v>5.9132999999999996</v>
      </c>
      <c r="AA29" s="67">
        <f t="shared" si="11"/>
        <v>31</v>
      </c>
    </row>
    <row r="30" spans="1:27" x14ac:dyDescent="0.3">
      <c r="A30" s="63" t="s">
        <v>250</v>
      </c>
      <c r="B30" s="64">
        <f>VLOOKUP($A30,'Return Data'!$B$7:$R$2843,3,0)</f>
        <v>44462</v>
      </c>
      <c r="C30" s="65">
        <f>VLOOKUP($A30,'Return Data'!$B$7:$R$2843,4,0)</f>
        <v>2177.6183999999998</v>
      </c>
      <c r="D30" s="65">
        <f>VLOOKUP($A30,'Return Data'!$B$7:$R$2843,5,0)</f>
        <v>3.0977999999999999</v>
      </c>
      <c r="E30" s="66">
        <f t="shared" si="0"/>
        <v>14</v>
      </c>
      <c r="F30" s="65">
        <f>VLOOKUP($A30,'Return Data'!$B$7:$R$2843,6,0)</f>
        <v>2.7265999999999999</v>
      </c>
      <c r="G30" s="66">
        <f t="shared" si="1"/>
        <v>23</v>
      </c>
      <c r="H30" s="65">
        <f>VLOOKUP($A30,'Return Data'!$B$7:$R$2843,7,0)</f>
        <v>2.8921999999999999</v>
      </c>
      <c r="I30" s="66">
        <f t="shared" si="2"/>
        <v>20</v>
      </c>
      <c r="J30" s="65">
        <f>VLOOKUP($A30,'Return Data'!$B$7:$R$2843,8,0)</f>
        <v>2.9666999999999999</v>
      </c>
      <c r="K30" s="66">
        <f t="shared" si="3"/>
        <v>22</v>
      </c>
      <c r="L30" s="65">
        <f>VLOOKUP($A30,'Return Data'!$B$7:$R$2843,9,0)</f>
        <v>3.0484</v>
      </c>
      <c r="M30" s="66">
        <f t="shared" si="4"/>
        <v>19</v>
      </c>
      <c r="N30" s="65">
        <f>VLOOKUP($A30,'Return Data'!$B$7:$R$2843,10,0)</f>
        <v>3.2719</v>
      </c>
      <c r="O30" s="66">
        <f t="shared" si="5"/>
        <v>14</v>
      </c>
      <c r="P30" s="65">
        <f>VLOOKUP($A30,'Return Data'!$B$7:$R$2843,11,0)</f>
        <v>3.2886000000000002</v>
      </c>
      <c r="Q30" s="66">
        <f t="shared" si="6"/>
        <v>6</v>
      </c>
      <c r="R30" s="65">
        <f>VLOOKUP($A30,'Return Data'!$B$7:$R$2843,12,0)</f>
        <v>3.2763</v>
      </c>
      <c r="S30" s="66">
        <f t="shared" si="7"/>
        <v>4</v>
      </c>
      <c r="T30" s="65">
        <f>VLOOKUP($A30,'Return Data'!$B$7:$R$2843,13,0)</f>
        <v>3.2831999999999999</v>
      </c>
      <c r="U30" s="66">
        <f t="shared" si="8"/>
        <v>3</v>
      </c>
      <c r="V30" s="65">
        <f>VLOOKUP($A30,'Return Data'!$B$7:$R$2843,17,0)</f>
        <v>4.0282999999999998</v>
      </c>
      <c r="W30" s="66">
        <f t="shared" si="12"/>
        <v>12</v>
      </c>
      <c r="X30" s="65">
        <f>VLOOKUP($A30,'Return Data'!$B$7:$R$2843,14,0)</f>
        <v>5.0583999999999998</v>
      </c>
      <c r="Y30" s="66">
        <f t="shared" si="13"/>
        <v>14</v>
      </c>
      <c r="Z30" s="65">
        <f>VLOOKUP($A30,'Return Data'!$B$7:$R$2843,16,0)</f>
        <v>6.3173000000000004</v>
      </c>
      <c r="AA30" s="67">
        <f t="shared" si="11"/>
        <v>29</v>
      </c>
    </row>
    <row r="31" spans="1:27" x14ac:dyDescent="0.3">
      <c r="A31" s="63" t="s">
        <v>251</v>
      </c>
      <c r="B31" s="64">
        <f>VLOOKUP($A31,'Return Data'!$B$7:$R$2843,3,0)</f>
        <v>44462</v>
      </c>
      <c r="C31" s="65">
        <f>VLOOKUP($A31,'Return Data'!$B$7:$R$2843,4,0)</f>
        <v>11.1533</v>
      </c>
      <c r="D31" s="65">
        <f>VLOOKUP($A31,'Return Data'!$B$7:$R$2843,5,0)</f>
        <v>3.6002000000000001</v>
      </c>
      <c r="E31" s="66">
        <f t="shared" si="0"/>
        <v>1</v>
      </c>
      <c r="F31" s="65">
        <f>VLOOKUP($A31,'Return Data'!$B$7:$R$2843,6,0)</f>
        <v>2.6185999999999998</v>
      </c>
      <c r="G31" s="66">
        <f t="shared" si="1"/>
        <v>34</v>
      </c>
      <c r="H31" s="65">
        <f>VLOOKUP($A31,'Return Data'!$B$7:$R$2843,7,0)</f>
        <v>2.4790000000000001</v>
      </c>
      <c r="I31" s="66">
        <f t="shared" si="2"/>
        <v>37</v>
      </c>
      <c r="J31" s="65">
        <f>VLOOKUP($A31,'Return Data'!$B$7:$R$2843,8,0)</f>
        <v>2.6440999999999999</v>
      </c>
      <c r="K31" s="66">
        <f t="shared" si="3"/>
        <v>37</v>
      </c>
      <c r="L31" s="65">
        <f>VLOOKUP($A31,'Return Data'!$B$7:$R$2843,9,0)</f>
        <v>2.8041999999999998</v>
      </c>
      <c r="M31" s="66">
        <f t="shared" si="4"/>
        <v>36</v>
      </c>
      <c r="N31" s="65">
        <f>VLOOKUP($A31,'Return Data'!$B$7:$R$2843,10,0)</f>
        <v>2.9601000000000002</v>
      </c>
      <c r="O31" s="66">
        <f t="shared" si="5"/>
        <v>34</v>
      </c>
      <c r="P31" s="65">
        <f>VLOOKUP($A31,'Return Data'!$B$7:$R$2843,11,0)</f>
        <v>2.9238</v>
      </c>
      <c r="Q31" s="66">
        <f t="shared" si="6"/>
        <v>35</v>
      </c>
      <c r="R31" s="65">
        <f>VLOOKUP($A31,'Return Data'!$B$7:$R$2843,12,0)</f>
        <v>2.8921000000000001</v>
      </c>
      <c r="S31" s="66">
        <f t="shared" si="7"/>
        <v>35</v>
      </c>
      <c r="T31" s="65">
        <f>VLOOKUP($A31,'Return Data'!$B$7:$R$2843,13,0)</f>
        <v>2.8807</v>
      </c>
      <c r="U31" s="66">
        <f t="shared" si="8"/>
        <v>36</v>
      </c>
      <c r="V31" s="65"/>
      <c r="W31" s="66"/>
      <c r="X31" s="65"/>
      <c r="Y31" s="66"/>
      <c r="Z31" s="65">
        <f>VLOOKUP($A31,'Return Data'!$B$7:$R$2843,16,0)</f>
        <v>4.0274000000000001</v>
      </c>
      <c r="AA31" s="67">
        <f t="shared" si="11"/>
        <v>36</v>
      </c>
    </row>
    <row r="32" spans="1:27" x14ac:dyDescent="0.3">
      <c r="A32" s="63" t="s">
        <v>2022</v>
      </c>
      <c r="B32" s="64">
        <f>VLOOKUP($A32,'Return Data'!$B$7:$R$2843,3,0)</f>
        <v>44462</v>
      </c>
      <c r="C32" s="65">
        <f>VLOOKUP($A32,'Return Data'!$B$7:$R$2843,4,0)</f>
        <v>2267.7266</v>
      </c>
      <c r="D32" s="65">
        <f>VLOOKUP($A32,'Return Data'!$B$7:$R$2843,5,0)</f>
        <v>3.3304</v>
      </c>
      <c r="E32" s="66">
        <f t="shared" si="0"/>
        <v>4</v>
      </c>
      <c r="F32" s="65">
        <f>VLOOKUP($A32,'Return Data'!$B$7:$R$2843,6,0)</f>
        <v>3.0949</v>
      </c>
      <c r="G32" s="66">
        <f t="shared" si="1"/>
        <v>3</v>
      </c>
      <c r="H32" s="65">
        <f>VLOOKUP($A32,'Return Data'!$B$7:$R$2843,7,0)</f>
        <v>3.4032</v>
      </c>
      <c r="I32" s="66">
        <f t="shared" si="2"/>
        <v>1</v>
      </c>
      <c r="J32" s="65">
        <f>VLOOKUP($A32,'Return Data'!$B$7:$R$2843,8,0)</f>
        <v>3.3315000000000001</v>
      </c>
      <c r="K32" s="66">
        <f t="shared" si="3"/>
        <v>1</v>
      </c>
      <c r="L32" s="65">
        <f>VLOOKUP($A32,'Return Data'!$B$7:$R$2843,9,0)</f>
        <v>3.3090999999999999</v>
      </c>
      <c r="M32" s="66">
        <f t="shared" si="4"/>
        <v>1</v>
      </c>
      <c r="N32" s="65">
        <f>VLOOKUP($A32,'Return Data'!$B$7:$R$2843,10,0)</f>
        <v>3.2808999999999999</v>
      </c>
      <c r="O32" s="66">
        <f t="shared" si="5"/>
        <v>10</v>
      </c>
      <c r="P32" s="65">
        <f>VLOOKUP($A32,'Return Data'!$B$7:$R$2843,11,0)</f>
        <v>3.2363</v>
      </c>
      <c r="Q32" s="66">
        <f t="shared" si="6"/>
        <v>19</v>
      </c>
      <c r="R32" s="65">
        <f>VLOOKUP($A32,'Return Data'!$B$7:$R$2843,12,0)</f>
        <v>3.1739999999999999</v>
      </c>
      <c r="S32" s="66">
        <f t="shared" si="7"/>
        <v>24</v>
      </c>
      <c r="T32" s="65">
        <f>VLOOKUP($A32,'Return Data'!$B$7:$R$2843,13,0)</f>
        <v>3.1101000000000001</v>
      </c>
      <c r="U32" s="66">
        <f t="shared" si="8"/>
        <v>30</v>
      </c>
      <c r="V32" s="65">
        <f>VLOOKUP($A32,'Return Data'!$B$7:$R$2843,17,0)</f>
        <v>3.6488</v>
      </c>
      <c r="W32" s="66">
        <f t="shared" ref="W32:W44" si="14">RANK(V32,V$8:V$45,0)</f>
        <v>31</v>
      </c>
      <c r="X32" s="65">
        <f>VLOOKUP($A32,'Return Data'!$B$7:$R$2843,14,0)</f>
        <v>4.7549000000000001</v>
      </c>
      <c r="Y32" s="66">
        <f>RANK(X32,X$8:X$45,0)</f>
        <v>30</v>
      </c>
      <c r="Z32" s="65">
        <f>VLOOKUP($A32,'Return Data'!$B$7:$R$2843,16,0)</f>
        <v>7.3135000000000003</v>
      </c>
      <c r="AA32" s="67">
        <f t="shared" si="11"/>
        <v>7</v>
      </c>
    </row>
    <row r="33" spans="1:27" x14ac:dyDescent="0.3">
      <c r="A33" s="63" t="s">
        <v>252</v>
      </c>
      <c r="B33" s="64">
        <f>VLOOKUP($A33,'Return Data'!$B$7:$R$2843,3,0)</f>
        <v>44462</v>
      </c>
      <c r="C33" s="65">
        <f>VLOOKUP($A33,'Return Data'!$B$7:$R$2843,4,0)</f>
        <v>5073.9970000000003</v>
      </c>
      <c r="D33" s="65">
        <f>VLOOKUP($A33,'Return Data'!$B$7:$R$2843,5,0)</f>
        <v>2.8149999999999999</v>
      </c>
      <c r="E33" s="66">
        <f t="shared" si="0"/>
        <v>33</v>
      </c>
      <c r="F33" s="65">
        <f>VLOOKUP($A33,'Return Data'!$B$7:$R$2843,6,0)</f>
        <v>2.7035</v>
      </c>
      <c r="G33" s="66">
        <f t="shared" si="1"/>
        <v>26</v>
      </c>
      <c r="H33" s="65">
        <f>VLOOKUP($A33,'Return Data'!$B$7:$R$2843,7,0)</f>
        <v>2.7793000000000001</v>
      </c>
      <c r="I33" s="66">
        <f t="shared" si="2"/>
        <v>31</v>
      </c>
      <c r="J33" s="65">
        <f>VLOOKUP($A33,'Return Data'!$B$7:$R$2843,8,0)</f>
        <v>2.8893</v>
      </c>
      <c r="K33" s="66">
        <f t="shared" si="3"/>
        <v>30</v>
      </c>
      <c r="L33" s="65">
        <f>VLOOKUP($A33,'Return Data'!$B$7:$R$2843,9,0)</f>
        <v>2.9963000000000002</v>
      </c>
      <c r="M33" s="66">
        <f t="shared" si="4"/>
        <v>29</v>
      </c>
      <c r="N33" s="65">
        <f>VLOOKUP($A33,'Return Data'!$B$7:$R$2843,10,0)</f>
        <v>3.2284999999999999</v>
      </c>
      <c r="O33" s="66">
        <f t="shared" si="5"/>
        <v>25</v>
      </c>
      <c r="P33" s="65">
        <f>VLOOKUP($A33,'Return Data'!$B$7:$R$2843,11,0)</f>
        <v>3.1996000000000002</v>
      </c>
      <c r="Q33" s="66">
        <f t="shared" si="6"/>
        <v>28</v>
      </c>
      <c r="R33" s="65">
        <f>VLOOKUP($A33,'Return Data'!$B$7:$R$2843,12,0)</f>
        <v>3.1695000000000002</v>
      </c>
      <c r="S33" s="66">
        <f t="shared" si="7"/>
        <v>27</v>
      </c>
      <c r="T33" s="65">
        <f>VLOOKUP($A33,'Return Data'!$B$7:$R$2843,13,0)</f>
        <v>3.1657000000000002</v>
      </c>
      <c r="U33" s="66">
        <f t="shared" si="8"/>
        <v>27</v>
      </c>
      <c r="V33" s="65">
        <f>VLOOKUP($A33,'Return Data'!$B$7:$R$2843,17,0)</f>
        <v>4.0382999999999996</v>
      </c>
      <c r="W33" s="66">
        <f t="shared" si="14"/>
        <v>10</v>
      </c>
      <c r="X33" s="65">
        <f>VLOOKUP($A33,'Return Data'!$B$7:$R$2843,14,0)</f>
        <v>5.1139999999999999</v>
      </c>
      <c r="Y33" s="66">
        <f>RANK(X33,X$8:X$45,0)</f>
        <v>5</v>
      </c>
      <c r="Z33" s="65">
        <f>VLOOKUP($A33,'Return Data'!$B$7:$R$2843,16,0)</f>
        <v>7.0038</v>
      </c>
      <c r="AA33" s="67">
        <f t="shared" si="11"/>
        <v>21</v>
      </c>
    </row>
    <row r="34" spans="1:27" x14ac:dyDescent="0.3">
      <c r="A34" s="63" t="s">
        <v>253</v>
      </c>
      <c r="B34" s="64">
        <f>VLOOKUP($A34,'Return Data'!$B$7:$R$2843,3,0)</f>
        <v>44462</v>
      </c>
      <c r="C34" s="65">
        <f>VLOOKUP($A34,'Return Data'!$B$7:$R$2843,4,0)</f>
        <v>1166.7837999999999</v>
      </c>
      <c r="D34" s="65">
        <f>VLOOKUP($A34,'Return Data'!$B$7:$R$2843,5,0)</f>
        <v>3.0314999999999999</v>
      </c>
      <c r="E34" s="66">
        <f t="shared" si="0"/>
        <v>22</v>
      </c>
      <c r="F34" s="65">
        <f>VLOOKUP($A34,'Return Data'!$B$7:$R$2843,6,0)</f>
        <v>2.6711</v>
      </c>
      <c r="G34" s="66">
        <f t="shared" si="1"/>
        <v>31</v>
      </c>
      <c r="H34" s="65">
        <f>VLOOKUP($A34,'Return Data'!$B$7:$R$2843,7,0)</f>
        <v>2.7239</v>
      </c>
      <c r="I34" s="66">
        <f t="shared" si="2"/>
        <v>34</v>
      </c>
      <c r="J34" s="65">
        <f>VLOOKUP($A34,'Return Data'!$B$7:$R$2843,8,0)</f>
        <v>2.9392</v>
      </c>
      <c r="K34" s="66">
        <f t="shared" si="3"/>
        <v>25</v>
      </c>
      <c r="L34" s="65">
        <f>VLOOKUP($A34,'Return Data'!$B$7:$R$2843,9,0)</f>
        <v>2.9796</v>
      </c>
      <c r="M34" s="66">
        <f t="shared" si="4"/>
        <v>31</v>
      </c>
      <c r="N34" s="65">
        <f>VLOOKUP($A34,'Return Data'!$B$7:$R$2843,10,0)</f>
        <v>3.1417000000000002</v>
      </c>
      <c r="O34" s="66">
        <f t="shared" si="5"/>
        <v>31</v>
      </c>
      <c r="P34" s="65">
        <f>VLOOKUP($A34,'Return Data'!$B$7:$R$2843,11,0)</f>
        <v>3.1185</v>
      </c>
      <c r="Q34" s="66">
        <f t="shared" si="6"/>
        <v>31</v>
      </c>
      <c r="R34" s="65">
        <f>VLOOKUP($A34,'Return Data'!$B$7:$R$2843,12,0)</f>
        <v>3.0636999999999999</v>
      </c>
      <c r="S34" s="66">
        <f t="shared" si="7"/>
        <v>32</v>
      </c>
      <c r="T34" s="65">
        <f>VLOOKUP($A34,'Return Data'!$B$7:$R$2843,13,0)</f>
        <v>3.0558000000000001</v>
      </c>
      <c r="U34" s="66">
        <f t="shared" si="8"/>
        <v>32</v>
      </c>
      <c r="V34" s="65">
        <f>VLOOKUP($A34,'Return Data'!$B$7:$R$2843,17,0)</f>
        <v>3.6101999999999999</v>
      </c>
      <c r="W34" s="66">
        <f t="shared" si="14"/>
        <v>32</v>
      </c>
      <c r="X34" s="65"/>
      <c r="Y34" s="66"/>
      <c r="Z34" s="65">
        <f>VLOOKUP($A34,'Return Data'!$B$7:$R$2843,16,0)</f>
        <v>4.6798999999999999</v>
      </c>
      <c r="AA34" s="67">
        <f t="shared" si="11"/>
        <v>33</v>
      </c>
    </row>
    <row r="35" spans="1:27" x14ac:dyDescent="0.3">
      <c r="A35" s="63" t="s">
        <v>254</v>
      </c>
      <c r="B35" s="64">
        <f>VLOOKUP($A35,'Return Data'!$B$7:$R$2843,3,0)</f>
        <v>44462</v>
      </c>
      <c r="C35" s="65">
        <f>VLOOKUP($A35,'Return Data'!$B$7:$R$2843,4,0)</f>
        <v>270.43669999999997</v>
      </c>
      <c r="D35" s="65">
        <f>VLOOKUP($A35,'Return Data'!$B$7:$R$2843,5,0)</f>
        <v>2.9965000000000002</v>
      </c>
      <c r="E35" s="66">
        <f t="shared" si="0"/>
        <v>25</v>
      </c>
      <c r="F35" s="65">
        <f>VLOOKUP($A35,'Return Data'!$B$7:$R$2843,6,0)</f>
        <v>2.7269000000000001</v>
      </c>
      <c r="G35" s="66">
        <f t="shared" si="1"/>
        <v>22</v>
      </c>
      <c r="H35" s="65">
        <f>VLOOKUP($A35,'Return Data'!$B$7:$R$2843,7,0)</f>
        <v>2.8801999999999999</v>
      </c>
      <c r="I35" s="66">
        <f t="shared" si="2"/>
        <v>21</v>
      </c>
      <c r="J35" s="65">
        <f>VLOOKUP($A35,'Return Data'!$B$7:$R$2843,8,0)</f>
        <v>3.0055000000000001</v>
      </c>
      <c r="K35" s="66">
        <f t="shared" si="3"/>
        <v>12</v>
      </c>
      <c r="L35" s="65">
        <f>VLOOKUP($A35,'Return Data'!$B$7:$R$2843,9,0)</f>
        <v>3.1076000000000001</v>
      </c>
      <c r="M35" s="66">
        <f t="shared" si="4"/>
        <v>5</v>
      </c>
      <c r="N35" s="65">
        <f>VLOOKUP($A35,'Return Data'!$B$7:$R$2843,10,0)</f>
        <v>3.2446999999999999</v>
      </c>
      <c r="O35" s="66">
        <f t="shared" si="5"/>
        <v>20</v>
      </c>
      <c r="P35" s="65">
        <f>VLOOKUP($A35,'Return Data'!$B$7:$R$2843,11,0)</f>
        <v>3.2704</v>
      </c>
      <c r="Q35" s="66">
        <f t="shared" si="6"/>
        <v>9</v>
      </c>
      <c r="R35" s="65">
        <f>VLOOKUP($A35,'Return Data'!$B$7:$R$2843,12,0)</f>
        <v>3.2259000000000002</v>
      </c>
      <c r="S35" s="66">
        <f t="shared" si="7"/>
        <v>12</v>
      </c>
      <c r="T35" s="65">
        <f>VLOOKUP($A35,'Return Data'!$B$7:$R$2843,13,0)</f>
        <v>3.2038000000000002</v>
      </c>
      <c r="U35" s="66">
        <f t="shared" si="8"/>
        <v>13</v>
      </c>
      <c r="V35" s="65">
        <f>VLOOKUP($A35,'Return Data'!$B$7:$R$2843,17,0)</f>
        <v>4.0228000000000002</v>
      </c>
      <c r="W35" s="66">
        <f t="shared" si="14"/>
        <v>13</v>
      </c>
      <c r="X35" s="65">
        <f>VLOOKUP($A35,'Return Data'!$B$7:$R$2843,14,0)</f>
        <v>5.1093999999999999</v>
      </c>
      <c r="Y35" s="66">
        <f t="shared" ref="Y35:Y44" si="15">RANK(X35,X$8:X$45,0)</f>
        <v>6</v>
      </c>
      <c r="Z35" s="65">
        <f>VLOOKUP($A35,'Return Data'!$B$7:$R$2843,16,0)</f>
        <v>7.3305999999999996</v>
      </c>
      <c r="AA35" s="67">
        <f t="shared" si="11"/>
        <v>6</v>
      </c>
    </row>
    <row r="36" spans="1:27" x14ac:dyDescent="0.3">
      <c r="A36" s="63" t="s">
        <v>255</v>
      </c>
      <c r="B36" s="64">
        <f>VLOOKUP($A36,'Return Data'!$B$7:$R$2843,3,0)</f>
        <v>44462</v>
      </c>
      <c r="C36" s="65">
        <f>VLOOKUP($A36,'Return Data'!$B$7:$R$2843,4,0)</f>
        <v>2934.3503999999998</v>
      </c>
      <c r="D36" s="65">
        <f>VLOOKUP($A36,'Return Data'!$B$7:$R$2843,5,0)</f>
        <v>3.2284000000000002</v>
      </c>
      <c r="E36" s="66">
        <f t="shared" si="0"/>
        <v>6</v>
      </c>
      <c r="F36" s="65">
        <f>VLOOKUP($A36,'Return Data'!$B$7:$R$2843,6,0)</f>
        <v>2.9687999999999999</v>
      </c>
      <c r="G36" s="66">
        <f t="shared" si="1"/>
        <v>8</v>
      </c>
      <c r="H36" s="65">
        <f>VLOOKUP($A36,'Return Data'!$B$7:$R$2843,7,0)</f>
        <v>2.9531999999999998</v>
      </c>
      <c r="I36" s="66">
        <f t="shared" si="2"/>
        <v>14</v>
      </c>
      <c r="J36" s="65">
        <f>VLOOKUP($A36,'Return Data'!$B$7:$R$2843,8,0)</f>
        <v>3.0114000000000001</v>
      </c>
      <c r="K36" s="66">
        <f t="shared" si="3"/>
        <v>11</v>
      </c>
      <c r="L36" s="65">
        <f>VLOOKUP($A36,'Return Data'!$B$7:$R$2843,9,0)</f>
        <v>3.0259999999999998</v>
      </c>
      <c r="M36" s="66">
        <f t="shared" si="4"/>
        <v>22</v>
      </c>
      <c r="N36" s="65">
        <f>VLOOKUP($A36,'Return Data'!$B$7:$R$2843,10,0)</f>
        <v>3.1597</v>
      </c>
      <c r="O36" s="66">
        <f t="shared" si="5"/>
        <v>30</v>
      </c>
      <c r="P36" s="65">
        <f>VLOOKUP($A36,'Return Data'!$B$7:$R$2843,11,0)</f>
        <v>3.1631999999999998</v>
      </c>
      <c r="Q36" s="66">
        <f t="shared" si="6"/>
        <v>30</v>
      </c>
      <c r="R36" s="65">
        <f>VLOOKUP($A36,'Return Data'!$B$7:$R$2843,12,0)</f>
        <v>3.1349999999999998</v>
      </c>
      <c r="S36" s="66">
        <f t="shared" si="7"/>
        <v>31</v>
      </c>
      <c r="T36" s="65">
        <f>VLOOKUP($A36,'Return Data'!$B$7:$R$2843,13,0)</f>
        <v>3.1231</v>
      </c>
      <c r="U36" s="66">
        <f t="shared" si="8"/>
        <v>29</v>
      </c>
      <c r="V36" s="65">
        <f>VLOOKUP($A36,'Return Data'!$B$7:$R$2843,17,0)</f>
        <v>3.7553000000000001</v>
      </c>
      <c r="W36" s="66">
        <f t="shared" si="14"/>
        <v>29</v>
      </c>
      <c r="X36" s="65">
        <f>VLOOKUP($A36,'Return Data'!$B$7:$R$2843,14,0)</f>
        <v>2.6372</v>
      </c>
      <c r="Y36" s="66">
        <f t="shared" si="15"/>
        <v>33</v>
      </c>
      <c r="Z36" s="65">
        <f>VLOOKUP($A36,'Return Data'!$B$7:$R$2843,16,0)</f>
        <v>6.5068000000000001</v>
      </c>
      <c r="AA36" s="67">
        <f t="shared" si="11"/>
        <v>28</v>
      </c>
    </row>
    <row r="37" spans="1:27" x14ac:dyDescent="0.3">
      <c r="A37" s="63" t="s">
        <v>256</v>
      </c>
      <c r="B37" s="64">
        <f>VLOOKUP($A37,'Return Data'!$B$7:$R$2843,3,0)</f>
        <v>44462</v>
      </c>
      <c r="C37" s="65">
        <f>VLOOKUP($A37,'Return Data'!$B$7:$R$2843,4,0)</f>
        <v>33.0276</v>
      </c>
      <c r="D37" s="65">
        <f>VLOOKUP($A37,'Return Data'!$B$7:$R$2843,5,0)</f>
        <v>3.4262000000000001</v>
      </c>
      <c r="E37" s="66">
        <f t="shared" si="0"/>
        <v>2</v>
      </c>
      <c r="F37" s="65">
        <f>VLOOKUP($A37,'Return Data'!$B$7:$R$2843,6,0)</f>
        <v>3.0215000000000001</v>
      </c>
      <c r="G37" s="66">
        <f t="shared" si="1"/>
        <v>4</v>
      </c>
      <c r="H37" s="65">
        <f>VLOOKUP($A37,'Return Data'!$B$7:$R$2843,7,0)</f>
        <v>3.2227000000000001</v>
      </c>
      <c r="I37" s="66">
        <f t="shared" si="2"/>
        <v>2</v>
      </c>
      <c r="J37" s="65">
        <f>VLOOKUP($A37,'Return Data'!$B$7:$R$2843,8,0)</f>
        <v>3.2801</v>
      </c>
      <c r="K37" s="66">
        <f t="shared" si="3"/>
        <v>2</v>
      </c>
      <c r="L37" s="65">
        <f>VLOOKUP($A37,'Return Data'!$B$7:$R$2843,9,0)</f>
        <v>3.2746</v>
      </c>
      <c r="M37" s="66">
        <f t="shared" si="4"/>
        <v>2</v>
      </c>
      <c r="N37" s="65">
        <f>VLOOKUP($A37,'Return Data'!$B$7:$R$2843,10,0)</f>
        <v>3.3702000000000001</v>
      </c>
      <c r="O37" s="66">
        <f t="shared" si="5"/>
        <v>1</v>
      </c>
      <c r="P37" s="65">
        <f>VLOOKUP($A37,'Return Data'!$B$7:$R$2843,11,0)</f>
        <v>3.8001</v>
      </c>
      <c r="Q37" s="66">
        <f t="shared" si="6"/>
        <v>1</v>
      </c>
      <c r="R37" s="65">
        <f>VLOOKUP($A37,'Return Data'!$B$7:$R$2843,12,0)</f>
        <v>3.9097</v>
      </c>
      <c r="S37" s="66">
        <f t="shared" si="7"/>
        <v>1</v>
      </c>
      <c r="T37" s="65">
        <f>VLOOKUP($A37,'Return Data'!$B$7:$R$2843,13,0)</f>
        <v>4.1097999999999999</v>
      </c>
      <c r="U37" s="66">
        <f t="shared" si="8"/>
        <v>1</v>
      </c>
      <c r="V37" s="65">
        <f>VLOOKUP($A37,'Return Data'!$B$7:$R$2843,17,0)</f>
        <v>4.7511000000000001</v>
      </c>
      <c r="W37" s="66">
        <f t="shared" si="14"/>
        <v>1</v>
      </c>
      <c r="X37" s="65">
        <f>VLOOKUP($A37,'Return Data'!$B$7:$R$2843,14,0)</f>
        <v>5.649</v>
      </c>
      <c r="Y37" s="66">
        <f t="shared" si="15"/>
        <v>1</v>
      </c>
      <c r="Z37" s="65">
        <f>VLOOKUP($A37,'Return Data'!$B$7:$R$2843,16,0)</f>
        <v>7.7558999999999996</v>
      </c>
      <c r="AA37" s="67">
        <f t="shared" si="11"/>
        <v>1</v>
      </c>
    </row>
    <row r="38" spans="1:27" x14ac:dyDescent="0.3">
      <c r="A38" s="63" t="s">
        <v>257</v>
      </c>
      <c r="B38" s="64">
        <f>VLOOKUP($A38,'Return Data'!$B$7:$R$2843,3,0)</f>
        <v>44462</v>
      </c>
      <c r="C38" s="65">
        <f>VLOOKUP($A38,'Return Data'!$B$7:$R$2843,4,0)</f>
        <v>28.121500000000001</v>
      </c>
      <c r="D38" s="65">
        <f>VLOOKUP($A38,'Return Data'!$B$7:$R$2843,5,0)</f>
        <v>3.1153</v>
      </c>
      <c r="E38" s="66">
        <f t="shared" si="0"/>
        <v>12</v>
      </c>
      <c r="F38" s="65">
        <f>VLOOKUP($A38,'Return Data'!$B$7:$R$2843,6,0)</f>
        <v>2.6829999999999998</v>
      </c>
      <c r="G38" s="66">
        <f t="shared" si="1"/>
        <v>29</v>
      </c>
      <c r="H38" s="65">
        <f>VLOOKUP($A38,'Return Data'!$B$7:$R$2843,7,0)</f>
        <v>2.7271000000000001</v>
      </c>
      <c r="I38" s="66">
        <f t="shared" si="2"/>
        <v>33</v>
      </c>
      <c r="J38" s="65">
        <f>VLOOKUP($A38,'Return Data'!$B$7:$R$2843,8,0)</f>
        <v>2.8029000000000002</v>
      </c>
      <c r="K38" s="66">
        <f t="shared" si="3"/>
        <v>35</v>
      </c>
      <c r="L38" s="65">
        <f>VLOOKUP($A38,'Return Data'!$B$7:$R$2843,9,0)</f>
        <v>2.9802</v>
      </c>
      <c r="M38" s="66">
        <f t="shared" si="4"/>
        <v>30</v>
      </c>
      <c r="N38" s="65">
        <f>VLOOKUP($A38,'Return Data'!$B$7:$R$2843,10,0)</f>
        <v>3.1282000000000001</v>
      </c>
      <c r="O38" s="66">
        <f t="shared" si="5"/>
        <v>32</v>
      </c>
      <c r="P38" s="65">
        <f>VLOOKUP($A38,'Return Data'!$B$7:$R$2843,11,0)</f>
        <v>3.0992000000000002</v>
      </c>
      <c r="Q38" s="66">
        <f t="shared" si="6"/>
        <v>32</v>
      </c>
      <c r="R38" s="65">
        <f>VLOOKUP($A38,'Return Data'!$B$7:$R$2843,12,0)</f>
        <v>3.0562</v>
      </c>
      <c r="S38" s="66">
        <f t="shared" si="7"/>
        <v>33</v>
      </c>
      <c r="T38" s="65">
        <f>VLOOKUP($A38,'Return Data'!$B$7:$R$2843,13,0)</f>
        <v>3.0503</v>
      </c>
      <c r="U38" s="66">
        <f t="shared" si="8"/>
        <v>33</v>
      </c>
      <c r="V38" s="65">
        <f>VLOOKUP($A38,'Return Data'!$B$7:$R$2843,17,0)</f>
        <v>3.5865999999999998</v>
      </c>
      <c r="W38" s="66">
        <f t="shared" si="14"/>
        <v>33</v>
      </c>
      <c r="X38" s="65">
        <f>VLOOKUP($A38,'Return Data'!$B$7:$R$2843,14,0)</f>
        <v>4.5617999999999999</v>
      </c>
      <c r="Y38" s="66">
        <f t="shared" si="15"/>
        <v>31</v>
      </c>
      <c r="Z38" s="65">
        <f>VLOOKUP($A38,'Return Data'!$B$7:$R$2843,16,0)</f>
        <v>6.8722000000000003</v>
      </c>
      <c r="AA38" s="67">
        <f t="shared" si="11"/>
        <v>25</v>
      </c>
    </row>
    <row r="39" spans="1:27" x14ac:dyDescent="0.3">
      <c r="A39" s="63" t="s">
        <v>260</v>
      </c>
      <c r="B39" s="64">
        <f>VLOOKUP($A39,'Return Data'!$B$7:$R$2843,3,0)</f>
        <v>44462</v>
      </c>
      <c r="C39" s="65">
        <f>VLOOKUP($A39,'Return Data'!$B$7:$R$2843,4,0)</f>
        <v>3252.7253000000001</v>
      </c>
      <c r="D39" s="65">
        <f>VLOOKUP($A39,'Return Data'!$B$7:$R$2843,5,0)</f>
        <v>2.9470000000000001</v>
      </c>
      <c r="E39" s="66">
        <f t="shared" si="0"/>
        <v>27</v>
      </c>
      <c r="F39" s="65">
        <f>VLOOKUP($A39,'Return Data'!$B$7:$R$2843,6,0)</f>
        <v>2.7431000000000001</v>
      </c>
      <c r="G39" s="66">
        <f t="shared" si="1"/>
        <v>21</v>
      </c>
      <c r="H39" s="65">
        <f>VLOOKUP($A39,'Return Data'!$B$7:$R$2843,7,0)</f>
        <v>2.8504999999999998</v>
      </c>
      <c r="I39" s="66">
        <f t="shared" si="2"/>
        <v>24</v>
      </c>
      <c r="J39" s="65">
        <f>VLOOKUP($A39,'Return Data'!$B$7:$R$2843,8,0)</f>
        <v>2.9270999999999998</v>
      </c>
      <c r="K39" s="66">
        <f t="shared" si="3"/>
        <v>26</v>
      </c>
      <c r="L39" s="65">
        <f>VLOOKUP($A39,'Return Data'!$B$7:$R$2843,9,0)</f>
        <v>3.0015999999999998</v>
      </c>
      <c r="M39" s="66">
        <f t="shared" si="4"/>
        <v>27</v>
      </c>
      <c r="N39" s="65">
        <f>VLOOKUP($A39,'Return Data'!$B$7:$R$2843,10,0)</f>
        <v>3.2736000000000001</v>
      </c>
      <c r="O39" s="66">
        <f t="shared" si="5"/>
        <v>13</v>
      </c>
      <c r="P39" s="65">
        <f>VLOOKUP($A39,'Return Data'!$B$7:$R$2843,11,0)</f>
        <v>3.2408000000000001</v>
      </c>
      <c r="Q39" s="66">
        <f t="shared" si="6"/>
        <v>16</v>
      </c>
      <c r="R39" s="65">
        <f>VLOOKUP($A39,'Return Data'!$B$7:$R$2843,12,0)</f>
        <v>3.2054999999999998</v>
      </c>
      <c r="S39" s="66">
        <f t="shared" si="7"/>
        <v>17</v>
      </c>
      <c r="T39" s="65">
        <f>VLOOKUP($A39,'Return Data'!$B$7:$R$2843,13,0)</f>
        <v>3.2019000000000002</v>
      </c>
      <c r="U39" s="66">
        <f t="shared" si="8"/>
        <v>15</v>
      </c>
      <c r="V39" s="65">
        <f>VLOOKUP($A39,'Return Data'!$B$7:$R$2843,17,0)</f>
        <v>3.9946000000000002</v>
      </c>
      <c r="W39" s="66">
        <f t="shared" si="14"/>
        <v>18</v>
      </c>
      <c r="X39" s="65">
        <f>VLOOKUP($A39,'Return Data'!$B$7:$R$2843,14,0)</f>
        <v>5.0106999999999999</v>
      </c>
      <c r="Y39" s="66">
        <f t="shared" si="15"/>
        <v>20</v>
      </c>
      <c r="Z39" s="65">
        <f>VLOOKUP($A39,'Return Data'!$B$7:$R$2843,16,0)</f>
        <v>6.8489000000000004</v>
      </c>
      <c r="AA39" s="67">
        <f t="shared" si="11"/>
        <v>26</v>
      </c>
    </row>
    <row r="40" spans="1:27" x14ac:dyDescent="0.3">
      <c r="A40" s="63" t="s">
        <v>261</v>
      </c>
      <c r="B40" s="64">
        <f>VLOOKUP($A40,'Return Data'!$B$7:$R$2843,3,0)</f>
        <v>44462</v>
      </c>
      <c r="C40" s="65">
        <f>VLOOKUP($A40,'Return Data'!$B$7:$R$2843,4,0)</f>
        <v>43.798099999999998</v>
      </c>
      <c r="D40" s="65">
        <f>VLOOKUP($A40,'Return Data'!$B$7:$R$2843,5,0)</f>
        <v>3.0836999999999999</v>
      </c>
      <c r="E40" s="66">
        <f t="shared" si="0"/>
        <v>15</v>
      </c>
      <c r="F40" s="65">
        <f>VLOOKUP($A40,'Return Data'!$B$7:$R$2843,6,0)</f>
        <v>2.6951999999999998</v>
      </c>
      <c r="G40" s="66">
        <f t="shared" si="1"/>
        <v>28</v>
      </c>
      <c r="H40" s="65">
        <f>VLOOKUP($A40,'Return Data'!$B$7:$R$2843,7,0)</f>
        <v>2.9184000000000001</v>
      </c>
      <c r="I40" s="66">
        <f t="shared" si="2"/>
        <v>16</v>
      </c>
      <c r="J40" s="65">
        <f>VLOOKUP($A40,'Return Data'!$B$7:$R$2843,8,0)</f>
        <v>2.9916999999999998</v>
      </c>
      <c r="K40" s="66">
        <f t="shared" si="3"/>
        <v>16</v>
      </c>
      <c r="L40" s="65">
        <f>VLOOKUP($A40,'Return Data'!$B$7:$R$2843,9,0)</f>
        <v>3.0916000000000001</v>
      </c>
      <c r="M40" s="66">
        <f t="shared" si="4"/>
        <v>8</v>
      </c>
      <c r="N40" s="65">
        <f>VLOOKUP($A40,'Return Data'!$B$7:$R$2843,10,0)</f>
        <v>3.3073999999999999</v>
      </c>
      <c r="O40" s="66">
        <f t="shared" si="5"/>
        <v>3</v>
      </c>
      <c r="P40" s="65">
        <f>VLOOKUP($A40,'Return Data'!$B$7:$R$2843,11,0)</f>
        <v>3.2831999999999999</v>
      </c>
      <c r="Q40" s="66">
        <f t="shared" si="6"/>
        <v>7</v>
      </c>
      <c r="R40" s="65">
        <f>VLOOKUP($A40,'Return Data'!$B$7:$R$2843,12,0)</f>
        <v>3.2585999999999999</v>
      </c>
      <c r="S40" s="66">
        <f t="shared" si="7"/>
        <v>7</v>
      </c>
      <c r="T40" s="65">
        <f>VLOOKUP($A40,'Return Data'!$B$7:$R$2843,13,0)</f>
        <v>3.2570000000000001</v>
      </c>
      <c r="U40" s="66">
        <f t="shared" si="8"/>
        <v>6</v>
      </c>
      <c r="V40" s="65">
        <f>VLOOKUP($A40,'Return Data'!$B$7:$R$2843,17,0)</f>
        <v>4.0138999999999996</v>
      </c>
      <c r="W40" s="66">
        <f t="shared" si="14"/>
        <v>15</v>
      </c>
      <c r="X40" s="65">
        <f>VLOOKUP($A40,'Return Data'!$B$7:$R$2843,14,0)</f>
        <v>5.0754000000000001</v>
      </c>
      <c r="Y40" s="66">
        <f t="shared" si="15"/>
        <v>10</v>
      </c>
      <c r="Z40" s="65">
        <f>VLOOKUP($A40,'Return Data'!$B$7:$R$2843,16,0)</f>
        <v>7.2542999999999997</v>
      </c>
      <c r="AA40" s="67">
        <f t="shared" si="11"/>
        <v>9</v>
      </c>
    </row>
    <row r="41" spans="1:27" x14ac:dyDescent="0.3">
      <c r="A41" s="63" t="s">
        <v>262</v>
      </c>
      <c r="B41" s="64">
        <f>VLOOKUP($A41,'Return Data'!$B$7:$R$2843,3,0)</f>
        <v>44462</v>
      </c>
      <c r="C41" s="65">
        <f>VLOOKUP($A41,'Return Data'!$B$7:$R$2843,4,0)</f>
        <v>3274.4607000000001</v>
      </c>
      <c r="D41" s="65">
        <f>VLOOKUP($A41,'Return Data'!$B$7:$R$2843,5,0)</f>
        <v>2.9062000000000001</v>
      </c>
      <c r="E41" s="66">
        <f t="shared" si="0"/>
        <v>29</v>
      </c>
      <c r="F41" s="65">
        <f>VLOOKUP($A41,'Return Data'!$B$7:$R$2843,6,0)</f>
        <v>2.7004000000000001</v>
      </c>
      <c r="G41" s="66">
        <f t="shared" si="1"/>
        <v>27</v>
      </c>
      <c r="H41" s="65">
        <f>VLOOKUP($A41,'Return Data'!$B$7:$R$2843,7,0)</f>
        <v>2.7854999999999999</v>
      </c>
      <c r="I41" s="66">
        <f t="shared" si="2"/>
        <v>30</v>
      </c>
      <c r="J41" s="65">
        <f>VLOOKUP($A41,'Return Data'!$B$7:$R$2843,8,0)</f>
        <v>2.9060999999999999</v>
      </c>
      <c r="K41" s="66">
        <f t="shared" si="3"/>
        <v>29</v>
      </c>
      <c r="L41" s="65">
        <f>VLOOKUP($A41,'Return Data'!$B$7:$R$2843,9,0)</f>
        <v>3.0017999999999998</v>
      </c>
      <c r="M41" s="66">
        <f t="shared" si="4"/>
        <v>26</v>
      </c>
      <c r="N41" s="65">
        <f>VLOOKUP($A41,'Return Data'!$B$7:$R$2843,10,0)</f>
        <v>3.2302</v>
      </c>
      <c r="O41" s="66">
        <f t="shared" si="5"/>
        <v>23</v>
      </c>
      <c r="P41" s="65">
        <f>VLOOKUP($A41,'Return Data'!$B$7:$R$2843,11,0)</f>
        <v>3.2231999999999998</v>
      </c>
      <c r="Q41" s="66">
        <f t="shared" si="6"/>
        <v>22</v>
      </c>
      <c r="R41" s="65">
        <f>VLOOKUP($A41,'Return Data'!$B$7:$R$2843,12,0)</f>
        <v>3.1619000000000002</v>
      </c>
      <c r="S41" s="66">
        <f t="shared" si="7"/>
        <v>28</v>
      </c>
      <c r="T41" s="65">
        <f>VLOOKUP($A41,'Return Data'!$B$7:$R$2843,13,0)</f>
        <v>3.1701999999999999</v>
      </c>
      <c r="U41" s="66">
        <f t="shared" si="8"/>
        <v>24</v>
      </c>
      <c r="V41" s="65">
        <f>VLOOKUP($A41,'Return Data'!$B$7:$R$2843,17,0)</f>
        <v>4.0426000000000002</v>
      </c>
      <c r="W41" s="66">
        <f t="shared" si="14"/>
        <v>8</v>
      </c>
      <c r="X41" s="65">
        <f>VLOOKUP($A41,'Return Data'!$B$7:$R$2843,14,0)</f>
        <v>5.0812999999999997</v>
      </c>
      <c r="Y41" s="66">
        <f t="shared" si="15"/>
        <v>9</v>
      </c>
      <c r="Z41" s="65">
        <f>VLOOKUP($A41,'Return Data'!$B$7:$R$2843,16,0)</f>
        <v>7.1952999999999996</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44462</v>
      </c>
      <c r="C43" s="65">
        <f>VLOOKUP($A43,'Return Data'!$B$7:$R$2843,4,0)</f>
        <v>1996.9354000000001</v>
      </c>
      <c r="D43" s="65">
        <f>VLOOKUP($A43,'Return Data'!$B$7:$R$2843,5,0)</f>
        <v>3.1147999999999998</v>
      </c>
      <c r="E43" s="66">
        <f t="shared" si="0"/>
        <v>13</v>
      </c>
      <c r="F43" s="65">
        <f>VLOOKUP($A43,'Return Data'!$B$7:$R$2843,6,0)</f>
        <v>3.1166</v>
      </c>
      <c r="G43" s="66">
        <f t="shared" si="1"/>
        <v>1</v>
      </c>
      <c r="H43" s="65">
        <f>VLOOKUP($A43,'Return Data'!$B$7:$R$2843,7,0)</f>
        <v>3.0785</v>
      </c>
      <c r="I43" s="66">
        <f t="shared" si="2"/>
        <v>3</v>
      </c>
      <c r="J43" s="65">
        <f>VLOOKUP($A43,'Return Data'!$B$7:$R$2843,8,0)</f>
        <v>3.0644</v>
      </c>
      <c r="K43" s="66">
        <f t="shared" si="3"/>
        <v>5</v>
      </c>
      <c r="L43" s="65">
        <f>VLOOKUP($A43,'Return Data'!$B$7:$R$2843,9,0)</f>
        <v>3.0748000000000002</v>
      </c>
      <c r="M43" s="66">
        <f t="shared" si="4"/>
        <v>12</v>
      </c>
      <c r="N43" s="65">
        <f>VLOOKUP($A43,'Return Data'!$B$7:$R$2843,10,0)</f>
        <v>3.2738</v>
      </c>
      <c r="O43" s="66">
        <f t="shared" si="5"/>
        <v>12</v>
      </c>
      <c r="P43" s="65">
        <f>VLOOKUP($A43,'Return Data'!$B$7:$R$2843,11,0)</f>
        <v>3.2648999999999999</v>
      </c>
      <c r="Q43" s="66">
        <f t="shared" si="6"/>
        <v>10</v>
      </c>
      <c r="R43" s="65">
        <f>VLOOKUP($A43,'Return Data'!$B$7:$R$2843,12,0)</f>
        <v>3.2456999999999998</v>
      </c>
      <c r="S43" s="66">
        <f t="shared" si="7"/>
        <v>8</v>
      </c>
      <c r="T43" s="65">
        <f>VLOOKUP($A43,'Return Data'!$B$7:$R$2843,13,0)</f>
        <v>3.2294999999999998</v>
      </c>
      <c r="U43" s="66">
        <f t="shared" si="8"/>
        <v>8</v>
      </c>
      <c r="V43" s="65">
        <f>VLOOKUP($A43,'Return Data'!$B$7:$R$2843,17,0)</f>
        <v>4.0632999999999999</v>
      </c>
      <c r="W43" s="66">
        <f t="shared" si="14"/>
        <v>5</v>
      </c>
      <c r="X43" s="65">
        <f>VLOOKUP($A43,'Return Data'!$B$7:$R$2843,14,0)</f>
        <v>4.9878</v>
      </c>
      <c r="Y43" s="66">
        <f t="shared" si="15"/>
        <v>22</v>
      </c>
      <c r="Z43" s="65">
        <f>VLOOKUP($A43,'Return Data'!$B$7:$R$2843,16,0)</f>
        <v>6.9558</v>
      </c>
      <c r="AA43" s="67">
        <f t="shared" si="11"/>
        <v>23</v>
      </c>
    </row>
    <row r="44" spans="1:27" x14ac:dyDescent="0.3">
      <c r="A44" s="63" t="s">
        <v>264</v>
      </c>
      <c r="B44" s="64">
        <f>VLOOKUP($A44,'Return Data'!$B$7:$R$2843,3,0)</f>
        <v>44462</v>
      </c>
      <c r="C44" s="65">
        <f>VLOOKUP($A44,'Return Data'!$B$7:$R$2843,4,0)</f>
        <v>3405.5716000000002</v>
      </c>
      <c r="D44" s="65">
        <f>VLOOKUP($A44,'Return Data'!$B$7:$R$2843,5,0)</f>
        <v>2.9691000000000001</v>
      </c>
      <c r="E44" s="66">
        <f t="shared" si="0"/>
        <v>26</v>
      </c>
      <c r="F44" s="65">
        <f>VLOOKUP($A44,'Return Data'!$B$7:$R$2843,6,0)</f>
        <v>2.8626999999999998</v>
      </c>
      <c r="G44" s="66">
        <f t="shared" si="1"/>
        <v>13</v>
      </c>
      <c r="H44" s="65">
        <f>VLOOKUP($A44,'Return Data'!$B$7:$R$2843,7,0)</f>
        <v>2.9626999999999999</v>
      </c>
      <c r="I44" s="66">
        <f t="shared" si="2"/>
        <v>10</v>
      </c>
      <c r="J44" s="65">
        <f>VLOOKUP($A44,'Return Data'!$B$7:$R$2843,8,0)</f>
        <v>3.0030000000000001</v>
      </c>
      <c r="K44" s="66">
        <f t="shared" si="3"/>
        <v>13</v>
      </c>
      <c r="L44" s="65">
        <f>VLOOKUP($A44,'Return Data'!$B$7:$R$2843,9,0)</f>
        <v>3.0720999999999998</v>
      </c>
      <c r="M44" s="66">
        <f t="shared" si="4"/>
        <v>13</v>
      </c>
      <c r="N44" s="65">
        <f>VLOOKUP($A44,'Return Data'!$B$7:$R$2843,10,0)</f>
        <v>3.2936999999999999</v>
      </c>
      <c r="O44" s="66">
        <f t="shared" si="5"/>
        <v>8</v>
      </c>
      <c r="P44" s="65">
        <f>VLOOKUP($A44,'Return Data'!$B$7:$R$2843,11,0)</f>
        <v>3.2633000000000001</v>
      </c>
      <c r="Q44" s="66">
        <f t="shared" si="6"/>
        <v>12</v>
      </c>
      <c r="R44" s="65">
        <f>VLOOKUP($A44,'Return Data'!$B$7:$R$2843,12,0)</f>
        <v>3.2298</v>
      </c>
      <c r="S44" s="66">
        <f t="shared" si="7"/>
        <v>10</v>
      </c>
      <c r="T44" s="65">
        <f>VLOOKUP($A44,'Return Data'!$B$7:$R$2843,13,0)</f>
        <v>3.2254</v>
      </c>
      <c r="U44" s="66">
        <f t="shared" si="8"/>
        <v>9</v>
      </c>
      <c r="V44" s="65">
        <f>VLOOKUP($A44,'Return Data'!$B$7:$R$2843,17,0)</f>
        <v>4.0114000000000001</v>
      </c>
      <c r="W44" s="66">
        <f t="shared" si="14"/>
        <v>17</v>
      </c>
      <c r="X44" s="65">
        <f>VLOOKUP($A44,'Return Data'!$B$7:$R$2843,14,0)</f>
        <v>5.0728999999999997</v>
      </c>
      <c r="Y44" s="66">
        <f t="shared" si="15"/>
        <v>12</v>
      </c>
      <c r="Z44" s="65">
        <f>VLOOKUP($A44,'Return Data'!$B$7:$R$2843,16,0)</f>
        <v>6.9935999999999998</v>
      </c>
      <c r="AA44" s="67">
        <f t="shared" si="11"/>
        <v>22</v>
      </c>
    </row>
    <row r="45" spans="1:27" x14ac:dyDescent="0.3">
      <c r="A45" s="63" t="s">
        <v>265</v>
      </c>
      <c r="B45" s="64">
        <f>VLOOKUP($A45,'Return Data'!$B$7:$R$2843,3,0)</f>
        <v>44462</v>
      </c>
      <c r="C45" s="65">
        <f>VLOOKUP($A45,'Return Data'!$B$7:$R$2843,4,0)</f>
        <v>1125.3786</v>
      </c>
      <c r="D45" s="65">
        <f>VLOOKUP($A45,'Return Data'!$B$7:$R$2843,5,0)</f>
        <v>2.8187000000000002</v>
      </c>
      <c r="E45" s="66">
        <f t="shared" si="0"/>
        <v>32</v>
      </c>
      <c r="F45" s="65">
        <f>VLOOKUP($A45,'Return Data'!$B$7:$R$2843,6,0)</f>
        <v>2.4438</v>
      </c>
      <c r="G45" s="66">
        <f t="shared" si="1"/>
        <v>37</v>
      </c>
      <c r="H45" s="65">
        <f>VLOOKUP($A45,'Return Data'!$B$7:$R$2843,7,0)</f>
        <v>2.512</v>
      </c>
      <c r="I45" s="66">
        <f t="shared" si="2"/>
        <v>36</v>
      </c>
      <c r="J45" s="65">
        <f>VLOOKUP($A45,'Return Data'!$B$7:$R$2843,8,0)</f>
        <v>2.6650999999999998</v>
      </c>
      <c r="K45" s="66">
        <f t="shared" si="3"/>
        <v>36</v>
      </c>
      <c r="L45" s="65">
        <f>VLOOKUP($A45,'Return Data'!$B$7:$R$2843,9,0)</f>
        <v>2.6644999999999999</v>
      </c>
      <c r="M45" s="66">
        <f t="shared" si="4"/>
        <v>37</v>
      </c>
      <c r="N45" s="65">
        <f>VLOOKUP($A45,'Return Data'!$B$7:$R$2843,10,0)</f>
        <v>2.7692999999999999</v>
      </c>
      <c r="O45" s="66">
        <f t="shared" si="5"/>
        <v>37</v>
      </c>
      <c r="P45" s="65">
        <f>VLOOKUP($A45,'Return Data'!$B$7:$R$2843,11,0)</f>
        <v>2.875</v>
      </c>
      <c r="Q45" s="66">
        <f t="shared" si="6"/>
        <v>37</v>
      </c>
      <c r="R45" s="65">
        <f>VLOOKUP($A45,'Return Data'!$B$7:$R$2843,12,0)</f>
        <v>2.8912</v>
      </c>
      <c r="S45" s="66">
        <f t="shared" si="7"/>
        <v>36</v>
      </c>
      <c r="T45" s="65">
        <f>VLOOKUP($A45,'Return Data'!$B$7:$R$2843,13,0)</f>
        <v>2.9196</v>
      </c>
      <c r="U45" s="66">
        <f t="shared" si="8"/>
        <v>35</v>
      </c>
      <c r="V45" s="65"/>
      <c r="W45" s="66"/>
      <c r="X45" s="65"/>
      <c r="Y45" s="66"/>
      <c r="Z45" s="65">
        <f>VLOOKUP($A45,'Return Data'!$B$7:$R$2843,16,0)</f>
        <v>4.4835000000000003</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2.9670947368421055</v>
      </c>
      <c r="E47" s="65"/>
      <c r="F47" s="75">
        <f>AVERAGE(F8:F45)</f>
        <v>2.7281131578947373</v>
      </c>
      <c r="G47" s="65"/>
      <c r="H47" s="75">
        <f>AVERAGE(H8:H45)</f>
        <v>2.8138263157894738</v>
      </c>
      <c r="I47" s="65"/>
      <c r="J47" s="75">
        <f>AVERAGE(J8:J45)</f>
        <v>2.8877868421052626</v>
      </c>
      <c r="K47" s="65"/>
      <c r="L47" s="75">
        <f>AVERAGE(L8:L45)</f>
        <v>2.9534894736842112</v>
      </c>
      <c r="M47" s="65"/>
      <c r="N47" s="75">
        <f>AVERAGE(N8:N45)</f>
        <v>3.1252394736842102</v>
      </c>
      <c r="O47" s="65"/>
      <c r="P47" s="75">
        <f>AVERAGE(P8:P45)</f>
        <v>3.1274315789473679</v>
      </c>
      <c r="Q47" s="65"/>
      <c r="R47" s="75">
        <f>AVERAGE(R8:R45)</f>
        <v>3.1051973684210528</v>
      </c>
      <c r="S47" s="65"/>
      <c r="T47" s="75">
        <f>AVERAGE(T8:T45)</f>
        <v>3.101599999999999</v>
      </c>
      <c r="U47" s="65"/>
      <c r="V47" s="75">
        <f>AVERAGE(V8:V45)</f>
        <v>3.8449428571428572</v>
      </c>
      <c r="W47" s="65"/>
      <c r="X47" s="75">
        <f>AVERAGE(X8:X45)</f>
        <v>4.794191176470588</v>
      </c>
      <c r="Y47" s="65"/>
      <c r="Z47" s="75">
        <f>AVERAGE(Z8:Z45)</f>
        <v>6.4491026315789473</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3.6002000000000001</v>
      </c>
      <c r="E49" s="95"/>
      <c r="F49" s="79">
        <f>MAX(F8:F45)</f>
        <v>3.1166</v>
      </c>
      <c r="G49" s="95"/>
      <c r="H49" s="79">
        <f>MAX(H8:H45)</f>
        <v>3.4032</v>
      </c>
      <c r="I49" s="95"/>
      <c r="J49" s="79">
        <f>MAX(J8:J45)</f>
        <v>3.3315000000000001</v>
      </c>
      <c r="K49" s="95"/>
      <c r="L49" s="79">
        <f>MAX(L8:L45)</f>
        <v>3.3090999999999999</v>
      </c>
      <c r="M49" s="95"/>
      <c r="N49" s="79">
        <f>MAX(N8:N45)</f>
        <v>3.3702000000000001</v>
      </c>
      <c r="O49" s="95"/>
      <c r="P49" s="79">
        <f>MAX(P8:P45)</f>
        <v>3.8001</v>
      </c>
      <c r="Q49" s="95"/>
      <c r="R49" s="79">
        <f>MAX(R8:R45)</f>
        <v>3.9097</v>
      </c>
      <c r="S49" s="95"/>
      <c r="T49" s="79">
        <f>MAX(T8:T45)</f>
        <v>4.1097999999999999</v>
      </c>
      <c r="U49" s="95"/>
      <c r="V49" s="79">
        <f>MAX(V8:V45)</f>
        <v>4.7511000000000001</v>
      </c>
      <c r="W49" s="95"/>
      <c r="X49" s="79">
        <f>MAX(X8:X45)</f>
        <v>5.649</v>
      </c>
      <c r="Y49" s="95"/>
      <c r="Z49" s="79">
        <f>MAX(Z8:Z45)</f>
        <v>7.7558999999999996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2465"/>
  <sheetViews>
    <sheetView workbookViewId="0">
      <pane xSplit="2" ySplit="5" topLeftCell="C2444" activePane="bottomRight" state="frozen"/>
      <selection pane="topRight" activeCell="B1" sqref="B1"/>
      <selection pane="bottomLeft" activeCell="A6" sqref="A6"/>
      <selection pane="bottomRight" activeCell="A5" sqref="A5:R2465"/>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44462</v>
      </c>
      <c r="E7" s="184">
        <v>1096.26</v>
      </c>
      <c r="F7" s="184">
        <v>1.0238</v>
      </c>
      <c r="G7" s="184">
        <v>1.6288</v>
      </c>
      <c r="H7" s="184">
        <v>0.23130000000000001</v>
      </c>
      <c r="I7" s="184">
        <v>1.7826</v>
      </c>
      <c r="J7" s="184">
        <v>6.8875000000000002</v>
      </c>
      <c r="K7" s="184">
        <v>12.363200000000001</v>
      </c>
      <c r="L7" s="184">
        <v>19.762699999999999</v>
      </c>
      <c r="M7" s="184">
        <v>30.3659</v>
      </c>
      <c r="N7" s="184">
        <v>54.773400000000002</v>
      </c>
      <c r="O7" s="184">
        <v>13.9001</v>
      </c>
      <c r="P7" s="184">
        <v>11.082100000000001</v>
      </c>
      <c r="Q7" s="184">
        <v>19.285</v>
      </c>
      <c r="R7" s="184">
        <v>20.5017</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44462</v>
      </c>
      <c r="E8" s="184">
        <v>1191.71</v>
      </c>
      <c r="F8" s="184">
        <v>1.0266</v>
      </c>
      <c r="G8" s="184">
        <v>1.6366000000000001</v>
      </c>
      <c r="H8" s="184">
        <v>0.24729999999999999</v>
      </c>
      <c r="I8" s="184">
        <v>1.8147</v>
      </c>
      <c r="J8" s="184">
        <v>6.9622999999999999</v>
      </c>
      <c r="K8" s="184">
        <v>12.601800000000001</v>
      </c>
      <c r="L8" s="184">
        <v>20.227799999999998</v>
      </c>
      <c r="M8" s="184">
        <v>31.1084</v>
      </c>
      <c r="N8" s="184">
        <v>55.974800000000002</v>
      </c>
      <c r="O8" s="184">
        <v>14.795500000000001</v>
      </c>
      <c r="P8" s="184">
        <v>12.1723</v>
      </c>
      <c r="Q8" s="184">
        <v>15.105</v>
      </c>
      <c r="R8" s="184">
        <v>21.453299999999999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44462</v>
      </c>
      <c r="E9" s="184">
        <v>16.7</v>
      </c>
      <c r="F9" s="184">
        <v>1.1508</v>
      </c>
      <c r="G9" s="184">
        <v>2.0781999999999998</v>
      </c>
      <c r="H9" s="184">
        <v>1.2121</v>
      </c>
      <c r="I9" s="184">
        <v>2.7692000000000001</v>
      </c>
      <c r="J9" s="184">
        <v>7.7419000000000002</v>
      </c>
      <c r="K9" s="184">
        <v>14.9346</v>
      </c>
      <c r="L9" s="184">
        <v>22.3443</v>
      </c>
      <c r="M9" s="184">
        <v>27.2866</v>
      </c>
      <c r="N9" s="184">
        <v>50.994599999999998</v>
      </c>
      <c r="O9" s="184">
        <v>19.629799999999999</v>
      </c>
      <c r="P9" s="184"/>
      <c r="Q9" s="184">
        <v>17.827300000000001</v>
      </c>
      <c r="R9" s="184">
        <v>22.845199999999998</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44462</v>
      </c>
      <c r="E10" s="184">
        <v>15.95</v>
      </c>
      <c r="F10" s="184">
        <v>1.2056</v>
      </c>
      <c r="G10" s="184">
        <v>2.1126999999999998</v>
      </c>
      <c r="H10" s="184">
        <v>1.2056</v>
      </c>
      <c r="I10" s="184">
        <v>2.7044000000000001</v>
      </c>
      <c r="J10" s="184">
        <v>7.6974999999999998</v>
      </c>
      <c r="K10" s="184">
        <v>14.583299999999999</v>
      </c>
      <c r="L10" s="184">
        <v>21.5701</v>
      </c>
      <c r="M10" s="184">
        <v>25.987400000000001</v>
      </c>
      <c r="N10" s="184">
        <v>48.926200000000001</v>
      </c>
      <c r="O10" s="184">
        <v>17.896899999999999</v>
      </c>
      <c r="P10" s="184"/>
      <c r="Q10" s="184">
        <v>16.108000000000001</v>
      </c>
      <c r="R10" s="184">
        <v>21.2135</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44462</v>
      </c>
      <c r="E11" s="184">
        <v>83.16</v>
      </c>
      <c r="F11" s="184">
        <v>1.2787999999999999</v>
      </c>
      <c r="G11" s="184">
        <v>1.9492</v>
      </c>
      <c r="H11" s="184">
        <v>4.8099999999999997E-2</v>
      </c>
      <c r="I11" s="184">
        <v>1.4888999999999999</v>
      </c>
      <c r="J11" s="184">
        <v>8.0420999999999996</v>
      </c>
      <c r="K11" s="184">
        <v>14.199400000000001</v>
      </c>
      <c r="L11" s="184">
        <v>19.396999999999998</v>
      </c>
      <c r="M11" s="184">
        <v>30.672499999999999</v>
      </c>
      <c r="N11" s="184">
        <v>52.671199999999999</v>
      </c>
      <c r="O11" s="184">
        <v>14.9415</v>
      </c>
      <c r="P11" s="184">
        <v>11.864100000000001</v>
      </c>
      <c r="Q11" s="184">
        <v>12.4559</v>
      </c>
      <c r="R11" s="184">
        <v>23.615100000000002</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44462</v>
      </c>
      <c r="E12" s="184">
        <v>91.02</v>
      </c>
      <c r="F12" s="184">
        <v>1.2684</v>
      </c>
      <c r="G12" s="184">
        <v>1.9489000000000001</v>
      </c>
      <c r="H12" s="184">
        <v>5.5E-2</v>
      </c>
      <c r="I12" s="184">
        <v>1.5055000000000001</v>
      </c>
      <c r="J12" s="184">
        <v>8.0998000000000001</v>
      </c>
      <c r="K12" s="184">
        <v>14.389799999999999</v>
      </c>
      <c r="L12" s="184">
        <v>19.794699999999999</v>
      </c>
      <c r="M12" s="184">
        <v>31.323</v>
      </c>
      <c r="N12" s="184">
        <v>53.698099999999997</v>
      </c>
      <c r="O12" s="184">
        <v>15.8294</v>
      </c>
      <c r="P12" s="184">
        <v>13.062099999999999</v>
      </c>
      <c r="Q12" s="184">
        <v>13.463800000000001</v>
      </c>
      <c r="R12" s="184">
        <v>24.432700000000001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44462</v>
      </c>
      <c r="E13" s="184">
        <v>20.006599999999999</v>
      </c>
      <c r="F13" s="184">
        <v>1.0373000000000001</v>
      </c>
      <c r="G13" s="184">
        <v>1.5414000000000001</v>
      </c>
      <c r="H13" s="184">
        <v>0.30280000000000001</v>
      </c>
      <c r="I13" s="184">
        <v>1.5445</v>
      </c>
      <c r="J13" s="184">
        <v>6.4310999999999998</v>
      </c>
      <c r="K13" s="184">
        <v>9.1789000000000005</v>
      </c>
      <c r="L13" s="184">
        <v>18.6526</v>
      </c>
      <c r="M13" s="184">
        <v>29.339400000000001</v>
      </c>
      <c r="N13" s="184">
        <v>49.725299999999997</v>
      </c>
      <c r="O13" s="184">
        <v>21.064399999999999</v>
      </c>
      <c r="P13" s="184"/>
      <c r="Q13" s="184">
        <v>16.799399999999999</v>
      </c>
      <c r="R13" s="184">
        <v>25.011700000000001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44462</v>
      </c>
      <c r="E14" s="184">
        <v>18.635300000000001</v>
      </c>
      <c r="F14" s="184">
        <v>1.0323</v>
      </c>
      <c r="G14" s="184">
        <v>1.5270999999999999</v>
      </c>
      <c r="H14" s="184">
        <v>0.26960000000000001</v>
      </c>
      <c r="I14" s="184">
        <v>1.4762</v>
      </c>
      <c r="J14" s="184">
        <v>6.27</v>
      </c>
      <c r="K14" s="184">
        <v>8.6967999999999996</v>
      </c>
      <c r="L14" s="184">
        <v>17.603999999999999</v>
      </c>
      <c r="M14" s="184">
        <v>27.646000000000001</v>
      </c>
      <c r="N14" s="184">
        <v>47.205199999999998</v>
      </c>
      <c r="O14" s="184">
        <v>19.1663</v>
      </c>
      <c r="P14" s="184"/>
      <c r="Q14" s="184">
        <v>14.957000000000001</v>
      </c>
      <c r="R14" s="184">
        <v>22.952200000000001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44462</v>
      </c>
      <c r="E15" s="184">
        <v>24.04</v>
      </c>
      <c r="F15" s="184">
        <v>0.67</v>
      </c>
      <c r="G15" s="184">
        <v>1.4774</v>
      </c>
      <c r="H15" s="184">
        <v>-1.2730999999999999</v>
      </c>
      <c r="I15" s="184">
        <v>0.83889999999999998</v>
      </c>
      <c r="J15" s="184">
        <v>8.1907999999999994</v>
      </c>
      <c r="K15" s="184">
        <v>15.5214</v>
      </c>
      <c r="L15" s="184">
        <v>34.753399999999999</v>
      </c>
      <c r="M15" s="184">
        <v>50.062399999999997</v>
      </c>
      <c r="N15" s="184">
        <v>74.2029</v>
      </c>
      <c r="O15" s="184">
        <v>20.9665</v>
      </c>
      <c r="P15" s="184">
        <v>17.651299999999999</v>
      </c>
      <c r="Q15" s="184">
        <v>18.448</v>
      </c>
      <c r="R15" s="184">
        <v>40.828800000000001</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44462</v>
      </c>
      <c r="E16" s="184">
        <v>22.99</v>
      </c>
      <c r="F16" s="184">
        <v>0.65669999999999995</v>
      </c>
      <c r="G16" s="184">
        <v>1.4562999999999999</v>
      </c>
      <c r="H16" s="184">
        <v>-1.2881</v>
      </c>
      <c r="I16" s="184">
        <v>0.78910000000000002</v>
      </c>
      <c r="J16" s="184">
        <v>8.1372999999999998</v>
      </c>
      <c r="K16" s="184">
        <v>15.3537</v>
      </c>
      <c r="L16" s="184">
        <v>34.209000000000003</v>
      </c>
      <c r="M16" s="184">
        <v>49.092100000000002</v>
      </c>
      <c r="N16" s="184">
        <v>72.7273</v>
      </c>
      <c r="O16" s="184">
        <v>19.923500000000001</v>
      </c>
      <c r="P16" s="184">
        <v>16.6495</v>
      </c>
      <c r="Q16" s="184">
        <v>17.4314</v>
      </c>
      <c r="R16" s="184">
        <v>39.636299999999999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44462</v>
      </c>
      <c r="E17" s="184">
        <v>269.92</v>
      </c>
      <c r="F17" s="184">
        <v>1.1429</v>
      </c>
      <c r="G17" s="184">
        <v>1.5577000000000001</v>
      </c>
      <c r="H17" s="184">
        <v>7.4200000000000002E-2</v>
      </c>
      <c r="I17" s="184">
        <v>1.2377</v>
      </c>
      <c r="J17" s="184">
        <v>6.109</v>
      </c>
      <c r="K17" s="184">
        <v>11.3485</v>
      </c>
      <c r="L17" s="184">
        <v>18.907499999999999</v>
      </c>
      <c r="M17" s="184">
        <v>27.543399999999998</v>
      </c>
      <c r="N17" s="184">
        <v>47.151499999999999</v>
      </c>
      <c r="O17" s="184">
        <v>19.826499999999999</v>
      </c>
      <c r="P17" s="184">
        <v>15.998200000000001</v>
      </c>
      <c r="Q17" s="184">
        <v>16.4009</v>
      </c>
      <c r="R17" s="184">
        <v>25.671700000000001</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44462</v>
      </c>
      <c r="E18" s="184">
        <v>249.47</v>
      </c>
      <c r="F18" s="184">
        <v>1.1392</v>
      </c>
      <c r="G18" s="184">
        <v>1.5468</v>
      </c>
      <c r="H18" s="184">
        <v>5.21E-2</v>
      </c>
      <c r="I18" s="184">
        <v>1.1883999999999999</v>
      </c>
      <c r="J18" s="184">
        <v>5.9996</v>
      </c>
      <c r="K18" s="184">
        <v>10.998900000000001</v>
      </c>
      <c r="L18" s="184">
        <v>18.176200000000001</v>
      </c>
      <c r="M18" s="184">
        <v>26.4099</v>
      </c>
      <c r="N18" s="184">
        <v>45.421199999999999</v>
      </c>
      <c r="O18" s="184">
        <v>18.432300000000001</v>
      </c>
      <c r="P18" s="184">
        <v>14.587899999999999</v>
      </c>
      <c r="Q18" s="184">
        <v>11.877800000000001</v>
      </c>
      <c r="R18" s="184">
        <v>24.214700000000001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44462</v>
      </c>
      <c r="E19" s="184">
        <v>260.15300000000002</v>
      </c>
      <c r="F19" s="184">
        <v>0.91979999999999995</v>
      </c>
      <c r="G19" s="184">
        <v>1.4285000000000001</v>
      </c>
      <c r="H19" s="184">
        <v>0.25009999999999999</v>
      </c>
      <c r="I19" s="184">
        <v>1.0801000000000001</v>
      </c>
      <c r="J19" s="184">
        <v>5.9423000000000004</v>
      </c>
      <c r="K19" s="184">
        <v>10.783099999999999</v>
      </c>
      <c r="L19" s="184">
        <v>19.655100000000001</v>
      </c>
      <c r="M19" s="184">
        <v>28.9559</v>
      </c>
      <c r="N19" s="184">
        <v>53.162700000000001</v>
      </c>
      <c r="O19" s="184">
        <v>20.0151</v>
      </c>
      <c r="P19" s="184">
        <v>14.863</v>
      </c>
      <c r="Q19" s="184">
        <v>15.7959</v>
      </c>
      <c r="R19" s="184">
        <v>23.991399999999999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44462</v>
      </c>
      <c r="E20" s="184">
        <v>240.73500000000001</v>
      </c>
      <c r="F20" s="184">
        <v>0.91720000000000002</v>
      </c>
      <c r="G20" s="184">
        <v>1.4201999999999999</v>
      </c>
      <c r="H20" s="184">
        <v>0.23150000000000001</v>
      </c>
      <c r="I20" s="184">
        <v>1.0422</v>
      </c>
      <c r="J20" s="184">
        <v>5.8533999999999997</v>
      </c>
      <c r="K20" s="184">
        <v>10.5044</v>
      </c>
      <c r="L20" s="184">
        <v>19.0443</v>
      </c>
      <c r="M20" s="184">
        <v>27.981100000000001</v>
      </c>
      <c r="N20" s="184">
        <v>51.617400000000004</v>
      </c>
      <c r="O20" s="184">
        <v>18.821899999999999</v>
      </c>
      <c r="P20" s="184">
        <v>13.6555</v>
      </c>
      <c r="Q20" s="184">
        <v>15.301399999999999</v>
      </c>
      <c r="R20" s="184">
        <v>22.771799999999999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44462</v>
      </c>
      <c r="E21" s="184">
        <v>40.92</v>
      </c>
      <c r="F21" s="184">
        <v>1.1119000000000001</v>
      </c>
      <c r="G21" s="184">
        <v>1.6393</v>
      </c>
      <c r="H21" s="184">
        <v>0.1714</v>
      </c>
      <c r="I21" s="184">
        <v>1.7657</v>
      </c>
      <c r="J21" s="184">
        <v>6.1753999999999998</v>
      </c>
      <c r="K21" s="184">
        <v>11.468299999999999</v>
      </c>
      <c r="L21" s="184">
        <v>19.5093</v>
      </c>
      <c r="M21" s="184">
        <v>29.534700000000001</v>
      </c>
      <c r="N21" s="184">
        <v>52.9148</v>
      </c>
      <c r="O21" s="184">
        <v>16.948699999999999</v>
      </c>
      <c r="P21" s="184">
        <v>13.6967</v>
      </c>
      <c r="Q21" s="184">
        <v>14.1938</v>
      </c>
      <c r="R21" s="184">
        <v>23.0501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44462</v>
      </c>
      <c r="E22" s="184">
        <v>38.04</v>
      </c>
      <c r="F22" s="184">
        <v>1.0895999999999999</v>
      </c>
      <c r="G22" s="184">
        <v>1.6026</v>
      </c>
      <c r="H22" s="184">
        <v>0.13159999999999999</v>
      </c>
      <c r="I22" s="184">
        <v>1.6839999999999999</v>
      </c>
      <c r="J22" s="184">
        <v>6.0201000000000002</v>
      </c>
      <c r="K22" s="184">
        <v>10.968500000000001</v>
      </c>
      <c r="L22" s="184">
        <v>18.430900000000001</v>
      </c>
      <c r="M22" s="184">
        <v>27.779599999999999</v>
      </c>
      <c r="N22" s="184">
        <v>50.177700000000002</v>
      </c>
      <c r="O22" s="184">
        <v>15.127599999999999</v>
      </c>
      <c r="P22" s="184">
        <v>12.3437</v>
      </c>
      <c r="Q22" s="184">
        <v>11.648</v>
      </c>
      <c r="R22" s="184">
        <v>20.9727</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44462</v>
      </c>
      <c r="E23" s="184">
        <v>178.28620000000001</v>
      </c>
      <c r="F23" s="184">
        <v>1.0206</v>
      </c>
      <c r="G23" s="184">
        <v>1.6303000000000001</v>
      </c>
      <c r="H23" s="184">
        <v>0.23649999999999999</v>
      </c>
      <c r="I23" s="184">
        <v>1.4668000000000001</v>
      </c>
      <c r="J23" s="184">
        <v>5.0717999999999996</v>
      </c>
      <c r="K23" s="184">
        <v>8.6328999999999994</v>
      </c>
      <c r="L23" s="184">
        <v>16.388999999999999</v>
      </c>
      <c r="M23" s="184">
        <v>28.062200000000001</v>
      </c>
      <c r="N23" s="184">
        <v>53.507199999999997</v>
      </c>
      <c r="O23" s="184">
        <v>15.145799999999999</v>
      </c>
      <c r="P23" s="184">
        <v>11.845000000000001</v>
      </c>
      <c r="Q23" s="184">
        <v>14.1257</v>
      </c>
      <c r="R23" s="184">
        <v>21.228300000000001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44462</v>
      </c>
      <c r="E24" s="184">
        <v>195.7722</v>
      </c>
      <c r="F24" s="184">
        <v>1.0235000000000001</v>
      </c>
      <c r="G24" s="184">
        <v>1.6391</v>
      </c>
      <c r="H24" s="184">
        <v>0.25629999999999997</v>
      </c>
      <c r="I24" s="184">
        <v>1.5065</v>
      </c>
      <c r="J24" s="184">
        <v>5.1626000000000003</v>
      </c>
      <c r="K24" s="184">
        <v>8.9133999999999993</v>
      </c>
      <c r="L24" s="184">
        <v>16.979399999999998</v>
      </c>
      <c r="M24" s="184">
        <v>29.031500000000001</v>
      </c>
      <c r="N24" s="184">
        <v>55.0535</v>
      </c>
      <c r="O24" s="184">
        <v>16.350000000000001</v>
      </c>
      <c r="P24" s="184">
        <v>13.1966</v>
      </c>
      <c r="Q24" s="184">
        <v>15.614100000000001</v>
      </c>
      <c r="R24" s="184">
        <v>22.457000000000001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44462</v>
      </c>
      <c r="E25" s="184">
        <v>79.06</v>
      </c>
      <c r="F25" s="184">
        <v>1.1177999999999999</v>
      </c>
      <c r="G25" s="184">
        <v>1.6574</v>
      </c>
      <c r="H25" s="184">
        <v>6.7100000000000007E-2</v>
      </c>
      <c r="I25" s="184">
        <v>1.6169</v>
      </c>
      <c r="J25" s="184">
        <v>6.2119999999999997</v>
      </c>
      <c r="K25" s="184">
        <v>9.0978999999999992</v>
      </c>
      <c r="L25" s="184">
        <v>17.065200000000001</v>
      </c>
      <c r="M25" s="184">
        <v>29.2971</v>
      </c>
      <c r="N25" s="184">
        <v>53.392400000000002</v>
      </c>
      <c r="O25" s="184">
        <v>15.6783</v>
      </c>
      <c r="P25" s="184">
        <v>11.4893</v>
      </c>
      <c r="Q25" s="184">
        <v>13.370100000000001</v>
      </c>
      <c r="R25" s="184">
        <v>20.7254</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44462</v>
      </c>
      <c r="E26" s="184">
        <v>79.06</v>
      </c>
      <c r="F26" s="184">
        <v>1.1177999999999999</v>
      </c>
      <c r="G26" s="184">
        <v>1.6574</v>
      </c>
      <c r="H26" s="184">
        <v>6.7100000000000007E-2</v>
      </c>
      <c r="I26" s="184">
        <v>1.6169</v>
      </c>
      <c r="J26" s="184">
        <v>6.2119999999999997</v>
      </c>
      <c r="K26" s="184">
        <v>9.0978999999999992</v>
      </c>
      <c r="L26" s="184">
        <v>17.065200000000001</v>
      </c>
      <c r="M26" s="184">
        <v>29.2971</v>
      </c>
      <c r="N26" s="184">
        <v>53.392400000000002</v>
      </c>
      <c r="O26" s="184">
        <v>15.6783</v>
      </c>
      <c r="P26" s="184">
        <v>12.985900000000001</v>
      </c>
      <c r="Q26" s="184">
        <v>15.989800000000001</v>
      </c>
      <c r="R26" s="184">
        <v>20.7254</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44462</v>
      </c>
      <c r="E27" s="184">
        <v>83.623000000000005</v>
      </c>
      <c r="F27" s="184">
        <v>1.121</v>
      </c>
      <c r="G27" s="184">
        <v>1.6631</v>
      </c>
      <c r="H27" s="184">
        <v>8.0199999999999994E-2</v>
      </c>
      <c r="I27" s="184">
        <v>1.6420999999999999</v>
      </c>
      <c r="J27" s="184">
        <v>6.2689000000000004</v>
      </c>
      <c r="K27" s="184">
        <v>9.2725000000000009</v>
      </c>
      <c r="L27" s="184">
        <v>17.438099999999999</v>
      </c>
      <c r="M27" s="184">
        <v>29.9099</v>
      </c>
      <c r="N27" s="184">
        <v>54.348599999999998</v>
      </c>
      <c r="O27" s="184">
        <v>16.459399999999999</v>
      </c>
      <c r="P27" s="184">
        <v>12.2644</v>
      </c>
      <c r="Q27" s="184">
        <v>13.061299999999999</v>
      </c>
      <c r="R27" s="184">
        <v>21.487500000000001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44462</v>
      </c>
      <c r="E28" s="184">
        <v>83.623000000000005</v>
      </c>
      <c r="F28" s="184">
        <v>1.121</v>
      </c>
      <c r="G28" s="184">
        <v>1.6631</v>
      </c>
      <c r="H28" s="184">
        <v>8.0199999999999994E-2</v>
      </c>
      <c r="I28" s="184">
        <v>1.6420999999999999</v>
      </c>
      <c r="J28" s="184">
        <v>6.2689000000000004</v>
      </c>
      <c r="K28" s="184">
        <v>9.2725000000000009</v>
      </c>
      <c r="L28" s="184">
        <v>17.438099999999999</v>
      </c>
      <c r="M28" s="184">
        <v>29.9099</v>
      </c>
      <c r="N28" s="184">
        <v>54.348599999999998</v>
      </c>
      <c r="O28" s="184">
        <v>16.459399999999999</v>
      </c>
      <c r="P28" s="184">
        <v>13.969900000000001</v>
      </c>
      <c r="Q28" s="184">
        <v>16.4907</v>
      </c>
      <c r="R28" s="184">
        <v>21.487500000000001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44462</v>
      </c>
      <c r="E29" s="184">
        <v>16.646799999999999</v>
      </c>
      <c r="F29" s="184">
        <v>1.2474000000000001</v>
      </c>
      <c r="G29" s="184">
        <v>1.9025000000000001</v>
      </c>
      <c r="H29" s="184">
        <v>0.3569</v>
      </c>
      <c r="I29" s="184">
        <v>1.3868</v>
      </c>
      <c r="J29" s="184">
        <v>5.8963000000000001</v>
      </c>
      <c r="K29" s="184">
        <v>10.113899999999999</v>
      </c>
      <c r="L29" s="184">
        <v>16.763100000000001</v>
      </c>
      <c r="M29" s="184">
        <v>24.2224</v>
      </c>
      <c r="N29" s="184">
        <v>44.7774</v>
      </c>
      <c r="O29" s="184"/>
      <c r="P29" s="184"/>
      <c r="Q29" s="184">
        <v>19.045500000000001</v>
      </c>
      <c r="R29" s="184">
        <v>22.488800000000001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44462</v>
      </c>
      <c r="E30" s="184">
        <v>15.968299999999999</v>
      </c>
      <c r="F30" s="184">
        <v>1.244</v>
      </c>
      <c r="G30" s="184">
        <v>1.89</v>
      </c>
      <c r="H30" s="184">
        <v>0.32800000000000001</v>
      </c>
      <c r="I30" s="184">
        <v>1.3293999999999999</v>
      </c>
      <c r="J30" s="184">
        <v>5.7656999999999998</v>
      </c>
      <c r="K30" s="184">
        <v>9.7048000000000005</v>
      </c>
      <c r="L30" s="184">
        <v>15.8979</v>
      </c>
      <c r="M30" s="184">
        <v>22.850100000000001</v>
      </c>
      <c r="N30" s="184">
        <v>42.649299999999997</v>
      </c>
      <c r="O30" s="184"/>
      <c r="P30" s="184"/>
      <c r="Q30" s="184">
        <v>17.3629</v>
      </c>
      <c r="R30" s="184">
        <v>20.706</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44462</v>
      </c>
      <c r="E31" s="184">
        <v>211.04</v>
      </c>
      <c r="F31" s="184">
        <v>1.1503000000000001</v>
      </c>
      <c r="G31" s="184">
        <v>2.3125</v>
      </c>
      <c r="H31" s="184">
        <v>0.66779999999999995</v>
      </c>
      <c r="I31" s="184">
        <v>3.4155000000000002</v>
      </c>
      <c r="J31" s="184">
        <v>8.6491000000000007</v>
      </c>
      <c r="K31" s="184">
        <v>13.737500000000001</v>
      </c>
      <c r="L31" s="184">
        <v>23.256599999999999</v>
      </c>
      <c r="M31" s="184">
        <v>41.126100000000001</v>
      </c>
      <c r="N31" s="184">
        <v>69.048400000000001</v>
      </c>
      <c r="O31" s="184">
        <v>17.311199999999999</v>
      </c>
      <c r="P31" s="184">
        <v>14.5289</v>
      </c>
      <c r="Q31" s="184">
        <v>14.9375</v>
      </c>
      <c r="R31" s="184">
        <v>25.8657</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44462</v>
      </c>
      <c r="E32" s="184">
        <v>229.06</v>
      </c>
      <c r="F32" s="184">
        <v>1.1480999999999999</v>
      </c>
      <c r="G32" s="184">
        <v>2.3182999999999998</v>
      </c>
      <c r="H32" s="184">
        <v>0.67689999999999995</v>
      </c>
      <c r="I32" s="184">
        <v>3.4363999999999999</v>
      </c>
      <c r="J32" s="184">
        <v>8.6880000000000006</v>
      </c>
      <c r="K32" s="184">
        <v>13.8752</v>
      </c>
      <c r="L32" s="184">
        <v>23.542400000000001</v>
      </c>
      <c r="M32" s="184">
        <v>41.613599999999998</v>
      </c>
      <c r="N32" s="184">
        <v>69.850200000000001</v>
      </c>
      <c r="O32" s="184">
        <v>18.006599999999999</v>
      </c>
      <c r="P32" s="184">
        <v>15.5655</v>
      </c>
      <c r="Q32" s="184">
        <v>17.466200000000001</v>
      </c>
      <c r="R32" s="184">
        <v>26.491299999999999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44462</v>
      </c>
      <c r="E33" s="184">
        <v>15.822900000000001</v>
      </c>
      <c r="F33" s="184">
        <v>0.92620000000000002</v>
      </c>
      <c r="G33" s="184">
        <v>1.1934</v>
      </c>
      <c r="H33" s="184">
        <v>0.21149999999999999</v>
      </c>
      <c r="I33" s="184">
        <v>1.1979</v>
      </c>
      <c r="J33" s="184">
        <v>5.593</v>
      </c>
      <c r="K33" s="184">
        <v>8.8008000000000006</v>
      </c>
      <c r="L33" s="184">
        <v>15.4046</v>
      </c>
      <c r="M33" s="184">
        <v>20.9878</v>
      </c>
      <c r="N33" s="184">
        <v>36.3643</v>
      </c>
      <c r="O33" s="184">
        <v>10.6752</v>
      </c>
      <c r="P33" s="184"/>
      <c r="Q33" s="184">
        <v>9.7799999999999994</v>
      </c>
      <c r="R33" s="184">
        <v>18.091999999999999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44462</v>
      </c>
      <c r="E34" s="184">
        <v>16.9709</v>
      </c>
      <c r="F34" s="184">
        <v>0.92889999999999995</v>
      </c>
      <c r="G34" s="184">
        <v>1.2016</v>
      </c>
      <c r="H34" s="184">
        <v>0.22919999999999999</v>
      </c>
      <c r="I34" s="184">
        <v>1.2330000000000001</v>
      </c>
      <c r="J34" s="184">
        <v>5.6738</v>
      </c>
      <c r="K34" s="184">
        <v>9.0507000000000009</v>
      </c>
      <c r="L34" s="184">
        <v>15.876300000000001</v>
      </c>
      <c r="M34" s="184">
        <v>21.739799999999999</v>
      </c>
      <c r="N34" s="184">
        <v>37.501899999999999</v>
      </c>
      <c r="O34" s="184">
        <v>11.872</v>
      </c>
      <c r="P34" s="184"/>
      <c r="Q34" s="184">
        <v>11.354799999999999</v>
      </c>
      <c r="R34" s="184">
        <v>19.083600000000001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44462</v>
      </c>
      <c r="E35" s="184">
        <v>18.55</v>
      </c>
      <c r="F35" s="184">
        <v>1.0348999999999999</v>
      </c>
      <c r="G35" s="184">
        <v>1.3661000000000001</v>
      </c>
      <c r="H35" s="184">
        <v>5.3900000000000003E-2</v>
      </c>
      <c r="I35" s="184">
        <v>1.4215</v>
      </c>
      <c r="J35" s="184">
        <v>5.3977000000000004</v>
      </c>
      <c r="K35" s="184">
        <v>11.747</v>
      </c>
      <c r="L35" s="184">
        <v>22.523099999999999</v>
      </c>
      <c r="M35" s="184">
        <v>32.8797</v>
      </c>
      <c r="N35" s="184">
        <v>53.686799999999998</v>
      </c>
      <c r="O35" s="184">
        <v>16.358599999999999</v>
      </c>
      <c r="P35" s="184"/>
      <c r="Q35" s="184">
        <v>13.9414</v>
      </c>
      <c r="R35" s="184">
        <v>23.8828</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44462</v>
      </c>
      <c r="E36" s="184">
        <v>17.25</v>
      </c>
      <c r="F36" s="184">
        <v>1.0545</v>
      </c>
      <c r="G36" s="184">
        <v>1.3513999999999999</v>
      </c>
      <c r="H36" s="184">
        <v>0</v>
      </c>
      <c r="I36" s="184">
        <v>1.4109</v>
      </c>
      <c r="J36" s="184">
        <v>5.2470999999999997</v>
      </c>
      <c r="K36" s="184">
        <v>11.434100000000001</v>
      </c>
      <c r="L36" s="184">
        <v>21.7361</v>
      </c>
      <c r="M36" s="184">
        <v>31.679400000000001</v>
      </c>
      <c r="N36" s="184">
        <v>51.715000000000003</v>
      </c>
      <c r="O36" s="184">
        <v>14.828900000000001</v>
      </c>
      <c r="P36" s="184"/>
      <c r="Q36" s="184">
        <v>12.206</v>
      </c>
      <c r="R36" s="184">
        <v>22.281300000000002</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44462</v>
      </c>
      <c r="E37" s="184">
        <v>15.5016</v>
      </c>
      <c r="F37" s="184">
        <v>1.0548</v>
      </c>
      <c r="G37" s="184">
        <v>1.7352000000000001</v>
      </c>
      <c r="H37" s="184">
        <v>-0.29270000000000002</v>
      </c>
      <c r="I37" s="184">
        <v>1.5919000000000001</v>
      </c>
      <c r="J37" s="184">
        <v>5.7523</v>
      </c>
      <c r="K37" s="184">
        <v>9.2193000000000005</v>
      </c>
      <c r="L37" s="184">
        <v>13.101699999999999</v>
      </c>
      <c r="M37" s="184">
        <v>21.4697</v>
      </c>
      <c r="N37" s="184">
        <v>45.288899999999998</v>
      </c>
      <c r="O37" s="184"/>
      <c r="P37" s="184"/>
      <c r="Q37" s="184">
        <v>17.074000000000002</v>
      </c>
      <c r="R37" s="184">
        <v>18.887599999999999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44462</v>
      </c>
      <c r="E38" s="184">
        <v>14.653700000000001</v>
      </c>
      <c r="F38" s="184">
        <v>1.0502</v>
      </c>
      <c r="G38" s="184">
        <v>1.7194</v>
      </c>
      <c r="H38" s="184">
        <v>-0.3306</v>
      </c>
      <c r="I38" s="184">
        <v>1.5144</v>
      </c>
      <c r="J38" s="184">
        <v>5.5773000000000001</v>
      </c>
      <c r="K38" s="184">
        <v>8.6770999999999994</v>
      </c>
      <c r="L38" s="184">
        <v>11.986800000000001</v>
      </c>
      <c r="M38" s="184">
        <v>19.677700000000002</v>
      </c>
      <c r="N38" s="184">
        <v>42.440399999999997</v>
      </c>
      <c r="O38" s="184"/>
      <c r="P38" s="184"/>
      <c r="Q38" s="184">
        <v>14.7296</v>
      </c>
      <c r="R38" s="184">
        <v>16.5275</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44462</v>
      </c>
      <c r="E39" s="184">
        <v>15.3828</v>
      </c>
      <c r="F39" s="184">
        <v>0.85360000000000003</v>
      </c>
      <c r="G39" s="184">
        <v>1.9159999999999999</v>
      </c>
      <c r="H39" s="184">
        <v>0.19739999999999999</v>
      </c>
      <c r="I39" s="184">
        <v>1.5769</v>
      </c>
      <c r="J39" s="184">
        <v>6.2598000000000003</v>
      </c>
      <c r="K39" s="184">
        <v>10.208600000000001</v>
      </c>
      <c r="L39" s="184">
        <v>16.7531</v>
      </c>
      <c r="M39" s="184">
        <v>24.0518</v>
      </c>
      <c r="N39" s="184">
        <v>39.92</v>
      </c>
      <c r="O39" s="184">
        <v>14.7338</v>
      </c>
      <c r="P39" s="184"/>
      <c r="Q39" s="184">
        <v>14.236599999999999</v>
      </c>
      <c r="R39" s="184">
        <v>18.639500000000002</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44462</v>
      </c>
      <c r="E40" s="184">
        <v>14.6412</v>
      </c>
      <c r="F40" s="184">
        <v>0.84860000000000002</v>
      </c>
      <c r="G40" s="184">
        <v>1.9021999999999999</v>
      </c>
      <c r="H40" s="184">
        <v>0.16619999999999999</v>
      </c>
      <c r="I40" s="184">
        <v>1.5143</v>
      </c>
      <c r="J40" s="184">
        <v>6.1155999999999997</v>
      </c>
      <c r="K40" s="184">
        <v>9.7655999999999992</v>
      </c>
      <c r="L40" s="184">
        <v>15.793799999999999</v>
      </c>
      <c r="M40" s="184">
        <v>22.519500000000001</v>
      </c>
      <c r="N40" s="184">
        <v>37.623399999999997</v>
      </c>
      <c r="O40" s="184">
        <v>13.0078</v>
      </c>
      <c r="P40" s="184"/>
      <c r="Q40" s="184">
        <v>12.5053</v>
      </c>
      <c r="R40" s="184">
        <v>16.824999999999999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44462</v>
      </c>
      <c r="E41" s="184">
        <v>210.02705333155799</v>
      </c>
      <c r="F41" s="184">
        <v>0.87829999999999997</v>
      </c>
      <c r="G41" s="184">
        <v>2.4112</v>
      </c>
      <c r="H41" s="184">
        <v>0.85289999999999999</v>
      </c>
      <c r="I41" s="184">
        <v>2.1415000000000002</v>
      </c>
      <c r="J41" s="184">
        <v>8.5635999999999992</v>
      </c>
      <c r="K41" s="184">
        <v>12.2645</v>
      </c>
      <c r="L41" s="184">
        <v>20.788699999999999</v>
      </c>
      <c r="M41" s="184">
        <v>31.457899999999999</v>
      </c>
      <c r="N41" s="184">
        <v>58.028799999999997</v>
      </c>
      <c r="O41" s="184">
        <v>15.364699999999999</v>
      </c>
      <c r="P41" s="184">
        <v>12.0716</v>
      </c>
      <c r="Q41" s="184">
        <v>12.176</v>
      </c>
      <c r="R41" s="184">
        <v>32.7395</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44462</v>
      </c>
      <c r="E42" s="184">
        <v>76.610399999999998</v>
      </c>
      <c r="F42" s="184">
        <v>0.88039999999999996</v>
      </c>
      <c r="G42" s="184">
        <v>2.4178999999999999</v>
      </c>
      <c r="H42" s="184">
        <v>0.8679</v>
      </c>
      <c r="I42" s="184">
        <v>2.1720999999999999</v>
      </c>
      <c r="J42" s="184">
        <v>8.6355000000000004</v>
      </c>
      <c r="K42" s="184">
        <v>12.4854</v>
      </c>
      <c r="L42" s="184">
        <v>21.264700000000001</v>
      </c>
      <c r="M42" s="184">
        <v>32.229199999999999</v>
      </c>
      <c r="N42" s="184">
        <v>59.264899999999997</v>
      </c>
      <c r="O42" s="184">
        <v>16.5168</v>
      </c>
      <c r="P42" s="184">
        <v>12.9123</v>
      </c>
      <c r="Q42" s="184">
        <v>13.683</v>
      </c>
      <c r="R42" s="184">
        <v>33.792700000000004</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44462</v>
      </c>
      <c r="E43" s="184">
        <v>39.119</v>
      </c>
      <c r="F43" s="184">
        <v>1.0879000000000001</v>
      </c>
      <c r="G43" s="184">
        <v>1.6448</v>
      </c>
      <c r="H43" s="184">
        <v>5.1200000000000002E-2</v>
      </c>
      <c r="I43" s="184">
        <v>1.2370000000000001</v>
      </c>
      <c r="J43" s="184">
        <v>5.5217000000000001</v>
      </c>
      <c r="K43" s="184">
        <v>7.9621000000000004</v>
      </c>
      <c r="L43" s="184">
        <v>15.6067</v>
      </c>
      <c r="M43" s="184">
        <v>29.229299999999999</v>
      </c>
      <c r="N43" s="184">
        <v>51.9893</v>
      </c>
      <c r="O43" s="184">
        <v>18.0275</v>
      </c>
      <c r="P43" s="184">
        <v>13.0502</v>
      </c>
      <c r="Q43" s="184">
        <v>12.2102</v>
      </c>
      <c r="R43" s="184">
        <v>23.558199999999999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44462</v>
      </c>
      <c r="E44" s="184">
        <v>43.606000000000002</v>
      </c>
      <c r="F44" s="184">
        <v>1.0919000000000001</v>
      </c>
      <c r="G44" s="184">
        <v>1.6575</v>
      </c>
      <c r="H44" s="184">
        <v>7.8E-2</v>
      </c>
      <c r="I44" s="184">
        <v>1.2915000000000001</v>
      </c>
      <c r="J44" s="184">
        <v>5.6475</v>
      </c>
      <c r="K44" s="184">
        <v>8.3460000000000001</v>
      </c>
      <c r="L44" s="184">
        <v>16.413</v>
      </c>
      <c r="M44" s="184">
        <v>30.549099999999999</v>
      </c>
      <c r="N44" s="184">
        <v>54.0304</v>
      </c>
      <c r="O44" s="184">
        <v>19.541499999999999</v>
      </c>
      <c r="P44" s="184">
        <v>14.5799</v>
      </c>
      <c r="Q44" s="184">
        <v>13.757099999999999</v>
      </c>
      <c r="R44" s="184">
        <v>25.183399999999999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44462</v>
      </c>
      <c r="E45" s="184">
        <v>153.59166867869101</v>
      </c>
      <c r="F45" s="184">
        <v>1.0905</v>
      </c>
      <c r="G45" s="184">
        <v>1.6492</v>
      </c>
      <c r="H45" s="184">
        <v>5.2200000000000003E-2</v>
      </c>
      <c r="I45" s="184">
        <v>1.2374000000000001</v>
      </c>
      <c r="J45" s="184">
        <v>5.5216000000000003</v>
      </c>
      <c r="K45" s="184">
        <v>7.9646999999999997</v>
      </c>
      <c r="L45" s="184">
        <v>15.609</v>
      </c>
      <c r="M45" s="184">
        <v>29.233000000000001</v>
      </c>
      <c r="N45" s="184">
        <v>51.985900000000001</v>
      </c>
      <c r="O45" s="184">
        <v>17.6417</v>
      </c>
      <c r="P45" s="184">
        <v>12.725899999999999</v>
      </c>
      <c r="Q45" s="184">
        <v>13.321199999999999</v>
      </c>
      <c r="R45" s="184">
        <v>23.422699999999999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44462</v>
      </c>
      <c r="E46" s="184">
        <v>76.280277673125497</v>
      </c>
      <c r="F46" s="184">
        <v>1.093</v>
      </c>
      <c r="G46" s="184">
        <v>1.6580999999999999</v>
      </c>
      <c r="H46" s="184">
        <v>7.8600000000000003E-2</v>
      </c>
      <c r="I46" s="184">
        <v>1.2922</v>
      </c>
      <c r="J46" s="184">
        <v>5.6520000000000001</v>
      </c>
      <c r="K46" s="184">
        <v>8.3454999999999995</v>
      </c>
      <c r="L46" s="184">
        <v>16.414100000000001</v>
      </c>
      <c r="M46" s="184">
        <v>30.5501</v>
      </c>
      <c r="N46" s="184">
        <v>54.026600000000002</v>
      </c>
      <c r="O46" s="184">
        <v>19.227399999999999</v>
      </c>
      <c r="P46" s="184">
        <v>14.287599999999999</v>
      </c>
      <c r="Q46" s="184">
        <v>14.4915</v>
      </c>
      <c r="R46" s="184">
        <v>25.043199999999999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44462</v>
      </c>
      <c r="E47" s="184">
        <v>40.831000000000003</v>
      </c>
      <c r="F47" s="184">
        <v>1.0443</v>
      </c>
      <c r="G47" s="184">
        <v>1.8355999999999999</v>
      </c>
      <c r="H47" s="184">
        <v>-0.18329999999999999</v>
      </c>
      <c r="I47" s="184">
        <v>0.88700000000000001</v>
      </c>
      <c r="J47" s="184">
        <v>5.6429</v>
      </c>
      <c r="K47" s="184">
        <v>9.9528999999999996</v>
      </c>
      <c r="L47" s="184">
        <v>16.510200000000001</v>
      </c>
      <c r="M47" s="184">
        <v>24.405100000000001</v>
      </c>
      <c r="N47" s="184">
        <v>43.493200000000002</v>
      </c>
      <c r="O47" s="184">
        <v>13.947900000000001</v>
      </c>
      <c r="P47" s="184">
        <v>12.599500000000001</v>
      </c>
      <c r="Q47" s="184">
        <v>15.574999999999999</v>
      </c>
      <c r="R47" s="184">
        <v>20.5915</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44462</v>
      </c>
      <c r="E48" s="184">
        <v>37.378</v>
      </c>
      <c r="F48" s="184">
        <v>1.0435000000000001</v>
      </c>
      <c r="G48" s="184">
        <v>1.8280000000000001</v>
      </c>
      <c r="H48" s="184">
        <v>-0.2029</v>
      </c>
      <c r="I48" s="184">
        <v>0.84719999999999995</v>
      </c>
      <c r="J48" s="184">
        <v>5.5548000000000002</v>
      </c>
      <c r="K48" s="184">
        <v>9.6771999999999991</v>
      </c>
      <c r="L48" s="184">
        <v>15.9152</v>
      </c>
      <c r="M48" s="184">
        <v>23.473800000000001</v>
      </c>
      <c r="N48" s="184">
        <v>42.040700000000001</v>
      </c>
      <c r="O48" s="184">
        <v>12.78</v>
      </c>
      <c r="P48" s="184">
        <v>11.425800000000001</v>
      </c>
      <c r="Q48" s="184">
        <v>13.2018</v>
      </c>
      <c r="R48" s="184">
        <v>19.324400000000001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44462</v>
      </c>
      <c r="E49" s="184">
        <v>139.6317</v>
      </c>
      <c r="F49" s="184">
        <v>0.85750000000000004</v>
      </c>
      <c r="G49" s="184">
        <v>1.1548</v>
      </c>
      <c r="H49" s="184">
        <v>-0.1769</v>
      </c>
      <c r="I49" s="184">
        <v>0.64429999999999998</v>
      </c>
      <c r="J49" s="184">
        <v>4.1116000000000001</v>
      </c>
      <c r="K49" s="184">
        <v>8.2949999999999999</v>
      </c>
      <c r="L49" s="184">
        <v>14.5252</v>
      </c>
      <c r="M49" s="184">
        <v>17.854800000000001</v>
      </c>
      <c r="N49" s="184">
        <v>37.798000000000002</v>
      </c>
      <c r="O49" s="184">
        <v>12.9221</v>
      </c>
      <c r="P49" s="184">
        <v>9.5969999999999995</v>
      </c>
      <c r="Q49" s="184">
        <v>8.9526000000000003</v>
      </c>
      <c r="R49" s="184">
        <v>14.6975</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44462</v>
      </c>
      <c r="E50" s="184">
        <v>152.0368</v>
      </c>
      <c r="F50" s="184">
        <v>0.86099999999999999</v>
      </c>
      <c r="G50" s="184">
        <v>1.165</v>
      </c>
      <c r="H50" s="184">
        <v>-0.1535</v>
      </c>
      <c r="I50" s="184">
        <v>0.69159999999999999</v>
      </c>
      <c r="J50" s="184">
        <v>4.2203999999999997</v>
      </c>
      <c r="K50" s="184">
        <v>8.6301000000000005</v>
      </c>
      <c r="L50" s="184">
        <v>15.2347</v>
      </c>
      <c r="M50" s="184">
        <v>18.935400000000001</v>
      </c>
      <c r="N50" s="184">
        <v>39.465400000000002</v>
      </c>
      <c r="O50" s="184">
        <v>14.145899999999999</v>
      </c>
      <c r="P50" s="184">
        <v>10.925000000000001</v>
      </c>
      <c r="Q50" s="184">
        <v>11.260999999999999</v>
      </c>
      <c r="R50" s="184">
        <v>16.0306</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44462</v>
      </c>
      <c r="E51" s="184">
        <v>17.522500000000001</v>
      </c>
      <c r="F51" s="184">
        <v>1.0321</v>
      </c>
      <c r="G51" s="184">
        <v>1.4584999999999999</v>
      </c>
      <c r="H51" s="184">
        <v>0.34360000000000002</v>
      </c>
      <c r="I51" s="184">
        <v>1.4502999999999999</v>
      </c>
      <c r="J51" s="184">
        <v>6.1436000000000002</v>
      </c>
      <c r="K51" s="184">
        <v>11.5223</v>
      </c>
      <c r="L51" s="184">
        <v>21.158999999999999</v>
      </c>
      <c r="M51" s="184">
        <v>35.232599999999998</v>
      </c>
      <c r="N51" s="184">
        <v>58.3797</v>
      </c>
      <c r="O51" s="184"/>
      <c r="P51" s="184"/>
      <c r="Q51" s="184">
        <v>29.2882</v>
      </c>
      <c r="R51" s="184">
        <v>28.779399999999999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44462</v>
      </c>
      <c r="E52" s="184">
        <v>16.824999999999999</v>
      </c>
      <c r="F52" s="184">
        <v>1.0262</v>
      </c>
      <c r="G52" s="184">
        <v>1.4416</v>
      </c>
      <c r="H52" s="184">
        <v>0.30520000000000003</v>
      </c>
      <c r="I52" s="184">
        <v>1.3725000000000001</v>
      </c>
      <c r="J52" s="184">
        <v>5.9661999999999997</v>
      </c>
      <c r="K52" s="184">
        <v>10.9689</v>
      </c>
      <c r="L52" s="184">
        <v>19.978899999999999</v>
      </c>
      <c r="M52" s="184">
        <v>33.310600000000001</v>
      </c>
      <c r="N52" s="184">
        <v>55.430100000000003</v>
      </c>
      <c r="O52" s="184"/>
      <c r="P52" s="184"/>
      <c r="Q52" s="184">
        <v>26.9054</v>
      </c>
      <c r="R52" s="184">
        <v>26.4008</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44462</v>
      </c>
      <c r="E57" s="184">
        <v>24.61</v>
      </c>
      <c r="F57" s="184">
        <v>1.1966000000000001</v>
      </c>
      <c r="G57" s="184">
        <v>1.6564000000000001</v>
      </c>
      <c r="H57" s="184">
        <v>-4.0599999999999997E-2</v>
      </c>
      <c r="I57" s="184">
        <v>1.4134</v>
      </c>
      <c r="J57" s="184">
        <v>5.5724999999999998</v>
      </c>
      <c r="K57" s="184">
        <v>10.6167</v>
      </c>
      <c r="L57" s="184">
        <v>18.631</v>
      </c>
      <c r="M57" s="184">
        <v>28.585599999999999</v>
      </c>
      <c r="N57" s="184">
        <v>49.052100000000003</v>
      </c>
      <c r="O57" s="184">
        <v>18.428000000000001</v>
      </c>
      <c r="P57" s="184">
        <v>16.5001</v>
      </c>
      <c r="Q57" s="184">
        <v>15.7453</v>
      </c>
      <c r="R57" s="184">
        <v>23.660900000000002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44462</v>
      </c>
      <c r="E58" s="184">
        <v>22.216999999999999</v>
      </c>
      <c r="F58" s="184">
        <v>1.1934</v>
      </c>
      <c r="G58" s="184">
        <v>1.6424000000000001</v>
      </c>
      <c r="H58" s="184">
        <v>-6.7500000000000004E-2</v>
      </c>
      <c r="I58" s="184">
        <v>1.3595999999999999</v>
      </c>
      <c r="J58" s="184">
        <v>5.4438000000000004</v>
      </c>
      <c r="K58" s="184">
        <v>10.2143</v>
      </c>
      <c r="L58" s="184">
        <v>17.780799999999999</v>
      </c>
      <c r="M58" s="184">
        <v>27.194099999999999</v>
      </c>
      <c r="N58" s="184">
        <v>46.899000000000001</v>
      </c>
      <c r="O58" s="184">
        <v>16.606100000000001</v>
      </c>
      <c r="P58" s="184">
        <v>14.6035</v>
      </c>
      <c r="Q58" s="184">
        <v>13.838699999999999</v>
      </c>
      <c r="R58" s="184">
        <v>21.8355</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44462</v>
      </c>
      <c r="E59" s="184">
        <v>16.4406</v>
      </c>
      <c r="F59" s="184">
        <v>0.95050000000000001</v>
      </c>
      <c r="G59" s="184">
        <v>1.1225000000000001</v>
      </c>
      <c r="H59" s="184">
        <v>1.95E-2</v>
      </c>
      <c r="I59" s="184">
        <v>1.2758</v>
      </c>
      <c r="J59" s="184">
        <v>6.5557999999999996</v>
      </c>
      <c r="K59" s="184">
        <v>9.2195</v>
      </c>
      <c r="L59" s="184">
        <v>14.9901</v>
      </c>
      <c r="M59" s="184">
        <v>20.436900000000001</v>
      </c>
      <c r="N59" s="184">
        <v>40.3416</v>
      </c>
      <c r="O59" s="184">
        <v>18.4161</v>
      </c>
      <c r="P59" s="184"/>
      <c r="Q59" s="184">
        <v>17.8477</v>
      </c>
      <c r="R59" s="184">
        <v>20.3919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44462</v>
      </c>
      <c r="E60" s="184">
        <v>15.660500000000001</v>
      </c>
      <c r="F60" s="184">
        <v>0.94630000000000003</v>
      </c>
      <c r="G60" s="184">
        <v>1.1097999999999999</v>
      </c>
      <c r="H60" s="184">
        <v>-1.09E-2</v>
      </c>
      <c r="I60" s="184">
        <v>1.2143999999999999</v>
      </c>
      <c r="J60" s="184">
        <v>6.4131</v>
      </c>
      <c r="K60" s="184">
        <v>8.7859999999999996</v>
      </c>
      <c r="L60" s="184">
        <v>14.0771</v>
      </c>
      <c r="M60" s="184">
        <v>19.008900000000001</v>
      </c>
      <c r="N60" s="184">
        <v>38.116700000000002</v>
      </c>
      <c r="O60" s="184">
        <v>16.5304</v>
      </c>
      <c r="P60" s="184"/>
      <c r="Q60" s="184">
        <v>15.970499999999999</v>
      </c>
      <c r="R60" s="184">
        <v>18.406300000000002</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44462</v>
      </c>
      <c r="E61" s="184">
        <v>15.1652</v>
      </c>
      <c r="F61" s="184">
        <v>0.95389999999999997</v>
      </c>
      <c r="G61" s="184">
        <v>1.6420999999999999</v>
      </c>
      <c r="H61" s="184">
        <v>0.24329999999999999</v>
      </c>
      <c r="I61" s="184">
        <v>1.3011999999999999</v>
      </c>
      <c r="J61" s="184">
        <v>6.0044000000000004</v>
      </c>
      <c r="K61" s="184">
        <v>11.2667</v>
      </c>
      <c r="L61" s="184">
        <v>18.3431</v>
      </c>
      <c r="M61" s="184">
        <v>25.243200000000002</v>
      </c>
      <c r="N61" s="184">
        <v>41.529800000000002</v>
      </c>
      <c r="O61" s="184">
        <v>14.6897</v>
      </c>
      <c r="P61" s="184"/>
      <c r="Q61" s="184">
        <v>13.018000000000001</v>
      </c>
      <c r="R61" s="184">
        <v>17.3536</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44462</v>
      </c>
      <c r="E62" s="184">
        <v>14.2921</v>
      </c>
      <c r="F62" s="184">
        <v>0.9486</v>
      </c>
      <c r="G62" s="184">
        <v>1.6262000000000001</v>
      </c>
      <c r="H62" s="184">
        <v>0.23</v>
      </c>
      <c r="I62" s="184">
        <v>1.2511000000000001</v>
      </c>
      <c r="J62" s="184">
        <v>5.8579999999999997</v>
      </c>
      <c r="K62" s="184">
        <v>10.765700000000001</v>
      </c>
      <c r="L62" s="184">
        <v>17.247299999999999</v>
      </c>
      <c r="M62" s="184">
        <v>23.518699999999999</v>
      </c>
      <c r="N62" s="184">
        <v>38.922800000000002</v>
      </c>
      <c r="O62" s="184">
        <v>12.620699999999999</v>
      </c>
      <c r="P62" s="184"/>
      <c r="Q62" s="184">
        <v>11.0656</v>
      </c>
      <c r="R62" s="184">
        <v>15.3001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44462</v>
      </c>
      <c r="E63" s="184">
        <v>65.951800000000006</v>
      </c>
      <c r="F63" s="184">
        <v>1.2542</v>
      </c>
      <c r="G63" s="184">
        <v>1.8348</v>
      </c>
      <c r="H63" s="184">
        <v>0.42849999999999999</v>
      </c>
      <c r="I63" s="184">
        <v>1.4762999999999999</v>
      </c>
      <c r="J63" s="184">
        <v>5.4596</v>
      </c>
      <c r="K63" s="184">
        <v>7.5444000000000004</v>
      </c>
      <c r="L63" s="184">
        <v>15.973699999999999</v>
      </c>
      <c r="M63" s="184">
        <v>30.5715</v>
      </c>
      <c r="N63" s="184">
        <v>53.900300000000001</v>
      </c>
      <c r="O63" s="184">
        <v>6.1452</v>
      </c>
      <c r="P63" s="184">
        <v>7.8657000000000004</v>
      </c>
      <c r="Q63" s="184">
        <v>12.2699</v>
      </c>
      <c r="R63" s="184">
        <v>11.851800000000001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44462</v>
      </c>
      <c r="E64" s="184">
        <v>72.118200000000002</v>
      </c>
      <c r="F64" s="184">
        <v>1.2565</v>
      </c>
      <c r="G64" s="184">
        <v>1.8413999999999999</v>
      </c>
      <c r="H64" s="184">
        <v>0.44350000000000001</v>
      </c>
      <c r="I64" s="184">
        <v>1.5049999999999999</v>
      </c>
      <c r="J64" s="184">
        <v>5.5250000000000004</v>
      </c>
      <c r="K64" s="184">
        <v>7.7431000000000001</v>
      </c>
      <c r="L64" s="184">
        <v>16.4282</v>
      </c>
      <c r="M64" s="184">
        <v>31.351099999999999</v>
      </c>
      <c r="N64" s="184">
        <v>55.1143</v>
      </c>
      <c r="O64" s="184">
        <v>7.0012999999999996</v>
      </c>
      <c r="P64" s="184">
        <v>9.0376999999999992</v>
      </c>
      <c r="Q64" s="184">
        <v>12.500400000000001</v>
      </c>
      <c r="R64" s="184">
        <v>12.7271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44462</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44462</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44462</v>
      </c>
      <c r="E69" s="184">
        <v>98.76</v>
      </c>
      <c r="F69" s="184">
        <v>1.1367</v>
      </c>
      <c r="G69" s="184">
        <v>1.8669</v>
      </c>
      <c r="H69" s="184">
        <v>0.51910000000000001</v>
      </c>
      <c r="I69" s="184">
        <v>1.2403999999999999</v>
      </c>
      <c r="J69" s="184">
        <v>6.6062000000000003</v>
      </c>
      <c r="K69" s="184">
        <v>8.7306000000000008</v>
      </c>
      <c r="L69" s="184">
        <v>19.030999999999999</v>
      </c>
      <c r="M69" s="184">
        <v>27.153300000000002</v>
      </c>
      <c r="N69" s="184">
        <v>46.116300000000003</v>
      </c>
      <c r="O69" s="184">
        <v>13.947900000000001</v>
      </c>
      <c r="P69" s="184">
        <v>10.5335</v>
      </c>
      <c r="Q69" s="184">
        <v>13.8597</v>
      </c>
      <c r="R69" s="184">
        <v>20.1218</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44462</v>
      </c>
      <c r="E70" s="184">
        <v>110.89</v>
      </c>
      <c r="F70" s="184">
        <v>1.1400999999999999</v>
      </c>
      <c r="G70" s="184">
        <v>1.8648</v>
      </c>
      <c r="H70" s="184">
        <v>0.54400000000000004</v>
      </c>
      <c r="I70" s="184">
        <v>1.3064</v>
      </c>
      <c r="J70" s="184">
        <v>6.7481999999999998</v>
      </c>
      <c r="K70" s="184">
        <v>9.2081999999999997</v>
      </c>
      <c r="L70" s="184">
        <v>20.049800000000001</v>
      </c>
      <c r="M70" s="184">
        <v>28.7622</v>
      </c>
      <c r="N70" s="184">
        <v>48.566499999999998</v>
      </c>
      <c r="O70" s="184">
        <v>15.754300000000001</v>
      </c>
      <c r="P70" s="184">
        <v>12.2193</v>
      </c>
      <c r="Q70" s="184">
        <v>13.440799999999999</v>
      </c>
      <c r="R70" s="184">
        <v>22.091899999999999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44462</v>
      </c>
      <c r="E71" s="184">
        <v>112.75</v>
      </c>
      <c r="F71" s="184">
        <v>1.2391000000000001</v>
      </c>
      <c r="G71" s="184">
        <v>2.2490000000000001</v>
      </c>
      <c r="H71" s="184">
        <v>0.68759999999999999</v>
      </c>
      <c r="I71" s="184">
        <v>2.2119</v>
      </c>
      <c r="J71" s="184">
        <v>7.1360999999999999</v>
      </c>
      <c r="K71" s="184">
        <v>12.5924</v>
      </c>
      <c r="L71" s="184">
        <v>19.261700000000001</v>
      </c>
      <c r="M71" s="184">
        <v>28.666</v>
      </c>
      <c r="N71" s="184">
        <v>50.453699999999998</v>
      </c>
      <c r="O71" s="184">
        <v>13.8118</v>
      </c>
      <c r="P71" s="184">
        <v>13.786199999999999</v>
      </c>
      <c r="Q71" s="184">
        <v>11.8071</v>
      </c>
      <c r="R71" s="184">
        <v>22.568100000000001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44462</v>
      </c>
      <c r="E72" s="184">
        <v>123.55</v>
      </c>
      <c r="F72" s="184">
        <v>1.2456</v>
      </c>
      <c r="G72" s="184">
        <v>2.2511000000000001</v>
      </c>
      <c r="H72" s="184">
        <v>0.70920000000000005</v>
      </c>
      <c r="I72" s="184">
        <v>2.2595999999999998</v>
      </c>
      <c r="J72" s="184">
        <v>7.2483000000000004</v>
      </c>
      <c r="K72" s="184">
        <v>12.9445</v>
      </c>
      <c r="L72" s="184">
        <v>19.998100000000001</v>
      </c>
      <c r="M72" s="184">
        <v>29.8613</v>
      </c>
      <c r="N72" s="184">
        <v>52.323999999999998</v>
      </c>
      <c r="O72" s="184">
        <v>15.2094</v>
      </c>
      <c r="P72" s="184">
        <v>15.1929</v>
      </c>
      <c r="Q72" s="184">
        <v>15.7583</v>
      </c>
      <c r="R72" s="184">
        <v>24.096599999999999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44462</v>
      </c>
      <c r="E73" s="184">
        <v>271.9699</v>
      </c>
      <c r="F73" s="184">
        <v>1.3277000000000001</v>
      </c>
      <c r="G73" s="184">
        <v>3.3260999999999998</v>
      </c>
      <c r="H73" s="184">
        <v>0.56969999999999998</v>
      </c>
      <c r="I73" s="184">
        <v>2.1147999999999998</v>
      </c>
      <c r="J73" s="184">
        <v>8.6343999999999994</v>
      </c>
      <c r="K73" s="184">
        <v>9.9152000000000005</v>
      </c>
      <c r="L73" s="184">
        <v>29.4267</v>
      </c>
      <c r="M73" s="184">
        <v>46.317799999999998</v>
      </c>
      <c r="N73" s="184">
        <v>73.860399999999998</v>
      </c>
      <c r="O73" s="184">
        <v>27.517800000000001</v>
      </c>
      <c r="P73" s="184">
        <v>18.8627</v>
      </c>
      <c r="Q73" s="184">
        <v>17.459399999999999</v>
      </c>
      <c r="R73" s="184">
        <v>40.555900000000001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44462</v>
      </c>
      <c r="E74" s="184">
        <v>281.2629</v>
      </c>
      <c r="F74" s="184">
        <v>1.3279000000000001</v>
      </c>
      <c r="G74" s="184">
        <v>3.3269000000000002</v>
      </c>
      <c r="H74" s="184">
        <v>0.5716</v>
      </c>
      <c r="I74" s="184">
        <v>2.1185999999999998</v>
      </c>
      <c r="J74" s="184">
        <v>8.6394000000000002</v>
      </c>
      <c r="K74" s="184">
        <v>9.93</v>
      </c>
      <c r="L74" s="184">
        <v>29.4221</v>
      </c>
      <c r="M74" s="184">
        <v>46.378</v>
      </c>
      <c r="N74" s="184">
        <v>73.988600000000005</v>
      </c>
      <c r="O74" s="184">
        <v>28.557300000000001</v>
      </c>
      <c r="P74" s="184">
        <v>19.5672</v>
      </c>
      <c r="Q74" s="184">
        <v>18.621400000000001</v>
      </c>
      <c r="R74" s="184">
        <v>41.642699999999998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44462</v>
      </c>
      <c r="E75" s="184">
        <v>220.92009999999999</v>
      </c>
      <c r="F75" s="184">
        <v>0.9667</v>
      </c>
      <c r="G75" s="184">
        <v>1.6355</v>
      </c>
      <c r="H75" s="184">
        <v>0.77810000000000001</v>
      </c>
      <c r="I75" s="184">
        <v>2.5929000000000002</v>
      </c>
      <c r="J75" s="184">
        <v>7.2061000000000002</v>
      </c>
      <c r="K75" s="184">
        <v>11.7255</v>
      </c>
      <c r="L75" s="184">
        <v>18.961500000000001</v>
      </c>
      <c r="M75" s="184">
        <v>27.9026</v>
      </c>
      <c r="N75" s="184">
        <v>50.191899999999997</v>
      </c>
      <c r="O75" s="184">
        <v>18.064399999999999</v>
      </c>
      <c r="P75" s="184">
        <v>14.958600000000001</v>
      </c>
      <c r="Q75" s="184">
        <v>16.850000000000001</v>
      </c>
      <c r="R75" s="184">
        <v>21.8475</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44462</v>
      </c>
      <c r="E76" s="184">
        <v>98.2692606025131</v>
      </c>
      <c r="F76" s="184">
        <v>0.96679999999999999</v>
      </c>
      <c r="G76" s="184">
        <v>1.6355999999999999</v>
      </c>
      <c r="H76" s="184">
        <v>0.77810000000000001</v>
      </c>
      <c r="I76" s="184">
        <v>2.5929000000000002</v>
      </c>
      <c r="J76" s="184">
        <v>7.2058</v>
      </c>
      <c r="K76" s="184">
        <v>11.7254</v>
      </c>
      <c r="L76" s="184">
        <v>18.961400000000001</v>
      </c>
      <c r="M76" s="184">
        <v>27.902899999999999</v>
      </c>
      <c r="N76" s="184">
        <v>50.192300000000003</v>
      </c>
      <c r="O76" s="184">
        <v>17.852499999999999</v>
      </c>
      <c r="P76" s="184">
        <v>14.7888</v>
      </c>
      <c r="Q76" s="184">
        <v>16.749600000000001</v>
      </c>
      <c r="R76" s="184">
        <v>21.6356</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44462</v>
      </c>
      <c r="E77" s="184">
        <v>487.62166319428502</v>
      </c>
      <c r="F77" s="184">
        <v>0.96450000000000002</v>
      </c>
      <c r="G77" s="184">
        <v>1.629</v>
      </c>
      <c r="H77" s="184">
        <v>0.76329999999999998</v>
      </c>
      <c r="I77" s="184">
        <v>2.5634999999999999</v>
      </c>
      <c r="J77" s="184">
        <v>7.1380999999999997</v>
      </c>
      <c r="K77" s="184">
        <v>11.524800000000001</v>
      </c>
      <c r="L77" s="184">
        <v>18.534700000000001</v>
      </c>
      <c r="M77" s="184">
        <v>27.217099999999999</v>
      </c>
      <c r="N77" s="184">
        <v>49.146299999999997</v>
      </c>
      <c r="O77" s="184">
        <v>17.2637</v>
      </c>
      <c r="P77" s="184">
        <v>14.003299999999999</v>
      </c>
      <c r="Q77" s="184">
        <v>16.277799999999999</v>
      </c>
      <c r="R77" s="184">
        <v>21.0276</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44462</v>
      </c>
      <c r="E78" s="184">
        <v>440.67458575191898</v>
      </c>
      <c r="F78" s="184">
        <v>0.9647</v>
      </c>
      <c r="G78" s="184">
        <v>1.629</v>
      </c>
      <c r="H78" s="184">
        <v>0.76349999999999996</v>
      </c>
      <c r="I78" s="184">
        <v>2.5634999999999999</v>
      </c>
      <c r="J78" s="184">
        <v>7.1386000000000003</v>
      </c>
      <c r="K78" s="184">
        <v>11.5258</v>
      </c>
      <c r="L78" s="184">
        <v>18.5365</v>
      </c>
      <c r="M78" s="184">
        <v>27.219799999999999</v>
      </c>
      <c r="N78" s="184">
        <v>49.150500000000001</v>
      </c>
      <c r="O78" s="184">
        <v>17.0532</v>
      </c>
      <c r="P78" s="184">
        <v>13.837199999999999</v>
      </c>
      <c r="Q78" s="184">
        <v>15.838900000000001</v>
      </c>
      <c r="R78" s="184">
        <v>20.821999999999999</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44462</v>
      </c>
      <c r="E79" s="184">
        <v>25.3123</v>
      </c>
      <c r="F79" s="184">
        <v>0.88</v>
      </c>
      <c r="G79" s="184">
        <v>1.3327</v>
      </c>
      <c r="H79" s="184">
        <v>0.123</v>
      </c>
      <c r="I79" s="184">
        <v>1.494</v>
      </c>
      <c r="J79" s="184">
        <v>6.3300999999999998</v>
      </c>
      <c r="K79" s="184">
        <v>10.5679</v>
      </c>
      <c r="L79" s="184">
        <v>16.326499999999999</v>
      </c>
      <c r="M79" s="184">
        <v>22.217300000000002</v>
      </c>
      <c r="N79" s="184">
        <v>41.851700000000001</v>
      </c>
      <c r="O79" s="184">
        <v>14.3757</v>
      </c>
      <c r="P79" s="184">
        <v>11.8673</v>
      </c>
      <c r="Q79" s="184">
        <v>12.6478</v>
      </c>
      <c r="R79" s="184">
        <v>18.6587</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44462</v>
      </c>
      <c r="E80" s="184">
        <v>23.5045</v>
      </c>
      <c r="F80" s="184">
        <v>0.876</v>
      </c>
      <c r="G80" s="184">
        <v>1.3204</v>
      </c>
      <c r="H80" s="184">
        <v>9.4100000000000003E-2</v>
      </c>
      <c r="I80" s="184">
        <v>1.4358</v>
      </c>
      <c r="J80" s="184">
        <v>6.1942000000000004</v>
      </c>
      <c r="K80" s="184">
        <v>10.147600000000001</v>
      </c>
      <c r="L80" s="184">
        <v>15.4428</v>
      </c>
      <c r="M80" s="184">
        <v>20.840800000000002</v>
      </c>
      <c r="N80" s="184">
        <v>39.726399999999998</v>
      </c>
      <c r="O80" s="184">
        <v>12.669600000000001</v>
      </c>
      <c r="P80" s="184">
        <v>10.580299999999999</v>
      </c>
      <c r="Q80" s="184">
        <v>11.5847</v>
      </c>
      <c r="R80" s="184">
        <v>16.877600000000001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44462</v>
      </c>
      <c r="E81" s="184">
        <v>135.87520000000001</v>
      </c>
      <c r="F81" s="184">
        <v>1.4214</v>
      </c>
      <c r="G81" s="184">
        <v>2.2113</v>
      </c>
      <c r="H81" s="184">
        <v>0.59350000000000003</v>
      </c>
      <c r="I81" s="184">
        <v>2.0009000000000001</v>
      </c>
      <c r="J81" s="184">
        <v>6.6109</v>
      </c>
      <c r="K81" s="184">
        <v>12.3306</v>
      </c>
      <c r="L81" s="184">
        <v>20.7377</v>
      </c>
      <c r="M81" s="184">
        <v>30.5975</v>
      </c>
      <c r="N81" s="184">
        <v>49.720100000000002</v>
      </c>
      <c r="O81" s="184">
        <v>15.7196</v>
      </c>
      <c r="P81" s="184">
        <v>13.455</v>
      </c>
      <c r="Q81" s="184">
        <v>13.039400000000001</v>
      </c>
      <c r="R81" s="184">
        <v>20.831700000000001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44462</v>
      </c>
      <c r="E82" s="184">
        <v>146.6163</v>
      </c>
      <c r="F82" s="184">
        <v>1.4251</v>
      </c>
      <c r="G82" s="184">
        <v>2.2223000000000002</v>
      </c>
      <c r="H82" s="184">
        <v>0.61870000000000003</v>
      </c>
      <c r="I82" s="184">
        <v>2.0518999999999998</v>
      </c>
      <c r="J82" s="184">
        <v>6.7287999999999997</v>
      </c>
      <c r="K82" s="184">
        <v>12.704000000000001</v>
      </c>
      <c r="L82" s="184">
        <v>21.5305</v>
      </c>
      <c r="M82" s="184">
        <v>31.863700000000001</v>
      </c>
      <c r="N82" s="184">
        <v>51.576599999999999</v>
      </c>
      <c r="O82" s="184">
        <v>16.996400000000001</v>
      </c>
      <c r="P82" s="184">
        <v>14.786300000000001</v>
      </c>
      <c r="Q82" s="184">
        <v>13.043100000000001</v>
      </c>
      <c r="R82" s="184">
        <v>22.179300000000001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44462</v>
      </c>
      <c r="E83" s="184">
        <v>331.52519999999998</v>
      </c>
      <c r="F83" s="184">
        <v>1.0597000000000001</v>
      </c>
      <c r="G83" s="184">
        <v>1.4439</v>
      </c>
      <c r="H83" s="184">
        <v>4.7999999999999996E-3</v>
      </c>
      <c r="I83" s="184">
        <v>1.3008999999999999</v>
      </c>
      <c r="J83" s="184">
        <v>5.1436000000000002</v>
      </c>
      <c r="K83" s="184">
        <v>10.988799999999999</v>
      </c>
      <c r="L83" s="184">
        <v>18.150700000000001</v>
      </c>
      <c r="M83" s="184">
        <v>29.956099999999999</v>
      </c>
      <c r="N83" s="184">
        <v>51.4084</v>
      </c>
      <c r="O83" s="184">
        <v>15.624000000000001</v>
      </c>
      <c r="P83" s="184">
        <v>11.6288</v>
      </c>
      <c r="Q83" s="184">
        <v>14.818199999999999</v>
      </c>
      <c r="R83" s="184">
        <v>20.482099999999999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44462</v>
      </c>
      <c r="E84" s="184">
        <v>417.21634923055001</v>
      </c>
      <c r="F84" s="184">
        <v>1.0569999999999999</v>
      </c>
      <c r="G84" s="184">
        <v>1.4359</v>
      </c>
      <c r="H84" s="184">
        <v>-1.35E-2</v>
      </c>
      <c r="I84" s="184">
        <v>1.2641</v>
      </c>
      <c r="J84" s="184">
        <v>5.0598999999999998</v>
      </c>
      <c r="K84" s="184">
        <v>10.724299999999999</v>
      </c>
      <c r="L84" s="184">
        <v>17.5977</v>
      </c>
      <c r="M84" s="184">
        <v>29.018000000000001</v>
      </c>
      <c r="N84" s="184">
        <v>49.924100000000003</v>
      </c>
      <c r="O84" s="184">
        <v>14.3573</v>
      </c>
      <c r="P84" s="184">
        <v>10.3</v>
      </c>
      <c r="Q84" s="184">
        <v>15.444699999999999</v>
      </c>
      <c r="R84" s="184">
        <v>19.262599999999999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44462</v>
      </c>
      <c r="E85" s="184">
        <v>12.91</v>
      </c>
      <c r="F85" s="184">
        <v>1.0172000000000001</v>
      </c>
      <c r="G85" s="184">
        <v>1.8139000000000001</v>
      </c>
      <c r="H85" s="184">
        <v>0.38879999999999998</v>
      </c>
      <c r="I85" s="184">
        <v>1.4937</v>
      </c>
      <c r="J85" s="184">
        <v>6.3426999999999998</v>
      </c>
      <c r="K85" s="184">
        <v>12.1633</v>
      </c>
      <c r="L85" s="184">
        <v>20.767099999999999</v>
      </c>
      <c r="M85" s="184">
        <v>29.1</v>
      </c>
      <c r="N85" s="184"/>
      <c r="O85" s="184"/>
      <c r="P85" s="184"/>
      <c r="Q85" s="184">
        <v>29.1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44462</v>
      </c>
      <c r="E86" s="184">
        <v>12.8</v>
      </c>
      <c r="F86" s="184">
        <v>1.026</v>
      </c>
      <c r="G86" s="184">
        <v>1.8298000000000001</v>
      </c>
      <c r="H86" s="184">
        <v>0.39219999999999999</v>
      </c>
      <c r="I86" s="184">
        <v>1.5066999999999999</v>
      </c>
      <c r="J86" s="184">
        <v>6.3122999999999996</v>
      </c>
      <c r="K86" s="184">
        <v>11.8881</v>
      </c>
      <c r="L86" s="184">
        <v>20.074999999999999</v>
      </c>
      <c r="M86" s="184">
        <v>28</v>
      </c>
      <c r="N86" s="184"/>
      <c r="O86" s="184"/>
      <c r="P86" s="184"/>
      <c r="Q86" s="184">
        <v>28</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44462</v>
      </c>
      <c r="E87" s="184">
        <v>261.90309999999999</v>
      </c>
      <c r="F87" s="184">
        <v>1.1805000000000001</v>
      </c>
      <c r="G87" s="184">
        <v>2.0390000000000001</v>
      </c>
      <c r="H87" s="184">
        <v>0.40810000000000002</v>
      </c>
      <c r="I87" s="184">
        <v>1.9578</v>
      </c>
      <c r="J87" s="184">
        <v>6.4576000000000002</v>
      </c>
      <c r="K87" s="184">
        <v>11.3307</v>
      </c>
      <c r="L87" s="184">
        <v>20.963000000000001</v>
      </c>
      <c r="M87" s="184">
        <v>34.197299999999998</v>
      </c>
      <c r="N87" s="184">
        <v>56.747399999999999</v>
      </c>
      <c r="O87" s="184">
        <v>14.5578</v>
      </c>
      <c r="P87" s="184">
        <v>12.4634</v>
      </c>
      <c r="Q87" s="184">
        <v>13.280900000000001</v>
      </c>
      <c r="R87" s="184">
        <v>23.684799999999999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44462</v>
      </c>
      <c r="E88" s="184">
        <v>255.74715996632099</v>
      </c>
      <c r="F88" s="184">
        <v>1.1787000000000001</v>
      </c>
      <c r="G88" s="184">
        <v>2.0335000000000001</v>
      </c>
      <c r="H88" s="184">
        <v>0.3957</v>
      </c>
      <c r="I88" s="184">
        <v>1.9328000000000001</v>
      </c>
      <c r="J88" s="184">
        <v>6.4005000000000001</v>
      </c>
      <c r="K88" s="184">
        <v>11.1531</v>
      </c>
      <c r="L88" s="184">
        <v>20.568100000000001</v>
      </c>
      <c r="M88" s="184">
        <v>33.5398</v>
      </c>
      <c r="N88" s="184">
        <v>55.720100000000002</v>
      </c>
      <c r="O88" s="184">
        <v>13.7669</v>
      </c>
      <c r="P88" s="184">
        <v>11.6676</v>
      </c>
      <c r="Q88" s="184">
        <v>12.886799999999999</v>
      </c>
      <c r="R88" s="184">
        <v>22.779199999999999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1.0371328947368421</v>
      </c>
      <c r="G89" s="186">
        <v>1.6995407894736843</v>
      </c>
      <c r="H89" s="186">
        <v>0.23449736842105259</v>
      </c>
      <c r="I89" s="186">
        <v>1.569694736842105</v>
      </c>
      <c r="J89" s="186">
        <v>6.232465789473685</v>
      </c>
      <c r="K89" s="186">
        <v>10.459317105263159</v>
      </c>
      <c r="L89" s="186">
        <v>18.477403947368416</v>
      </c>
      <c r="M89" s="186">
        <v>28.296000000000003</v>
      </c>
      <c r="N89" s="186">
        <v>49.550377027027025</v>
      </c>
      <c r="O89" s="186">
        <v>16.265210606060602</v>
      </c>
      <c r="P89" s="186">
        <v>13.272155769230766</v>
      </c>
      <c r="Q89" s="186">
        <v>14.841813157894736</v>
      </c>
      <c r="R89" s="186">
        <v>22.684748611111104</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1.0523500000000001</v>
      </c>
      <c r="G90" s="186">
        <v>1.647</v>
      </c>
      <c r="H90" s="186">
        <v>0.2296</v>
      </c>
      <c r="I90" s="186">
        <v>1.4825999999999999</v>
      </c>
      <c r="J90" s="186">
        <v>6.2031000000000001</v>
      </c>
      <c r="K90" s="186">
        <v>10.5923</v>
      </c>
      <c r="L90" s="186">
        <v>18.482800000000001</v>
      </c>
      <c r="M90" s="186">
        <v>28.85905</v>
      </c>
      <c r="N90" s="186">
        <v>50.724149999999995</v>
      </c>
      <c r="O90" s="186">
        <v>16.089700000000001</v>
      </c>
      <c r="P90" s="186">
        <v>13.056149999999999</v>
      </c>
      <c r="Q90" s="186">
        <v>14.364049999999999</v>
      </c>
      <c r="R90" s="186">
        <v>21.8415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44462</v>
      </c>
      <c r="E93" s="184">
        <v>21.229500000000002</v>
      </c>
      <c r="F93" s="184">
        <v>2.3099999999999999E-2</v>
      </c>
      <c r="G93" s="184">
        <v>-0.1176</v>
      </c>
      <c r="H93" s="184">
        <v>-2.12E-2</v>
      </c>
      <c r="I93" s="184">
        <v>1.0800000000000001E-2</v>
      </c>
      <c r="J93" s="184">
        <v>0.15379999999999999</v>
      </c>
      <c r="K93" s="184">
        <v>0.82830000000000004</v>
      </c>
      <c r="L93" s="184">
        <v>2.1768999999999998</v>
      </c>
      <c r="M93" s="184">
        <v>3.1343999999999999</v>
      </c>
      <c r="N93" s="184">
        <v>3.9195000000000002</v>
      </c>
      <c r="O93" s="184">
        <v>4.9659000000000004</v>
      </c>
      <c r="P93" s="184">
        <v>5.3247</v>
      </c>
      <c r="Q93" s="184">
        <v>6.3781999999999996</v>
      </c>
      <c r="R93" s="184">
        <v>4.2133000000000003</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44462</v>
      </c>
      <c r="E94" s="184">
        <v>22.286300000000001</v>
      </c>
      <c r="F94" s="184">
        <v>2.47E-2</v>
      </c>
      <c r="G94" s="184">
        <v>-0.11210000000000001</v>
      </c>
      <c r="H94" s="184">
        <v>-8.5000000000000006E-3</v>
      </c>
      <c r="I94" s="184">
        <v>3.6799999999999999E-2</v>
      </c>
      <c r="J94" s="184">
        <v>0.21179999999999999</v>
      </c>
      <c r="K94" s="184">
        <v>0.99880000000000002</v>
      </c>
      <c r="L94" s="184">
        <v>2.5181</v>
      </c>
      <c r="M94" s="184">
        <v>3.637</v>
      </c>
      <c r="N94" s="184">
        <v>4.5843999999999996</v>
      </c>
      <c r="O94" s="184">
        <v>5.6041999999999996</v>
      </c>
      <c r="P94" s="184">
        <v>5.9744999999999999</v>
      </c>
      <c r="Q94" s="184">
        <v>7.0793999999999997</v>
      </c>
      <c r="R94" s="184">
        <v>4.8514999999999997</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44462</v>
      </c>
      <c r="E95" s="184">
        <v>15.775399999999999</v>
      </c>
      <c r="F95" s="184">
        <v>4.4000000000000003E-3</v>
      </c>
      <c r="G95" s="184">
        <v>-0.1178</v>
      </c>
      <c r="H95" s="184">
        <v>-2.1499999999999998E-2</v>
      </c>
      <c r="I95" s="184">
        <v>2.1600000000000001E-2</v>
      </c>
      <c r="J95" s="184">
        <v>0.2109</v>
      </c>
      <c r="K95" s="184">
        <v>0.97809999999999997</v>
      </c>
      <c r="L95" s="184">
        <v>2.3393000000000002</v>
      </c>
      <c r="M95" s="184">
        <v>3.3740999999999999</v>
      </c>
      <c r="N95" s="184">
        <v>4.3581000000000003</v>
      </c>
      <c r="O95" s="184">
        <v>5.5932000000000004</v>
      </c>
      <c r="P95" s="184">
        <v>6.0938999999999997</v>
      </c>
      <c r="Q95" s="184">
        <v>6.6167999999999996</v>
      </c>
      <c r="R95" s="184">
        <v>4.7526000000000002</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44462</v>
      </c>
      <c r="E96" s="184">
        <v>14.912100000000001</v>
      </c>
      <c r="F96" s="184">
        <v>2.7000000000000001E-3</v>
      </c>
      <c r="G96" s="184">
        <v>-0.1239</v>
      </c>
      <c r="H96" s="184">
        <v>-3.6200000000000003E-2</v>
      </c>
      <c r="I96" s="184">
        <v>-6.7000000000000002E-3</v>
      </c>
      <c r="J96" s="184">
        <v>0.1477</v>
      </c>
      <c r="K96" s="184">
        <v>0.79010000000000002</v>
      </c>
      <c r="L96" s="184">
        <v>1.9560999999999999</v>
      </c>
      <c r="M96" s="184">
        <v>2.7953000000000001</v>
      </c>
      <c r="N96" s="184">
        <v>3.5785</v>
      </c>
      <c r="O96" s="184">
        <v>4.8238000000000003</v>
      </c>
      <c r="P96" s="184">
        <v>5.2855999999999996</v>
      </c>
      <c r="Q96" s="184">
        <v>5.7767999999999997</v>
      </c>
      <c r="R96" s="184">
        <v>3.9830000000000001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44462</v>
      </c>
      <c r="E97" s="184">
        <v>13.272</v>
      </c>
      <c r="F97" s="184">
        <v>-1.5100000000000001E-2</v>
      </c>
      <c r="G97" s="184">
        <v>-0.15049999999999999</v>
      </c>
      <c r="H97" s="184">
        <v>0</v>
      </c>
      <c r="I97" s="184">
        <v>5.28E-2</v>
      </c>
      <c r="J97" s="184">
        <v>0.2114</v>
      </c>
      <c r="K97" s="184">
        <v>0.93540000000000001</v>
      </c>
      <c r="L97" s="184">
        <v>2.3521000000000001</v>
      </c>
      <c r="M97" s="184">
        <v>3.4531000000000001</v>
      </c>
      <c r="N97" s="184">
        <v>4.5286</v>
      </c>
      <c r="O97" s="184">
        <v>5.6326999999999998</v>
      </c>
      <c r="P97" s="184"/>
      <c r="Q97" s="184">
        <v>6.1543000000000001</v>
      </c>
      <c r="R97" s="184">
        <v>5.0194999999999999</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44462</v>
      </c>
      <c r="E98" s="184">
        <v>12.903</v>
      </c>
      <c r="F98" s="184">
        <v>-1.55E-2</v>
      </c>
      <c r="G98" s="184">
        <v>-0.15479999999999999</v>
      </c>
      <c r="H98" s="184">
        <v>-7.7000000000000002E-3</v>
      </c>
      <c r="I98" s="184">
        <v>3.1E-2</v>
      </c>
      <c r="J98" s="184">
        <v>0.1552</v>
      </c>
      <c r="K98" s="184">
        <v>0.7732</v>
      </c>
      <c r="L98" s="184">
        <v>2.0242</v>
      </c>
      <c r="M98" s="184">
        <v>2.9603999999999999</v>
      </c>
      <c r="N98" s="184">
        <v>3.8637999999999999</v>
      </c>
      <c r="O98" s="184">
        <v>5.0114000000000001</v>
      </c>
      <c r="P98" s="184"/>
      <c r="Q98" s="184">
        <v>5.5246000000000004</v>
      </c>
      <c r="R98" s="184">
        <v>4.3776000000000002</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44462</v>
      </c>
      <c r="E99" s="184">
        <v>11.619300000000001</v>
      </c>
      <c r="F99" s="184">
        <v>4.2200000000000001E-2</v>
      </c>
      <c r="G99" s="184">
        <v>-8.5999999999999993E-2</v>
      </c>
      <c r="H99" s="184">
        <v>-4.0399999999999998E-2</v>
      </c>
      <c r="I99" s="184">
        <v>2.8400000000000002E-2</v>
      </c>
      <c r="J99" s="184">
        <v>0.10340000000000001</v>
      </c>
      <c r="K99" s="184">
        <v>0.56259999999999999</v>
      </c>
      <c r="L99" s="184">
        <v>1.6224000000000001</v>
      </c>
      <c r="M99" s="184">
        <v>2.2970000000000002</v>
      </c>
      <c r="N99" s="184">
        <v>2.9104000000000001</v>
      </c>
      <c r="O99" s="184">
        <v>4.5675999999999997</v>
      </c>
      <c r="P99" s="184"/>
      <c r="Q99" s="184">
        <v>4.6988000000000003</v>
      </c>
      <c r="R99" s="184">
        <v>3.6352000000000002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44462</v>
      </c>
      <c r="E100" s="184">
        <v>11.3659</v>
      </c>
      <c r="F100" s="184">
        <v>4.1399999999999999E-2</v>
      </c>
      <c r="G100" s="184">
        <v>-8.9700000000000002E-2</v>
      </c>
      <c r="H100" s="184">
        <v>-4.9200000000000001E-2</v>
      </c>
      <c r="I100" s="184">
        <v>1.06E-2</v>
      </c>
      <c r="J100" s="184">
        <v>6.3399999999999998E-2</v>
      </c>
      <c r="K100" s="184">
        <v>0.44540000000000002</v>
      </c>
      <c r="L100" s="184">
        <v>1.35</v>
      </c>
      <c r="M100" s="184">
        <v>1.8249</v>
      </c>
      <c r="N100" s="184">
        <v>2.2362000000000002</v>
      </c>
      <c r="O100" s="184">
        <v>3.8538999999999999</v>
      </c>
      <c r="P100" s="184"/>
      <c r="Q100" s="184">
        <v>3.9948999999999999</v>
      </c>
      <c r="R100" s="184">
        <v>2.9036</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44462</v>
      </c>
      <c r="E101" s="184">
        <v>12.242000000000001</v>
      </c>
      <c r="F101" s="184">
        <v>1.6299999999999999E-2</v>
      </c>
      <c r="G101" s="184">
        <v>-9.7900000000000001E-2</v>
      </c>
      <c r="H101" s="184">
        <v>1.6299999999999999E-2</v>
      </c>
      <c r="I101" s="184">
        <v>5.7200000000000001E-2</v>
      </c>
      <c r="J101" s="184">
        <v>0.2046</v>
      </c>
      <c r="K101" s="184">
        <v>0.96489999999999998</v>
      </c>
      <c r="L101" s="184">
        <v>2.3235999999999999</v>
      </c>
      <c r="M101" s="184">
        <v>3.2557</v>
      </c>
      <c r="N101" s="184">
        <v>4.1605999999999996</v>
      </c>
      <c r="O101" s="184">
        <v>5.5231000000000003</v>
      </c>
      <c r="P101" s="184"/>
      <c r="Q101" s="184">
        <v>5.6778000000000004</v>
      </c>
      <c r="R101" s="184">
        <v>4.6120000000000001</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44462</v>
      </c>
      <c r="E102" s="184">
        <v>11.975</v>
      </c>
      <c r="F102" s="184">
        <v>1.67E-2</v>
      </c>
      <c r="G102" s="184">
        <v>-0.1084</v>
      </c>
      <c r="H102" s="184">
        <v>0</v>
      </c>
      <c r="I102" s="184">
        <v>2.5100000000000001E-2</v>
      </c>
      <c r="J102" s="184">
        <v>0.15049999999999999</v>
      </c>
      <c r="K102" s="184">
        <v>0.80810000000000004</v>
      </c>
      <c r="L102" s="184">
        <v>2.0190999999999999</v>
      </c>
      <c r="M102" s="184">
        <v>2.8073000000000001</v>
      </c>
      <c r="N102" s="184">
        <v>3.5541</v>
      </c>
      <c r="O102" s="184">
        <v>4.8966000000000003</v>
      </c>
      <c r="P102" s="184"/>
      <c r="Q102" s="184">
        <v>5.0434999999999999</v>
      </c>
      <c r="R102" s="184">
        <v>3.9969999999999999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44462</v>
      </c>
      <c r="E103" s="184">
        <v>16.105599999999999</v>
      </c>
      <c r="F103" s="184">
        <v>1.24E-2</v>
      </c>
      <c r="G103" s="184">
        <v>-0.13389999999999999</v>
      </c>
      <c r="H103" s="184">
        <v>-1.12E-2</v>
      </c>
      <c r="I103" s="184">
        <v>4.2900000000000001E-2</v>
      </c>
      <c r="J103" s="184">
        <v>0.20910000000000001</v>
      </c>
      <c r="K103" s="184">
        <v>0.97050000000000003</v>
      </c>
      <c r="L103" s="184">
        <v>2.4529000000000001</v>
      </c>
      <c r="M103" s="184">
        <v>3.5623</v>
      </c>
      <c r="N103" s="184">
        <v>4.5262000000000002</v>
      </c>
      <c r="O103" s="184">
        <v>5.7933000000000003</v>
      </c>
      <c r="P103" s="184">
        <v>6.1650999999999998</v>
      </c>
      <c r="Q103" s="184">
        <v>6.7976999999999999</v>
      </c>
      <c r="R103" s="184">
        <v>5.0811999999999999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44462</v>
      </c>
      <c r="E104" s="184">
        <v>15.4091</v>
      </c>
      <c r="F104" s="184">
        <v>1.04E-2</v>
      </c>
      <c r="G104" s="184">
        <v>-0.14000000000000001</v>
      </c>
      <c r="H104" s="184">
        <v>-2.47E-2</v>
      </c>
      <c r="I104" s="184">
        <v>1.5599999999999999E-2</v>
      </c>
      <c r="J104" s="184">
        <v>0.14879999999999999</v>
      </c>
      <c r="K104" s="184">
        <v>0.78359999999999996</v>
      </c>
      <c r="L104" s="184">
        <v>2.0733999999999999</v>
      </c>
      <c r="M104" s="184">
        <v>3.0005999999999999</v>
      </c>
      <c r="N104" s="184">
        <v>3.7783000000000002</v>
      </c>
      <c r="O104" s="184">
        <v>5.0444000000000004</v>
      </c>
      <c r="P104" s="184">
        <v>5.4396000000000004</v>
      </c>
      <c r="Q104" s="184">
        <v>6.1482000000000001</v>
      </c>
      <c r="R104" s="184">
        <v>4.3209999999999997</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44462</v>
      </c>
      <c r="E105" s="184">
        <v>25.004000000000001</v>
      </c>
      <c r="F105" s="184">
        <v>-4.0000000000000001E-3</v>
      </c>
      <c r="G105" s="184">
        <v>-0.12379999999999999</v>
      </c>
      <c r="H105" s="184">
        <v>-0.02</v>
      </c>
      <c r="I105" s="184">
        <v>2.8000000000000001E-2</v>
      </c>
      <c r="J105" s="184">
        <v>0.16830000000000001</v>
      </c>
      <c r="K105" s="184">
        <v>0.9365</v>
      </c>
      <c r="L105" s="184">
        <v>2.3873000000000002</v>
      </c>
      <c r="M105" s="184">
        <v>3.3948999999999998</v>
      </c>
      <c r="N105" s="184">
        <v>4.3834</v>
      </c>
      <c r="O105" s="184">
        <v>5.2382999999999997</v>
      </c>
      <c r="P105" s="184">
        <v>5.6113</v>
      </c>
      <c r="Q105" s="184">
        <v>6.5980999999999996</v>
      </c>
      <c r="R105" s="184">
        <v>4.4843999999999999</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44462</v>
      </c>
      <c r="E106" s="184">
        <v>24.445</v>
      </c>
      <c r="F106" s="184">
        <v>-8.2000000000000007E-3</v>
      </c>
      <c r="G106" s="184">
        <v>-0.13070000000000001</v>
      </c>
      <c r="H106" s="184">
        <v>-3.27E-2</v>
      </c>
      <c r="I106" s="184">
        <v>4.1000000000000003E-3</v>
      </c>
      <c r="J106" s="184">
        <v>0.1188</v>
      </c>
      <c r="K106" s="184">
        <v>0.79169999999999996</v>
      </c>
      <c r="L106" s="184">
        <v>2.0966</v>
      </c>
      <c r="M106" s="184">
        <v>2.9609999999999999</v>
      </c>
      <c r="N106" s="184">
        <v>3.8092000000000001</v>
      </c>
      <c r="O106" s="184">
        <v>4.6811999999999996</v>
      </c>
      <c r="P106" s="184">
        <v>5.0633999999999997</v>
      </c>
      <c r="Q106" s="184">
        <v>6.6276000000000002</v>
      </c>
      <c r="R106" s="184">
        <v>3.9182000000000001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44462</v>
      </c>
      <c r="E107" s="184">
        <v>15.773999999999999</v>
      </c>
      <c r="F107" s="184">
        <v>-6.3E-3</v>
      </c>
      <c r="G107" s="184">
        <v>-0.12659999999999999</v>
      </c>
      <c r="H107" s="184">
        <v>-1.9E-2</v>
      </c>
      <c r="I107" s="184">
        <v>2.5399999999999999E-2</v>
      </c>
      <c r="J107" s="184">
        <v>0.1651</v>
      </c>
      <c r="K107" s="184">
        <v>0.93420000000000003</v>
      </c>
      <c r="L107" s="184">
        <v>2.3820000000000001</v>
      </c>
      <c r="M107" s="184">
        <v>3.3885999999999998</v>
      </c>
      <c r="N107" s="184">
        <v>4.3806000000000003</v>
      </c>
      <c r="O107" s="184">
        <v>5.2361000000000004</v>
      </c>
      <c r="P107" s="184">
        <v>5.6130000000000004</v>
      </c>
      <c r="Q107" s="184">
        <v>6.2760999999999996</v>
      </c>
      <c r="R107" s="184">
        <v>4.4819000000000004</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44462</v>
      </c>
      <c r="E108" s="184">
        <v>27.333400000000001</v>
      </c>
      <c r="F108" s="184">
        <v>2.5600000000000001E-2</v>
      </c>
      <c r="G108" s="184">
        <v>-0.1246</v>
      </c>
      <c r="H108" s="184">
        <v>-2.4899999999999999E-2</v>
      </c>
      <c r="I108" s="184">
        <v>8.0000000000000002E-3</v>
      </c>
      <c r="J108" s="184">
        <v>0.1411</v>
      </c>
      <c r="K108" s="184">
        <v>0.83040000000000003</v>
      </c>
      <c r="L108" s="184">
        <v>2.1488999999999998</v>
      </c>
      <c r="M108" s="184">
        <v>3.0251999999999999</v>
      </c>
      <c r="N108" s="184">
        <v>3.8831000000000002</v>
      </c>
      <c r="O108" s="184">
        <v>4.9382000000000001</v>
      </c>
      <c r="P108" s="184">
        <v>5.3182999999999998</v>
      </c>
      <c r="Q108" s="184">
        <v>7.0586000000000002</v>
      </c>
      <c r="R108" s="184">
        <v>4.1795999999999998</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44462</v>
      </c>
      <c r="E109" s="184">
        <v>28.683499999999999</v>
      </c>
      <c r="F109" s="184">
        <v>2.69E-2</v>
      </c>
      <c r="G109" s="184">
        <v>-0.1205</v>
      </c>
      <c r="H109" s="184">
        <v>-1.4999999999999999E-2</v>
      </c>
      <c r="I109" s="184">
        <v>2.8199999999999999E-2</v>
      </c>
      <c r="J109" s="184">
        <v>0.18579999999999999</v>
      </c>
      <c r="K109" s="184">
        <v>0.96479999999999999</v>
      </c>
      <c r="L109" s="184">
        <v>2.4220999999999999</v>
      </c>
      <c r="M109" s="184">
        <v>3.4359000000000002</v>
      </c>
      <c r="N109" s="184">
        <v>4.4347000000000003</v>
      </c>
      <c r="O109" s="184">
        <v>5.5187999999999997</v>
      </c>
      <c r="P109" s="184">
        <v>5.9340999999999999</v>
      </c>
      <c r="Q109" s="184">
        <v>7.1677</v>
      </c>
      <c r="R109" s="184">
        <v>4.7328000000000001</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44462</v>
      </c>
      <c r="E110" s="184">
        <v>27.331800000000001</v>
      </c>
      <c r="F110" s="184">
        <v>-1.2800000000000001E-2</v>
      </c>
      <c r="G110" s="184">
        <v>-0.14610000000000001</v>
      </c>
      <c r="H110" s="184">
        <v>-1.21E-2</v>
      </c>
      <c r="I110" s="184">
        <v>3.9899999999999998E-2</v>
      </c>
      <c r="J110" s="184">
        <v>0.18110000000000001</v>
      </c>
      <c r="K110" s="184">
        <v>0.91420000000000001</v>
      </c>
      <c r="L110" s="184">
        <v>2.3169</v>
      </c>
      <c r="M110" s="184">
        <v>3.3334000000000001</v>
      </c>
      <c r="N110" s="184">
        <v>4.3326000000000002</v>
      </c>
      <c r="O110" s="184">
        <v>5.5133000000000001</v>
      </c>
      <c r="P110" s="184">
        <v>5.9271000000000003</v>
      </c>
      <c r="Q110" s="184">
        <v>7.0303000000000004</v>
      </c>
      <c r="R110" s="184">
        <v>4.5858999999999996</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44462</v>
      </c>
      <c r="E111" s="184">
        <v>25.935300000000002</v>
      </c>
      <c r="F111" s="184">
        <v>-1.4999999999999999E-2</v>
      </c>
      <c r="G111" s="184">
        <v>-0.1517</v>
      </c>
      <c r="H111" s="184">
        <v>-2.5399999999999999E-2</v>
      </c>
      <c r="I111" s="184">
        <v>1.35E-2</v>
      </c>
      <c r="J111" s="184">
        <v>0.1231</v>
      </c>
      <c r="K111" s="184">
        <v>0.74109999999999998</v>
      </c>
      <c r="L111" s="184">
        <v>1.9710000000000001</v>
      </c>
      <c r="M111" s="184">
        <v>2.8231999999999999</v>
      </c>
      <c r="N111" s="184">
        <v>3.6206</v>
      </c>
      <c r="O111" s="184">
        <v>4.7729999999999997</v>
      </c>
      <c r="P111" s="184">
        <v>5.2171000000000003</v>
      </c>
      <c r="Q111" s="184">
        <v>6.6665000000000001</v>
      </c>
      <c r="R111" s="184">
        <v>3.8357000000000001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44462</v>
      </c>
      <c r="E112" s="184">
        <v>15.004099999999999</v>
      </c>
      <c r="F112" s="184">
        <v>-7.3000000000000001E-3</v>
      </c>
      <c r="G112" s="184">
        <v>-0.1212</v>
      </c>
      <c r="H112" s="184">
        <v>-4.53E-2</v>
      </c>
      <c r="I112" s="184">
        <v>-3.9300000000000002E-2</v>
      </c>
      <c r="J112" s="184">
        <v>2.2700000000000001E-2</v>
      </c>
      <c r="K112" s="184">
        <v>0.625</v>
      </c>
      <c r="L112" s="184">
        <v>1.6848000000000001</v>
      </c>
      <c r="M112" s="184">
        <v>2.4241000000000001</v>
      </c>
      <c r="N112" s="184">
        <v>2.9639000000000002</v>
      </c>
      <c r="O112" s="184">
        <v>4.6619999999999999</v>
      </c>
      <c r="P112" s="184">
        <v>5.4047000000000001</v>
      </c>
      <c r="Q112" s="184">
        <v>6.1791</v>
      </c>
      <c r="R112" s="184">
        <v>3.6615000000000002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44462</v>
      </c>
      <c r="E113" s="184">
        <v>14.402900000000001</v>
      </c>
      <c r="F113" s="184">
        <v>-8.9999999999999993E-3</v>
      </c>
      <c r="G113" s="184">
        <v>-0.12620000000000001</v>
      </c>
      <c r="H113" s="184">
        <v>-5.8299999999999998E-2</v>
      </c>
      <c r="I113" s="184">
        <v>-6.59E-2</v>
      </c>
      <c r="J113" s="184">
        <v>-3.6799999999999999E-2</v>
      </c>
      <c r="K113" s="184">
        <v>0.44840000000000002</v>
      </c>
      <c r="L113" s="184">
        <v>1.3268</v>
      </c>
      <c r="M113" s="184">
        <v>1.8874</v>
      </c>
      <c r="N113" s="184">
        <v>2.2461000000000002</v>
      </c>
      <c r="O113" s="184">
        <v>4.0265000000000004</v>
      </c>
      <c r="P113" s="184">
        <v>4.7948000000000004</v>
      </c>
      <c r="Q113" s="184">
        <v>5.5393999999999997</v>
      </c>
      <c r="R113" s="184">
        <v>2.9788000000000001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44462</v>
      </c>
      <c r="E114" s="184">
        <v>25.1904</v>
      </c>
      <c r="F114" s="184">
        <v>2.5000000000000001E-2</v>
      </c>
      <c r="G114" s="184">
        <v>-0.1205</v>
      </c>
      <c r="H114" s="184">
        <v>-3.85E-2</v>
      </c>
      <c r="I114" s="184">
        <v>-1.1999999999999999E-3</v>
      </c>
      <c r="J114" s="184">
        <v>0.1021</v>
      </c>
      <c r="K114" s="184">
        <v>0.79179999999999995</v>
      </c>
      <c r="L114" s="184">
        <v>1.9903999999999999</v>
      </c>
      <c r="M114" s="184">
        <v>2.7877999999999998</v>
      </c>
      <c r="N114" s="184">
        <v>3.5922000000000001</v>
      </c>
      <c r="O114" s="184">
        <v>4.7682000000000002</v>
      </c>
      <c r="P114" s="184">
        <v>5.2058999999999997</v>
      </c>
      <c r="Q114" s="184">
        <v>6.6208999999999998</v>
      </c>
      <c r="R114" s="184">
        <v>4.1241000000000003</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44462</v>
      </c>
      <c r="E115" s="184">
        <v>26.5641</v>
      </c>
      <c r="F115" s="184">
        <v>2.6700000000000002E-2</v>
      </c>
      <c r="G115" s="184">
        <v>-0.1154</v>
      </c>
      <c r="H115" s="184">
        <v>-2.7099999999999999E-2</v>
      </c>
      <c r="I115" s="184">
        <v>2.18E-2</v>
      </c>
      <c r="J115" s="184">
        <v>0.15310000000000001</v>
      </c>
      <c r="K115" s="184">
        <v>0.94430000000000003</v>
      </c>
      <c r="L115" s="184">
        <v>2.3184</v>
      </c>
      <c r="M115" s="184">
        <v>3.2967</v>
      </c>
      <c r="N115" s="184">
        <v>4.2887000000000004</v>
      </c>
      <c r="O115" s="184">
        <v>5.4484000000000004</v>
      </c>
      <c r="P115" s="184">
        <v>5.8689</v>
      </c>
      <c r="Q115" s="184">
        <v>6.8933</v>
      </c>
      <c r="R115" s="184">
        <v>4.8253000000000004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44462</v>
      </c>
      <c r="E116" s="184">
        <v>10.82</v>
      </c>
      <c r="F116" s="184">
        <v>1.3899999999999999E-2</v>
      </c>
      <c r="G116" s="184">
        <v>-0.12</v>
      </c>
      <c r="H116" s="184">
        <v>-1.0200000000000001E-2</v>
      </c>
      <c r="I116" s="184">
        <v>5.8299999999999998E-2</v>
      </c>
      <c r="J116" s="184">
        <v>0.11940000000000001</v>
      </c>
      <c r="K116" s="184">
        <v>0.69889999999999997</v>
      </c>
      <c r="L116" s="184">
        <v>1.9466000000000001</v>
      </c>
      <c r="M116" s="184">
        <v>2.6244000000000001</v>
      </c>
      <c r="N116" s="184">
        <v>3.335</v>
      </c>
      <c r="O116" s="184"/>
      <c r="P116" s="184"/>
      <c r="Q116" s="184">
        <v>3.9367000000000001</v>
      </c>
      <c r="R116" s="184">
        <v>3.8628</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44462</v>
      </c>
      <c r="E117" s="184">
        <v>10.655799999999999</v>
      </c>
      <c r="F117" s="184">
        <v>1.2200000000000001E-2</v>
      </c>
      <c r="G117" s="184">
        <v>-0.1265</v>
      </c>
      <c r="H117" s="184">
        <v>-2.53E-2</v>
      </c>
      <c r="I117" s="184">
        <v>0.03</v>
      </c>
      <c r="J117" s="184">
        <v>5.5399999999999998E-2</v>
      </c>
      <c r="K117" s="184">
        <v>0.50929999999999997</v>
      </c>
      <c r="L117" s="184">
        <v>1.5630999999999999</v>
      </c>
      <c r="M117" s="184">
        <v>2.0503999999999998</v>
      </c>
      <c r="N117" s="184">
        <v>2.5642</v>
      </c>
      <c r="O117" s="184"/>
      <c r="P117" s="184"/>
      <c r="Q117" s="184">
        <v>3.1608999999999998</v>
      </c>
      <c r="R117" s="184">
        <v>3.0886999999999998</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44462</v>
      </c>
      <c r="E118" s="184">
        <v>26.403300000000002</v>
      </c>
      <c r="F118" s="184">
        <v>-5.7200000000000001E-2</v>
      </c>
      <c r="G118" s="184">
        <v>-0.12559999999999999</v>
      </c>
      <c r="H118" s="184">
        <v>3.0000000000000001E-3</v>
      </c>
      <c r="I118" s="184">
        <v>2.01E-2</v>
      </c>
      <c r="J118" s="184">
        <v>6.7500000000000004E-2</v>
      </c>
      <c r="K118" s="184">
        <v>0.57789999999999997</v>
      </c>
      <c r="L118" s="184">
        <v>1.6558999999999999</v>
      </c>
      <c r="M118" s="184">
        <v>2.0749</v>
      </c>
      <c r="N118" s="184">
        <v>2.61</v>
      </c>
      <c r="O118" s="184">
        <v>3.7713999999999999</v>
      </c>
      <c r="P118" s="184">
        <v>4.4457000000000004</v>
      </c>
      <c r="Q118" s="184">
        <v>6.5983999999999998</v>
      </c>
      <c r="R118" s="184">
        <v>2.7885</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44462</v>
      </c>
      <c r="E119" s="184">
        <v>27.4694</v>
      </c>
      <c r="F119" s="184">
        <v>-5.6000000000000001E-2</v>
      </c>
      <c r="G119" s="184">
        <v>-0.1222</v>
      </c>
      <c r="H119" s="184">
        <v>1.06E-2</v>
      </c>
      <c r="I119" s="184">
        <v>3.5299999999999998E-2</v>
      </c>
      <c r="J119" s="184">
        <v>0.1013</v>
      </c>
      <c r="K119" s="184">
        <v>0.67949999999999999</v>
      </c>
      <c r="L119" s="184">
        <v>1.8611</v>
      </c>
      <c r="M119" s="184">
        <v>2.3820000000000001</v>
      </c>
      <c r="N119" s="184">
        <v>3.0213000000000001</v>
      </c>
      <c r="O119" s="184">
        <v>4.1871</v>
      </c>
      <c r="P119" s="184">
        <v>4.8674999999999997</v>
      </c>
      <c r="Q119" s="184">
        <v>6.4122000000000003</v>
      </c>
      <c r="R119" s="184">
        <v>3.2000999999999999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44462</v>
      </c>
      <c r="E120" s="184">
        <v>29.622800000000002</v>
      </c>
      <c r="F120" s="184">
        <v>6.7999999999999996E-3</v>
      </c>
      <c r="G120" s="184">
        <v>-0.13009999999999999</v>
      </c>
      <c r="H120" s="184">
        <v>-2.7E-2</v>
      </c>
      <c r="I120" s="184">
        <v>8.3999999999999995E-3</v>
      </c>
      <c r="J120" s="184">
        <v>0.13150000000000001</v>
      </c>
      <c r="K120" s="184">
        <v>0.79620000000000002</v>
      </c>
      <c r="L120" s="184">
        <v>2.1404999999999998</v>
      </c>
      <c r="M120" s="184">
        <v>3.1183000000000001</v>
      </c>
      <c r="N120" s="184">
        <v>3.9666000000000001</v>
      </c>
      <c r="O120" s="184">
        <v>5.0275999999999996</v>
      </c>
      <c r="P120" s="184">
        <v>5.4455</v>
      </c>
      <c r="Q120" s="184">
        <v>7.0254000000000003</v>
      </c>
      <c r="R120" s="184">
        <v>4.2870999999999997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44462</v>
      </c>
      <c r="E121" s="184">
        <v>30.960699999999999</v>
      </c>
      <c r="F121" s="184">
        <v>8.3999999999999995E-3</v>
      </c>
      <c r="G121" s="184">
        <v>-0.1255</v>
      </c>
      <c r="H121" s="184">
        <v>-1.5800000000000002E-2</v>
      </c>
      <c r="I121" s="184">
        <v>3.0700000000000002E-2</v>
      </c>
      <c r="J121" s="184">
        <v>0.18060000000000001</v>
      </c>
      <c r="K121" s="184">
        <v>0.94259999999999999</v>
      </c>
      <c r="L121" s="184">
        <v>2.4378000000000002</v>
      </c>
      <c r="M121" s="184">
        <v>3.569</v>
      </c>
      <c r="N121" s="184">
        <v>4.5686999999999998</v>
      </c>
      <c r="O121" s="184">
        <v>5.5903</v>
      </c>
      <c r="P121" s="184">
        <v>5.9856999999999996</v>
      </c>
      <c r="Q121" s="184">
        <v>7.1534000000000004</v>
      </c>
      <c r="R121" s="184">
        <v>4.8727</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44462</v>
      </c>
      <c r="E122" s="184">
        <v>15.929</v>
      </c>
      <c r="F122" s="184">
        <v>0</v>
      </c>
      <c r="G122" s="184">
        <v>-0.12540000000000001</v>
      </c>
      <c r="H122" s="184">
        <v>-6.3E-3</v>
      </c>
      <c r="I122" s="184">
        <v>4.3999999999999997E-2</v>
      </c>
      <c r="J122" s="184">
        <v>0.16980000000000001</v>
      </c>
      <c r="K122" s="184">
        <v>0.93779999999999997</v>
      </c>
      <c r="L122" s="184">
        <v>2.3978000000000002</v>
      </c>
      <c r="M122" s="184">
        <v>3.5358999999999998</v>
      </c>
      <c r="N122" s="184">
        <v>4.5141</v>
      </c>
      <c r="O122" s="184">
        <v>5.6566000000000001</v>
      </c>
      <c r="P122" s="184">
        <v>6.0609000000000002</v>
      </c>
      <c r="Q122" s="184">
        <v>6.6430999999999996</v>
      </c>
      <c r="R122" s="184">
        <v>5.0841000000000003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44462</v>
      </c>
      <c r="E123" s="184">
        <v>15.259</v>
      </c>
      <c r="F123" s="184">
        <v>0</v>
      </c>
      <c r="G123" s="184">
        <v>-0.13089999999999999</v>
      </c>
      <c r="H123" s="184">
        <v>-1.9699999999999999E-2</v>
      </c>
      <c r="I123" s="184">
        <v>1.9699999999999999E-2</v>
      </c>
      <c r="J123" s="184">
        <v>0.1115</v>
      </c>
      <c r="K123" s="184">
        <v>0.76600000000000001</v>
      </c>
      <c r="L123" s="184">
        <v>2.0464000000000002</v>
      </c>
      <c r="M123" s="184">
        <v>3.0038999999999998</v>
      </c>
      <c r="N123" s="184">
        <v>3.8168000000000002</v>
      </c>
      <c r="O123" s="184">
        <v>5.0556999999999999</v>
      </c>
      <c r="P123" s="184">
        <v>5.4431000000000003</v>
      </c>
      <c r="Q123" s="184">
        <v>6.0118999999999998</v>
      </c>
      <c r="R123" s="184">
        <v>4.4755000000000003</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44462</v>
      </c>
      <c r="E124" s="184">
        <v>11.34</v>
      </c>
      <c r="F124" s="184">
        <v>9.7000000000000003E-3</v>
      </c>
      <c r="G124" s="184">
        <v>-0.1295</v>
      </c>
      <c r="H124" s="184">
        <v>-4.3200000000000002E-2</v>
      </c>
      <c r="I124" s="184">
        <v>2.0299999999999999E-2</v>
      </c>
      <c r="J124" s="184">
        <v>0.1953</v>
      </c>
      <c r="K124" s="184">
        <v>0.91749999999999998</v>
      </c>
      <c r="L124" s="184">
        <v>2.1833</v>
      </c>
      <c r="M124" s="184">
        <v>2.9645000000000001</v>
      </c>
      <c r="N124" s="184">
        <v>3.7663000000000002</v>
      </c>
      <c r="O124" s="184"/>
      <c r="P124" s="184"/>
      <c r="Q124" s="184">
        <v>4.8353999999999999</v>
      </c>
      <c r="R124" s="184">
        <v>4.2198000000000002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44462</v>
      </c>
      <c r="E125" s="184">
        <v>11.1492</v>
      </c>
      <c r="F125" s="184">
        <v>7.1999999999999998E-3</v>
      </c>
      <c r="G125" s="184">
        <v>-0.1361</v>
      </c>
      <c r="H125" s="184">
        <v>-5.9200000000000003E-2</v>
      </c>
      <c r="I125" s="184">
        <v>-1.26E-2</v>
      </c>
      <c r="J125" s="184">
        <v>0.123</v>
      </c>
      <c r="K125" s="184">
        <v>0.70179999999999998</v>
      </c>
      <c r="L125" s="184">
        <v>1.8145</v>
      </c>
      <c r="M125" s="184">
        <v>2.4517000000000002</v>
      </c>
      <c r="N125" s="184">
        <v>3.1063999999999998</v>
      </c>
      <c r="O125" s="184"/>
      <c r="P125" s="184"/>
      <c r="Q125" s="184">
        <v>4.1695000000000002</v>
      </c>
      <c r="R125" s="184">
        <v>3.5627</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44462</v>
      </c>
      <c r="E126" s="184">
        <v>10.398199999999999</v>
      </c>
      <c r="F126" s="184">
        <v>1E-3</v>
      </c>
      <c r="G126" s="184">
        <v>-0.1134</v>
      </c>
      <c r="H126" s="184">
        <v>-2.12E-2</v>
      </c>
      <c r="I126" s="184">
        <v>1.9E-3</v>
      </c>
      <c r="J126" s="184">
        <v>0.13869999999999999</v>
      </c>
      <c r="K126" s="184">
        <v>0.79190000000000005</v>
      </c>
      <c r="L126" s="184">
        <v>2.1284000000000001</v>
      </c>
      <c r="M126" s="184">
        <v>2.9199000000000002</v>
      </c>
      <c r="N126" s="184">
        <v>3.6896</v>
      </c>
      <c r="O126" s="184"/>
      <c r="P126" s="184"/>
      <c r="Q126" s="184">
        <v>3.6741000000000001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44462</v>
      </c>
      <c r="E127" s="184">
        <v>10.303100000000001</v>
      </c>
      <c r="F127" s="184">
        <v>-1E-3</v>
      </c>
      <c r="G127" s="184">
        <v>-0.1202</v>
      </c>
      <c r="H127" s="184">
        <v>-3.78E-2</v>
      </c>
      <c r="I127" s="184">
        <v>-3.0099999999999998E-2</v>
      </c>
      <c r="J127" s="184">
        <v>6.7000000000000004E-2</v>
      </c>
      <c r="K127" s="184">
        <v>0.57889999999999997</v>
      </c>
      <c r="L127" s="184">
        <v>1.6937</v>
      </c>
      <c r="M127" s="184">
        <v>2.2681</v>
      </c>
      <c r="N127" s="184">
        <v>2.8161</v>
      </c>
      <c r="O127" s="184"/>
      <c r="P127" s="184"/>
      <c r="Q127" s="184">
        <v>2.7976000000000001</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44462</v>
      </c>
      <c r="E128" s="184">
        <v>10.534000000000001</v>
      </c>
      <c r="F128" s="184">
        <v>1.9E-2</v>
      </c>
      <c r="G128" s="184">
        <v>-0.14219999999999999</v>
      </c>
      <c r="H128" s="184">
        <v>-9.4999999999999998E-3</v>
      </c>
      <c r="I128" s="184">
        <v>2.8500000000000001E-2</v>
      </c>
      <c r="J128" s="184">
        <v>0.19020000000000001</v>
      </c>
      <c r="K128" s="184">
        <v>0.96809999999999996</v>
      </c>
      <c r="L128" s="184">
        <v>2.4508999999999999</v>
      </c>
      <c r="M128" s="184">
        <v>3.4062999999999999</v>
      </c>
      <c r="N128" s="184">
        <v>4.4832000000000001</v>
      </c>
      <c r="O128" s="184"/>
      <c r="P128" s="184"/>
      <c r="Q128" s="184">
        <v>4.2050000000000001</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44462</v>
      </c>
      <c r="E129" s="184">
        <v>10.444000000000001</v>
      </c>
      <c r="F129" s="184">
        <v>1.9199999999999998E-2</v>
      </c>
      <c r="G129" s="184">
        <v>-0.153</v>
      </c>
      <c r="H129" s="184">
        <v>-2.87E-2</v>
      </c>
      <c r="I129" s="184">
        <v>0</v>
      </c>
      <c r="J129" s="184">
        <v>0.1246</v>
      </c>
      <c r="K129" s="184">
        <v>0.80110000000000003</v>
      </c>
      <c r="L129" s="184">
        <v>2.1118000000000001</v>
      </c>
      <c r="M129" s="184">
        <v>2.8864000000000001</v>
      </c>
      <c r="N129" s="184">
        <v>3.7757999999999998</v>
      </c>
      <c r="O129" s="184"/>
      <c r="P129" s="184"/>
      <c r="Q129" s="184">
        <v>3.4994000000000001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44462</v>
      </c>
      <c r="E132" s="184">
        <v>21.233699999999999</v>
      </c>
      <c r="F132" s="184">
        <v>1.5100000000000001E-2</v>
      </c>
      <c r="G132" s="184">
        <v>-0.1143</v>
      </c>
      <c r="H132" s="184">
        <v>-1.32E-2</v>
      </c>
      <c r="I132" s="184">
        <v>1.1299999999999999E-2</v>
      </c>
      <c r="J132" s="184">
        <v>0.1467</v>
      </c>
      <c r="K132" s="184">
        <v>0.80759999999999998</v>
      </c>
      <c r="L132" s="184">
        <v>2.1052</v>
      </c>
      <c r="M132" s="184">
        <v>2.9942000000000002</v>
      </c>
      <c r="N132" s="184">
        <v>3.8328000000000002</v>
      </c>
      <c r="O132" s="184">
        <v>5.0186999999999999</v>
      </c>
      <c r="P132" s="184">
        <v>5.4730999999999996</v>
      </c>
      <c r="Q132" s="184">
        <v>7.1182999999999996</v>
      </c>
      <c r="R132" s="184">
        <v>4.2137000000000002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44462</v>
      </c>
      <c r="E133" s="184">
        <v>22.323799999999999</v>
      </c>
      <c r="F133" s="184">
        <v>1.66E-2</v>
      </c>
      <c r="G133" s="184">
        <v>-0.10920000000000001</v>
      </c>
      <c r="H133" s="184">
        <v>-4.0000000000000002E-4</v>
      </c>
      <c r="I133" s="184">
        <v>3.6700000000000003E-2</v>
      </c>
      <c r="J133" s="184">
        <v>0.20380000000000001</v>
      </c>
      <c r="K133" s="184">
        <v>0.97789999999999999</v>
      </c>
      <c r="L133" s="184">
        <v>2.4506999999999999</v>
      </c>
      <c r="M133" s="184">
        <v>3.5133999999999999</v>
      </c>
      <c r="N133" s="184">
        <v>4.5308000000000002</v>
      </c>
      <c r="O133" s="184">
        <v>5.7409999999999997</v>
      </c>
      <c r="P133" s="184">
        <v>6.1662999999999997</v>
      </c>
      <c r="Q133" s="184">
        <v>7.2286999999999999</v>
      </c>
      <c r="R133" s="184">
        <v>4.9302000000000001</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44462</v>
      </c>
      <c r="E134" s="184">
        <v>15.4681</v>
      </c>
      <c r="F134" s="184">
        <v>0</v>
      </c>
      <c r="G134" s="184">
        <v>-0.13239999999999999</v>
      </c>
      <c r="H134" s="184">
        <v>-8.3999999999999995E-3</v>
      </c>
      <c r="I134" s="184">
        <v>3.56E-2</v>
      </c>
      <c r="J134" s="184">
        <v>0.156</v>
      </c>
      <c r="K134" s="184">
        <v>0.95620000000000005</v>
      </c>
      <c r="L134" s="184">
        <v>2.2751999999999999</v>
      </c>
      <c r="M134" s="184">
        <v>3.2618</v>
      </c>
      <c r="N134" s="184">
        <v>4.2268999999999997</v>
      </c>
      <c r="O134" s="184">
        <v>5.2046000000000001</v>
      </c>
      <c r="P134" s="184">
        <v>5.7125000000000004</v>
      </c>
      <c r="Q134" s="184">
        <v>6.3552</v>
      </c>
      <c r="R134" s="184">
        <v>4.6010999999999997</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44462</v>
      </c>
      <c r="E135" s="184">
        <v>14.858499999999999</v>
      </c>
      <c r="F135" s="184">
        <v>-2E-3</v>
      </c>
      <c r="G135" s="184">
        <v>-0.13780000000000001</v>
      </c>
      <c r="H135" s="184">
        <v>-2.0899999999999998E-2</v>
      </c>
      <c r="I135" s="184">
        <v>1.0800000000000001E-2</v>
      </c>
      <c r="J135" s="184">
        <v>0.1017</v>
      </c>
      <c r="K135" s="184">
        <v>0.79569999999999996</v>
      </c>
      <c r="L135" s="184">
        <v>1.9493</v>
      </c>
      <c r="M135" s="184">
        <v>2.7700999999999998</v>
      </c>
      <c r="N135" s="184">
        <v>3.5666000000000002</v>
      </c>
      <c r="O135" s="184">
        <v>4.6047000000000002</v>
      </c>
      <c r="P135" s="184">
        <v>5.1108000000000002</v>
      </c>
      <c r="Q135" s="184">
        <v>5.7529000000000003</v>
      </c>
      <c r="R135" s="184">
        <v>3.9611999999999998</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44462</v>
      </c>
      <c r="E136" s="184">
        <v>11.7386</v>
      </c>
      <c r="F136" s="184">
        <v>4.0899999999999999E-2</v>
      </c>
      <c r="G136" s="184">
        <v>-0.12759999999999999</v>
      </c>
      <c r="H136" s="184">
        <v>-5.1900000000000002E-2</v>
      </c>
      <c r="I136" s="184">
        <v>-3.2399999999999998E-2</v>
      </c>
      <c r="J136" s="184">
        <v>3.5799999999999998E-2</v>
      </c>
      <c r="K136" s="184">
        <v>0.51029999999999998</v>
      </c>
      <c r="L136" s="184">
        <v>1.4685999999999999</v>
      </c>
      <c r="M136" s="184">
        <v>1.9941</v>
      </c>
      <c r="N136" s="184">
        <v>2.5017</v>
      </c>
      <c r="O136" s="184">
        <v>1.9631000000000001</v>
      </c>
      <c r="P136" s="184">
        <v>2.6844999999999999</v>
      </c>
      <c r="Q136" s="184">
        <v>2.9975000000000001</v>
      </c>
      <c r="R136" s="184">
        <v>2.4409999999999998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44462</v>
      </c>
      <c r="E137" s="184">
        <v>12.090199999999999</v>
      </c>
      <c r="F137" s="184">
        <v>4.2200000000000001E-2</v>
      </c>
      <c r="G137" s="184">
        <v>-0.1239</v>
      </c>
      <c r="H137" s="184">
        <v>-4.3799999999999999E-2</v>
      </c>
      <c r="I137" s="184">
        <v>-1.5699999999999999E-2</v>
      </c>
      <c r="J137" s="184">
        <v>7.2800000000000004E-2</v>
      </c>
      <c r="K137" s="184">
        <v>0.61919999999999997</v>
      </c>
      <c r="L137" s="184">
        <v>1.6879999999999999</v>
      </c>
      <c r="M137" s="184">
        <v>2.3206000000000002</v>
      </c>
      <c r="N137" s="184">
        <v>2.94</v>
      </c>
      <c r="O137" s="184">
        <v>2.4163000000000001</v>
      </c>
      <c r="P137" s="184">
        <v>3.2309000000000001</v>
      </c>
      <c r="Q137" s="184">
        <v>3.5590999999999999</v>
      </c>
      <c r="R137" s="184">
        <v>2.8889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44462</v>
      </c>
      <c r="E138" s="184">
        <v>27.856300000000001</v>
      </c>
      <c r="F138" s="184">
        <v>-3.5999999999999999E-3</v>
      </c>
      <c r="G138" s="184">
        <v>-0.1187</v>
      </c>
      <c r="H138" s="184">
        <v>-2.3699999999999999E-2</v>
      </c>
      <c r="I138" s="184">
        <v>2.2599999999999999E-2</v>
      </c>
      <c r="J138" s="184">
        <v>0.15570000000000001</v>
      </c>
      <c r="K138" s="184">
        <v>0.89859999999999995</v>
      </c>
      <c r="L138" s="184">
        <v>2.2959000000000001</v>
      </c>
      <c r="M138" s="184">
        <v>3.2212000000000001</v>
      </c>
      <c r="N138" s="184">
        <v>4.0454999999999997</v>
      </c>
      <c r="O138" s="184">
        <v>5.1108000000000002</v>
      </c>
      <c r="P138" s="184">
        <v>5.6441999999999997</v>
      </c>
      <c r="Q138" s="184">
        <v>6.8036000000000003</v>
      </c>
      <c r="R138" s="184">
        <v>4.1368999999999998</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44462</v>
      </c>
      <c r="E139" s="184">
        <v>26.697800000000001</v>
      </c>
      <c r="F139" s="184">
        <v>-4.8999999999999998E-3</v>
      </c>
      <c r="G139" s="184">
        <v>-0.1227</v>
      </c>
      <c r="H139" s="184">
        <v>-3.2199999999999999E-2</v>
      </c>
      <c r="I139" s="184">
        <v>5.1999999999999998E-3</v>
      </c>
      <c r="J139" s="184">
        <v>0.1174</v>
      </c>
      <c r="K139" s="184">
        <v>0.78410000000000002</v>
      </c>
      <c r="L139" s="184">
        <v>2.0636000000000001</v>
      </c>
      <c r="M139" s="184">
        <v>2.8725999999999998</v>
      </c>
      <c r="N139" s="184">
        <v>3.5785999999999998</v>
      </c>
      <c r="O139" s="184">
        <v>4.6181000000000001</v>
      </c>
      <c r="P139" s="184">
        <v>5.1245000000000003</v>
      </c>
      <c r="Q139" s="184">
        <v>6.8132999999999999</v>
      </c>
      <c r="R139" s="184">
        <v>3.6699000000000002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44462</v>
      </c>
      <c r="E140" s="184">
        <v>10.7349</v>
      </c>
      <c r="F140" s="184">
        <v>3.8199999999999998E-2</v>
      </c>
      <c r="G140" s="184">
        <v>-0.13950000000000001</v>
      </c>
      <c r="H140" s="184">
        <v>-1.12E-2</v>
      </c>
      <c r="I140" s="184">
        <v>-0.2268</v>
      </c>
      <c r="J140" s="184">
        <v>0.15579999999999999</v>
      </c>
      <c r="K140" s="184">
        <v>0.83030000000000004</v>
      </c>
      <c r="L140" s="184">
        <v>2.5007000000000001</v>
      </c>
      <c r="M140" s="184">
        <v>3.4540000000000002</v>
      </c>
      <c r="N140" s="184">
        <v>4.5369999999999999</v>
      </c>
      <c r="O140" s="184"/>
      <c r="P140" s="184"/>
      <c r="Q140" s="184">
        <v>4.431</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44462</v>
      </c>
      <c r="E141" s="184">
        <v>10.612399999999999</v>
      </c>
      <c r="F141" s="184">
        <v>3.5799999999999998E-2</v>
      </c>
      <c r="G141" s="184">
        <v>-0.14580000000000001</v>
      </c>
      <c r="H141" s="184">
        <v>-2.64E-2</v>
      </c>
      <c r="I141" s="184">
        <v>-0.25659999999999999</v>
      </c>
      <c r="J141" s="184">
        <v>8.8700000000000001E-2</v>
      </c>
      <c r="K141" s="184">
        <v>0.63629999999999998</v>
      </c>
      <c r="L141" s="184">
        <v>2.1189</v>
      </c>
      <c r="M141" s="184">
        <v>2.8872</v>
      </c>
      <c r="N141" s="184">
        <v>3.7816000000000001</v>
      </c>
      <c r="O141" s="184"/>
      <c r="P141" s="184"/>
      <c r="Q141" s="184">
        <v>3.7008000000000001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44462</v>
      </c>
      <c r="E142" s="184">
        <v>11.7469</v>
      </c>
      <c r="F142" s="184">
        <v>5.1000000000000004E-3</v>
      </c>
      <c r="G142" s="184">
        <v>-0.16489999999999999</v>
      </c>
      <c r="H142" s="184">
        <v>-5.28E-2</v>
      </c>
      <c r="I142" s="184">
        <v>-8.9999999999999998E-4</v>
      </c>
      <c r="J142" s="184">
        <v>0.25090000000000001</v>
      </c>
      <c r="K142" s="184">
        <v>1.0572999999999999</v>
      </c>
      <c r="L142" s="184">
        <v>2.6065</v>
      </c>
      <c r="M142" s="184">
        <v>3.7016</v>
      </c>
      <c r="N142" s="184">
        <v>4.8446999999999996</v>
      </c>
      <c r="O142" s="184"/>
      <c r="P142" s="184"/>
      <c r="Q142" s="184">
        <v>5.9911000000000003</v>
      </c>
      <c r="R142" s="184">
        <v>5.4664999999999999</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44462</v>
      </c>
      <c r="E143" s="184">
        <v>11.5037</v>
      </c>
      <c r="F143" s="184">
        <v>2.5999999999999999E-3</v>
      </c>
      <c r="G143" s="184">
        <v>-0.17180000000000001</v>
      </c>
      <c r="H143" s="184">
        <v>-6.8599999999999994E-2</v>
      </c>
      <c r="I143" s="184">
        <v>-3.1300000000000001E-2</v>
      </c>
      <c r="J143" s="184">
        <v>0.18290000000000001</v>
      </c>
      <c r="K143" s="184">
        <v>0.85750000000000004</v>
      </c>
      <c r="L143" s="184">
        <v>2.2014999999999998</v>
      </c>
      <c r="M143" s="184">
        <v>3.101</v>
      </c>
      <c r="N143" s="184">
        <v>4.0456000000000003</v>
      </c>
      <c r="O143" s="184"/>
      <c r="P143" s="184"/>
      <c r="Q143" s="184">
        <v>5.1928000000000001</v>
      </c>
      <c r="R143" s="184">
        <v>4.6535000000000002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44462</v>
      </c>
      <c r="E144" s="184">
        <v>11.4252</v>
      </c>
      <c r="F144" s="184">
        <v>2.2800000000000001E-2</v>
      </c>
      <c r="G144" s="184">
        <v>-0.13109999999999999</v>
      </c>
      <c r="H144" s="184">
        <v>2.5999999999999999E-3</v>
      </c>
      <c r="I144" s="184">
        <v>5.96E-2</v>
      </c>
      <c r="J144" s="184">
        <v>0.23860000000000001</v>
      </c>
      <c r="K144" s="184">
        <v>1.0016</v>
      </c>
      <c r="L144" s="184">
        <v>2.3744999999999998</v>
      </c>
      <c r="M144" s="184">
        <v>3.1871999999999998</v>
      </c>
      <c r="N144" s="184">
        <v>4.0659999999999998</v>
      </c>
      <c r="O144" s="184"/>
      <c r="P144" s="184"/>
      <c r="Q144" s="184">
        <v>5.2751999999999999</v>
      </c>
      <c r="R144" s="184">
        <v>4.7384000000000004</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44462</v>
      </c>
      <c r="E145" s="184">
        <v>11.286199999999999</v>
      </c>
      <c r="F145" s="184">
        <v>2.0400000000000001E-2</v>
      </c>
      <c r="G145" s="184">
        <v>-0.1363</v>
      </c>
      <c r="H145" s="184">
        <v>-8.0000000000000002E-3</v>
      </c>
      <c r="I145" s="184">
        <v>3.9899999999999998E-2</v>
      </c>
      <c r="J145" s="184">
        <v>0.20599999999999999</v>
      </c>
      <c r="K145" s="184">
        <v>0.92369999999999997</v>
      </c>
      <c r="L145" s="184">
        <v>2.1949000000000001</v>
      </c>
      <c r="M145" s="184">
        <v>2.9180999999999999</v>
      </c>
      <c r="N145" s="184">
        <v>3.6429999999999998</v>
      </c>
      <c r="O145" s="184"/>
      <c r="P145" s="184"/>
      <c r="Q145" s="184">
        <v>4.7790999999999997</v>
      </c>
      <c r="R145" s="184">
        <v>4.2572999999999999</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44462</v>
      </c>
      <c r="E146" s="184">
        <v>29.118600000000001</v>
      </c>
      <c r="F146" s="184">
        <v>1.0999999999999999E-2</v>
      </c>
      <c r="G146" s="184">
        <v>-0.12690000000000001</v>
      </c>
      <c r="H146" s="184">
        <v>-2.1299999999999999E-2</v>
      </c>
      <c r="I146" s="184">
        <v>2.3400000000000001E-2</v>
      </c>
      <c r="J146" s="184">
        <v>0.20369999999999999</v>
      </c>
      <c r="K146" s="184">
        <v>0.98460000000000003</v>
      </c>
      <c r="L146" s="184">
        <v>2.5245000000000002</v>
      </c>
      <c r="M146" s="184">
        <v>3.5531000000000001</v>
      </c>
      <c r="N146" s="184">
        <v>4.5408999999999997</v>
      </c>
      <c r="O146" s="184">
        <v>5.6067</v>
      </c>
      <c r="P146" s="184">
        <v>5.9634999999999998</v>
      </c>
      <c r="Q146" s="184">
        <v>6.8159000000000001</v>
      </c>
      <c r="R146" s="184">
        <v>4.8815</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44462</v>
      </c>
      <c r="E147" s="184">
        <v>27.9299</v>
      </c>
      <c r="F147" s="184">
        <v>9.7000000000000003E-3</v>
      </c>
      <c r="G147" s="184">
        <v>-0.13120000000000001</v>
      </c>
      <c r="H147" s="184">
        <v>-3.2199999999999999E-2</v>
      </c>
      <c r="I147" s="184">
        <v>1.4E-3</v>
      </c>
      <c r="J147" s="184">
        <v>0.15490000000000001</v>
      </c>
      <c r="K147" s="184">
        <v>0.83179999999999998</v>
      </c>
      <c r="L147" s="184">
        <v>2.2223000000000002</v>
      </c>
      <c r="M147" s="184">
        <v>3.1038000000000001</v>
      </c>
      <c r="N147" s="184">
        <v>3.9483999999999999</v>
      </c>
      <c r="O147" s="184">
        <v>5.0502000000000002</v>
      </c>
      <c r="P147" s="184">
        <v>5.4192</v>
      </c>
      <c r="Q147" s="184">
        <v>6.9687999999999999</v>
      </c>
      <c r="R147" s="184">
        <v>4.3041999999999998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8.2716981132075467E-3</v>
      </c>
      <c r="G148" s="186">
        <v>-0.12782264150943398</v>
      </c>
      <c r="H148" s="186">
        <v>-2.3118867924528299E-2</v>
      </c>
      <c r="I148" s="186">
        <v>6.1490566037735814E-3</v>
      </c>
      <c r="J148" s="186">
        <v>0.14230566037735851</v>
      </c>
      <c r="K148" s="186">
        <v>0.8094641509433963</v>
      </c>
      <c r="L148" s="186">
        <v>2.1080264150943391</v>
      </c>
      <c r="M148" s="186">
        <v>2.9616981132075484</v>
      </c>
      <c r="N148" s="186">
        <v>3.7848679245283012</v>
      </c>
      <c r="O148" s="186">
        <v>4.8906923076923086</v>
      </c>
      <c r="P148" s="186">
        <v>5.3642393939393953</v>
      </c>
      <c r="Q148" s="186">
        <v>5.7066962264150947</v>
      </c>
      <c r="R148" s="186">
        <v>4.173234042553192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9.7000000000000003E-3</v>
      </c>
      <c r="G149" s="186">
        <v>-0.12620000000000001</v>
      </c>
      <c r="H149" s="186">
        <v>-2.1299999999999999E-2</v>
      </c>
      <c r="I149" s="186">
        <v>2.01E-2</v>
      </c>
      <c r="J149" s="186">
        <v>0.15049999999999999</v>
      </c>
      <c r="K149" s="186">
        <v>0.80810000000000004</v>
      </c>
      <c r="L149" s="186">
        <v>2.1404999999999998</v>
      </c>
      <c r="M149" s="186">
        <v>3.0005999999999999</v>
      </c>
      <c r="N149" s="186">
        <v>3.8328000000000002</v>
      </c>
      <c r="O149" s="186">
        <v>5.0275999999999996</v>
      </c>
      <c r="P149" s="186">
        <v>5.4431000000000003</v>
      </c>
      <c r="Q149" s="186">
        <v>6.1543000000000001</v>
      </c>
      <c r="R149" s="186">
        <v>4.2572999999999999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44462</v>
      </c>
      <c r="E152" s="184">
        <v>73.69</v>
      </c>
      <c r="F152" s="184">
        <v>0.61439999999999995</v>
      </c>
      <c r="G152" s="184">
        <v>1.0144</v>
      </c>
      <c r="H152" s="184">
        <v>0.20399999999999999</v>
      </c>
      <c r="I152" s="184">
        <v>1.1253</v>
      </c>
      <c r="J152" s="184">
        <v>3.6427999999999998</v>
      </c>
      <c r="K152" s="184">
        <v>6.2427999999999999</v>
      </c>
      <c r="L152" s="184">
        <v>12.486599999999999</v>
      </c>
      <c r="M152" s="184">
        <v>16.321999999999999</v>
      </c>
      <c r="N152" s="184">
        <v>34.8399</v>
      </c>
      <c r="O152" s="184">
        <v>13.266</v>
      </c>
      <c r="P152" s="184">
        <v>10.6875</v>
      </c>
      <c r="Q152" s="184">
        <v>9.7693999999999992</v>
      </c>
      <c r="R152" s="184">
        <v>16.2563</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44462</v>
      </c>
      <c r="E153" s="184">
        <v>79.959999999999994</v>
      </c>
      <c r="F153" s="184">
        <v>0.61660000000000004</v>
      </c>
      <c r="G153" s="184">
        <v>1.0234000000000001</v>
      </c>
      <c r="H153" s="184">
        <v>0.22559999999999999</v>
      </c>
      <c r="I153" s="184">
        <v>1.1768000000000001</v>
      </c>
      <c r="J153" s="184">
        <v>3.7633000000000001</v>
      </c>
      <c r="K153" s="184">
        <v>6.5707000000000004</v>
      </c>
      <c r="L153" s="184">
        <v>13.1937</v>
      </c>
      <c r="M153" s="184">
        <v>17.398299999999999</v>
      </c>
      <c r="N153" s="184">
        <v>36.450499999999998</v>
      </c>
      <c r="O153" s="184">
        <v>14.512499999999999</v>
      </c>
      <c r="P153" s="184">
        <v>11.9396</v>
      </c>
      <c r="Q153" s="184">
        <v>13.0639</v>
      </c>
      <c r="R153" s="184">
        <v>17.581399999999999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44462</v>
      </c>
      <c r="E154" s="184">
        <v>274.726</v>
      </c>
      <c r="F154" s="184">
        <v>0.97770000000000001</v>
      </c>
      <c r="G154" s="184">
        <v>1.6329</v>
      </c>
      <c r="H154" s="184">
        <v>-0.21829999999999999</v>
      </c>
      <c r="I154" s="184">
        <v>2.4245000000000001</v>
      </c>
      <c r="J154" s="184">
        <v>7.2503000000000002</v>
      </c>
      <c r="K154" s="184">
        <v>7.0747999999999998</v>
      </c>
      <c r="L154" s="184">
        <v>14.9154</v>
      </c>
      <c r="M154" s="184">
        <v>29.0442</v>
      </c>
      <c r="N154" s="184">
        <v>58.243200000000002</v>
      </c>
      <c r="O154" s="184">
        <v>13.6044</v>
      </c>
      <c r="P154" s="184">
        <v>13.0564</v>
      </c>
      <c r="Q154" s="184">
        <v>17.0489</v>
      </c>
      <c r="R154" s="184">
        <v>18.215800000000002</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44462</v>
      </c>
      <c r="E155" s="184">
        <v>274.726</v>
      </c>
      <c r="F155" s="184">
        <v>0.97770000000000001</v>
      </c>
      <c r="G155" s="184">
        <v>1.6329</v>
      </c>
      <c r="H155" s="184">
        <v>-0.21829999999999999</v>
      </c>
      <c r="I155" s="184">
        <v>2.4245000000000001</v>
      </c>
      <c r="J155" s="184">
        <v>7.2503000000000002</v>
      </c>
      <c r="K155" s="184">
        <v>7.0747999999999998</v>
      </c>
      <c r="L155" s="184">
        <v>14.9154</v>
      </c>
      <c r="M155" s="184">
        <v>29.0442</v>
      </c>
      <c r="N155" s="184">
        <v>58.243200000000002</v>
      </c>
      <c r="O155" s="184">
        <v>13.6044</v>
      </c>
      <c r="P155" s="184">
        <v>11.843299999999999</v>
      </c>
      <c r="Q155" s="184">
        <v>18.186399999999999</v>
      </c>
      <c r="R155" s="184">
        <v>18.215800000000002</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44462</v>
      </c>
      <c r="E156" s="184">
        <v>289.88600000000002</v>
      </c>
      <c r="F156" s="184">
        <v>0.97919999999999996</v>
      </c>
      <c r="G156" s="184">
        <v>1.6380999999999999</v>
      </c>
      <c r="H156" s="184">
        <v>-0.2069</v>
      </c>
      <c r="I156" s="184">
        <v>2.4472999999999998</v>
      </c>
      <c r="J156" s="184">
        <v>7.3040000000000003</v>
      </c>
      <c r="K156" s="184">
        <v>7.2377000000000002</v>
      </c>
      <c r="L156" s="184">
        <v>15.2601</v>
      </c>
      <c r="M156" s="184">
        <v>29.616499999999998</v>
      </c>
      <c r="N156" s="184">
        <v>59.173900000000003</v>
      </c>
      <c r="O156" s="184">
        <v>14.353199999999999</v>
      </c>
      <c r="P156" s="184">
        <v>13.8466</v>
      </c>
      <c r="Q156" s="184">
        <v>13.782999999999999</v>
      </c>
      <c r="R156" s="184">
        <v>18.9207</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44462</v>
      </c>
      <c r="E157" s="184">
        <v>289.88600000000002</v>
      </c>
      <c r="F157" s="184">
        <v>0.97919999999999996</v>
      </c>
      <c r="G157" s="184">
        <v>1.6380999999999999</v>
      </c>
      <c r="H157" s="184">
        <v>-0.2069</v>
      </c>
      <c r="I157" s="184">
        <v>2.4472999999999998</v>
      </c>
      <c r="J157" s="184">
        <v>7.3040000000000003</v>
      </c>
      <c r="K157" s="184">
        <v>7.2377000000000002</v>
      </c>
      <c r="L157" s="184">
        <v>15.2601</v>
      </c>
      <c r="M157" s="184">
        <v>29.616499999999998</v>
      </c>
      <c r="N157" s="184">
        <v>59.173900000000003</v>
      </c>
      <c r="O157" s="184">
        <v>14.353199999999999</v>
      </c>
      <c r="P157" s="184">
        <v>12.824199999999999</v>
      </c>
      <c r="Q157" s="184">
        <v>14.4687</v>
      </c>
      <c r="R157" s="184">
        <v>18.9207</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44462</v>
      </c>
      <c r="E158" s="184">
        <v>48.48</v>
      </c>
      <c r="F158" s="184">
        <v>0.47670000000000001</v>
      </c>
      <c r="G158" s="184">
        <v>0.74809999999999999</v>
      </c>
      <c r="H158" s="184">
        <v>0.20669999999999999</v>
      </c>
      <c r="I158" s="184">
        <v>0.95789999999999997</v>
      </c>
      <c r="J158" s="184">
        <v>3.2808000000000002</v>
      </c>
      <c r="K158" s="184">
        <v>4.9577999999999998</v>
      </c>
      <c r="L158" s="184">
        <v>9.2384000000000004</v>
      </c>
      <c r="M158" s="184">
        <v>15.538600000000001</v>
      </c>
      <c r="N158" s="184">
        <v>29.5564</v>
      </c>
      <c r="O158" s="184">
        <v>12.7164</v>
      </c>
      <c r="P158" s="184">
        <v>10.710900000000001</v>
      </c>
      <c r="Q158" s="184">
        <v>11.3019</v>
      </c>
      <c r="R158" s="184">
        <v>14.8184</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44462</v>
      </c>
      <c r="E159" s="184">
        <v>52.81</v>
      </c>
      <c r="F159" s="184">
        <v>0.47560000000000002</v>
      </c>
      <c r="G159" s="184">
        <v>0.76319999999999999</v>
      </c>
      <c r="H159" s="184">
        <v>0.22770000000000001</v>
      </c>
      <c r="I159" s="184">
        <v>0.99450000000000005</v>
      </c>
      <c r="J159" s="184">
        <v>3.3464</v>
      </c>
      <c r="K159" s="184">
        <v>5.1364000000000001</v>
      </c>
      <c r="L159" s="184">
        <v>9.6097999999999999</v>
      </c>
      <c r="M159" s="184">
        <v>16.0914</v>
      </c>
      <c r="N159" s="184">
        <v>30.3629</v>
      </c>
      <c r="O159" s="184">
        <v>13.4382</v>
      </c>
      <c r="P159" s="184">
        <v>11.7082</v>
      </c>
      <c r="Q159" s="184">
        <v>13.641500000000001</v>
      </c>
      <c r="R159" s="184">
        <v>15.487399999999999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44462</v>
      </c>
      <c r="E160" s="184">
        <v>11.0396</v>
      </c>
      <c r="F160" s="184">
        <v>0.85880000000000001</v>
      </c>
      <c r="G160" s="184">
        <v>1.3068</v>
      </c>
      <c r="H160" s="184">
        <v>-0.20519999999999999</v>
      </c>
      <c r="I160" s="184">
        <v>0.60140000000000005</v>
      </c>
      <c r="J160" s="184">
        <v>6.6680000000000001</v>
      </c>
      <c r="K160" s="184">
        <v>5.6199000000000003</v>
      </c>
      <c r="L160" s="184">
        <v>13.6252</v>
      </c>
      <c r="M160" s="184">
        <v>21.462399999999999</v>
      </c>
      <c r="N160" s="184">
        <v>29.717400000000001</v>
      </c>
      <c r="O160" s="184"/>
      <c r="P160" s="184"/>
      <c r="Q160" s="184">
        <v>5.8783000000000003</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44462</v>
      </c>
      <c r="E161" s="184">
        <v>10.6327</v>
      </c>
      <c r="F161" s="184">
        <v>0.85270000000000001</v>
      </c>
      <c r="G161" s="184">
        <v>1.2888999999999999</v>
      </c>
      <c r="H161" s="184">
        <v>-0.2477</v>
      </c>
      <c r="I161" s="184">
        <v>0.51619999999999999</v>
      </c>
      <c r="J161" s="184">
        <v>6.4696999999999996</v>
      </c>
      <c r="K161" s="184">
        <v>5.0403000000000002</v>
      </c>
      <c r="L161" s="184">
        <v>12.261100000000001</v>
      </c>
      <c r="M161" s="184">
        <v>19.429600000000001</v>
      </c>
      <c r="N161" s="184">
        <v>26.880299999999998</v>
      </c>
      <c r="O161" s="184"/>
      <c r="P161" s="184"/>
      <c r="Q161" s="184">
        <v>3.6065999999999998</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44462</v>
      </c>
      <c r="E162" s="184">
        <v>14.988</v>
      </c>
      <c r="F162" s="184">
        <v>0.48270000000000002</v>
      </c>
      <c r="G162" s="184">
        <v>0.62439999999999996</v>
      </c>
      <c r="H162" s="184">
        <v>0.22070000000000001</v>
      </c>
      <c r="I162" s="184">
        <v>0.71899999999999997</v>
      </c>
      <c r="J162" s="184">
        <v>3.3014000000000001</v>
      </c>
      <c r="K162" s="184">
        <v>5.9747000000000003</v>
      </c>
      <c r="L162" s="184">
        <v>10.4251</v>
      </c>
      <c r="M162" s="184">
        <v>15.674899999999999</v>
      </c>
      <c r="N162" s="184">
        <v>25.9284</v>
      </c>
      <c r="O162" s="184">
        <v>14.620100000000001</v>
      </c>
      <c r="P162" s="184"/>
      <c r="Q162" s="184">
        <v>13.7432</v>
      </c>
      <c r="R162" s="184">
        <v>16.7989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44462</v>
      </c>
      <c r="E163" s="184">
        <v>14.455</v>
      </c>
      <c r="F163" s="184">
        <v>0.47960000000000003</v>
      </c>
      <c r="G163" s="184">
        <v>0.61250000000000004</v>
      </c>
      <c r="H163" s="184">
        <v>0.19409999999999999</v>
      </c>
      <c r="I163" s="184">
        <v>0.66859999999999997</v>
      </c>
      <c r="J163" s="184">
        <v>3.1909999999999998</v>
      </c>
      <c r="K163" s="184">
        <v>5.6265999999999998</v>
      </c>
      <c r="L163" s="184">
        <v>9.7070000000000007</v>
      </c>
      <c r="M163" s="184">
        <v>14.567600000000001</v>
      </c>
      <c r="N163" s="184">
        <v>24.322700000000001</v>
      </c>
      <c r="O163" s="184">
        <v>13.317</v>
      </c>
      <c r="P163" s="184"/>
      <c r="Q163" s="184">
        <v>12.440099999999999</v>
      </c>
      <c r="R163" s="184">
        <v>15.4115</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44462</v>
      </c>
      <c r="E164" s="184">
        <v>34.470999999999997</v>
      </c>
      <c r="F164" s="184">
        <v>0.39319999999999999</v>
      </c>
      <c r="G164" s="184">
        <v>0.6835</v>
      </c>
      <c r="H164" s="184">
        <v>0.42830000000000001</v>
      </c>
      <c r="I164" s="184">
        <v>1.3465</v>
      </c>
      <c r="J164" s="184">
        <v>3.6004999999999998</v>
      </c>
      <c r="K164" s="184">
        <v>5.9766000000000004</v>
      </c>
      <c r="L164" s="184">
        <v>9.6720000000000006</v>
      </c>
      <c r="M164" s="184">
        <v>11.6831</v>
      </c>
      <c r="N164" s="184">
        <v>18.959900000000001</v>
      </c>
      <c r="O164" s="184">
        <v>11.4808</v>
      </c>
      <c r="P164" s="184">
        <v>10.074299999999999</v>
      </c>
      <c r="Q164" s="184">
        <v>12.8156</v>
      </c>
      <c r="R164" s="184">
        <v>14.297000000000001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44462</v>
      </c>
      <c r="E165" s="184">
        <v>31.32</v>
      </c>
      <c r="F165" s="184">
        <v>0.38779999999999998</v>
      </c>
      <c r="G165" s="184">
        <v>0.67179999999999995</v>
      </c>
      <c r="H165" s="184">
        <v>0.4007</v>
      </c>
      <c r="I165" s="184">
        <v>1.2937000000000001</v>
      </c>
      <c r="J165" s="184">
        <v>3.4756</v>
      </c>
      <c r="K165" s="184">
        <v>5.6039000000000003</v>
      </c>
      <c r="L165" s="184">
        <v>8.9125999999999994</v>
      </c>
      <c r="M165" s="184">
        <v>10.5581</v>
      </c>
      <c r="N165" s="184">
        <v>17.364899999999999</v>
      </c>
      <c r="O165" s="184">
        <v>10.0868</v>
      </c>
      <c r="P165" s="184">
        <v>8.7554999999999996</v>
      </c>
      <c r="Q165" s="184">
        <v>11.3348</v>
      </c>
      <c r="R165" s="184">
        <v>12.8117</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44462</v>
      </c>
      <c r="E166" s="184">
        <v>122.2184</v>
      </c>
      <c r="F166" s="184">
        <v>0.59760000000000002</v>
      </c>
      <c r="G166" s="184">
        <v>0.94650000000000001</v>
      </c>
      <c r="H166" s="184">
        <v>7.8200000000000006E-2</v>
      </c>
      <c r="I166" s="184">
        <v>0.69130000000000003</v>
      </c>
      <c r="J166" s="184">
        <v>3.0411999999999999</v>
      </c>
      <c r="K166" s="184">
        <v>6.2975000000000003</v>
      </c>
      <c r="L166" s="184">
        <v>11.481299999999999</v>
      </c>
      <c r="M166" s="184">
        <v>18.5763</v>
      </c>
      <c r="N166" s="184">
        <v>32.221800000000002</v>
      </c>
      <c r="O166" s="184">
        <v>12.0137</v>
      </c>
      <c r="P166" s="184">
        <v>11.0984</v>
      </c>
      <c r="Q166" s="184">
        <v>16.0001</v>
      </c>
      <c r="R166" s="184">
        <v>15.182499999999999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44462</v>
      </c>
      <c r="E167" s="184">
        <v>131.91980000000001</v>
      </c>
      <c r="F167" s="184">
        <v>0.6018</v>
      </c>
      <c r="G167" s="184">
        <v>0.95930000000000004</v>
      </c>
      <c r="H167" s="184">
        <v>0.10780000000000001</v>
      </c>
      <c r="I167" s="184">
        <v>0.75109999999999999</v>
      </c>
      <c r="J167" s="184">
        <v>3.1716000000000002</v>
      </c>
      <c r="K167" s="184">
        <v>6.673</v>
      </c>
      <c r="L167" s="184">
        <v>12.3711</v>
      </c>
      <c r="M167" s="184">
        <v>19.847899999999999</v>
      </c>
      <c r="N167" s="184">
        <v>34.0929</v>
      </c>
      <c r="O167" s="184">
        <v>13.520899999999999</v>
      </c>
      <c r="P167" s="184">
        <v>12.3368</v>
      </c>
      <c r="Q167" s="184">
        <v>13.1074</v>
      </c>
      <c r="R167" s="184">
        <v>16.798200000000001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44462</v>
      </c>
      <c r="E168" s="184">
        <v>15.040900000000001</v>
      </c>
      <c r="F168" s="184">
        <v>0.69020000000000004</v>
      </c>
      <c r="G168" s="184">
        <v>1.0690999999999999</v>
      </c>
      <c r="H168" s="184">
        <v>-0.19639999999999999</v>
      </c>
      <c r="I168" s="184">
        <v>0.436</v>
      </c>
      <c r="J168" s="184">
        <v>3.7732999999999999</v>
      </c>
      <c r="K168" s="184">
        <v>7.4203999999999999</v>
      </c>
      <c r="L168" s="184">
        <v>11.914</v>
      </c>
      <c r="M168" s="184">
        <v>17.895700000000001</v>
      </c>
      <c r="N168" s="184">
        <v>32.109200000000001</v>
      </c>
      <c r="O168" s="184"/>
      <c r="P168" s="184"/>
      <c r="Q168" s="184">
        <v>30.1127</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44462</v>
      </c>
      <c r="E169" s="184">
        <v>14.602499999999999</v>
      </c>
      <c r="F169" s="184">
        <v>0.68540000000000001</v>
      </c>
      <c r="G169" s="184">
        <v>1.054</v>
      </c>
      <c r="H169" s="184">
        <v>-0.23230000000000001</v>
      </c>
      <c r="I169" s="184">
        <v>0.3629</v>
      </c>
      <c r="J169" s="184">
        <v>3.6027999999999998</v>
      </c>
      <c r="K169" s="184">
        <v>6.9059999999999997</v>
      </c>
      <c r="L169" s="184">
        <v>10.8787</v>
      </c>
      <c r="M169" s="184">
        <v>16.246200000000002</v>
      </c>
      <c r="N169" s="184">
        <v>29.635200000000001</v>
      </c>
      <c r="O169" s="184"/>
      <c r="P169" s="184"/>
      <c r="Q169" s="184">
        <v>27.654199999999999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44462</v>
      </c>
      <c r="E170" s="184">
        <v>15.2347</v>
      </c>
      <c r="F170" s="184">
        <v>0.64810000000000001</v>
      </c>
      <c r="G170" s="184">
        <v>1.0158</v>
      </c>
      <c r="H170" s="184">
        <v>0.15579999999999999</v>
      </c>
      <c r="I170" s="184">
        <v>0.94020000000000004</v>
      </c>
      <c r="J170" s="184">
        <v>3.9074</v>
      </c>
      <c r="K170" s="184">
        <v>7.1809000000000003</v>
      </c>
      <c r="L170" s="184">
        <v>11.869300000000001</v>
      </c>
      <c r="M170" s="184">
        <v>19.4298</v>
      </c>
      <c r="N170" s="184">
        <v>31.646799999999999</v>
      </c>
      <c r="O170" s="184"/>
      <c r="P170" s="184"/>
      <c r="Q170" s="184">
        <v>17.1843</v>
      </c>
      <c r="R170" s="184">
        <v>19.386399999999998</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44462</v>
      </c>
      <c r="E171" s="184">
        <v>14.5334</v>
      </c>
      <c r="F171" s="184">
        <v>0.64400000000000002</v>
      </c>
      <c r="G171" s="184">
        <v>1.0021</v>
      </c>
      <c r="H171" s="184">
        <v>0.12330000000000001</v>
      </c>
      <c r="I171" s="184">
        <v>0.876</v>
      </c>
      <c r="J171" s="184">
        <v>3.7610999999999999</v>
      </c>
      <c r="K171" s="184">
        <v>6.7062999999999997</v>
      </c>
      <c r="L171" s="184">
        <v>10.8971</v>
      </c>
      <c r="M171" s="184">
        <v>17.936199999999999</v>
      </c>
      <c r="N171" s="184">
        <v>29.430800000000001</v>
      </c>
      <c r="O171" s="184"/>
      <c r="P171" s="184"/>
      <c r="Q171" s="184">
        <v>15.122400000000001</v>
      </c>
      <c r="R171" s="184">
        <v>17.355499999999999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44462</v>
      </c>
      <c r="E172" s="184">
        <v>15.46</v>
      </c>
      <c r="F172" s="184">
        <v>0.5202</v>
      </c>
      <c r="G172" s="184">
        <v>0.71660000000000001</v>
      </c>
      <c r="H172" s="184">
        <v>0.3896</v>
      </c>
      <c r="I172" s="184">
        <v>0.91379999999999995</v>
      </c>
      <c r="J172" s="184">
        <v>2.8609</v>
      </c>
      <c r="K172" s="184">
        <v>5.2416999999999998</v>
      </c>
      <c r="L172" s="184">
        <v>8.3391999999999999</v>
      </c>
      <c r="M172" s="184">
        <v>11.866899999999999</v>
      </c>
      <c r="N172" s="184">
        <v>27.874300000000002</v>
      </c>
      <c r="O172" s="184">
        <v>14.7882</v>
      </c>
      <c r="P172" s="184"/>
      <c r="Q172" s="184">
        <v>12.3651</v>
      </c>
      <c r="R172" s="184">
        <v>18.2028</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44462</v>
      </c>
      <c r="E173" s="184">
        <v>15.03</v>
      </c>
      <c r="F173" s="184">
        <v>0.53510000000000002</v>
      </c>
      <c r="G173" s="184">
        <v>0.73729999999999996</v>
      </c>
      <c r="H173" s="184">
        <v>0.33379999999999999</v>
      </c>
      <c r="I173" s="184">
        <v>0.87250000000000005</v>
      </c>
      <c r="J173" s="184">
        <v>2.7341000000000002</v>
      </c>
      <c r="K173" s="184">
        <v>4.8849</v>
      </c>
      <c r="L173" s="184">
        <v>7.6647999999999996</v>
      </c>
      <c r="M173" s="184">
        <v>11.0044</v>
      </c>
      <c r="N173" s="184">
        <v>26.621700000000001</v>
      </c>
      <c r="O173" s="184">
        <v>13.9026</v>
      </c>
      <c r="P173" s="184"/>
      <c r="Q173" s="184">
        <v>11.520200000000001</v>
      </c>
      <c r="R173" s="184">
        <v>17.239699999999999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0.65792272727272727</v>
      </c>
      <c r="G174" s="186">
        <v>1.0354409090909089</v>
      </c>
      <c r="H174" s="186">
        <v>7.1104545454545448E-2</v>
      </c>
      <c r="I174" s="186">
        <v>1.1357863636363636</v>
      </c>
      <c r="J174" s="186">
        <v>4.3954772727272733</v>
      </c>
      <c r="K174" s="186">
        <v>6.2129727272727271</v>
      </c>
      <c r="L174" s="186">
        <v>11.586272727272728</v>
      </c>
      <c r="M174" s="186">
        <v>18.584127272727269</v>
      </c>
      <c r="N174" s="186">
        <v>34.220463636363633</v>
      </c>
      <c r="O174" s="186">
        <v>13.348650000000001</v>
      </c>
      <c r="P174" s="186">
        <v>11.573475</v>
      </c>
      <c r="Q174" s="186">
        <v>14.279486363636362</v>
      </c>
      <c r="R174" s="186">
        <v>16.772261111111114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0.61549999999999994</v>
      </c>
      <c r="G175" s="186">
        <v>1.0082499999999999</v>
      </c>
      <c r="H175" s="186">
        <v>0.13955000000000001</v>
      </c>
      <c r="I175" s="186">
        <v>0.92700000000000005</v>
      </c>
      <c r="J175" s="186">
        <v>3.6227999999999998</v>
      </c>
      <c r="K175" s="186">
        <v>6.2701500000000001</v>
      </c>
      <c r="L175" s="186">
        <v>11.6753</v>
      </c>
      <c r="M175" s="186">
        <v>17.646999999999998</v>
      </c>
      <c r="N175" s="186">
        <v>30.040150000000001</v>
      </c>
      <c r="O175" s="186">
        <v>13.56265</v>
      </c>
      <c r="P175" s="186">
        <v>11.775749999999999</v>
      </c>
      <c r="Q175" s="186">
        <v>13.37445</v>
      </c>
      <c r="R175" s="186">
        <v>17.019300000000001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44462</v>
      </c>
      <c r="E178" s="184">
        <v>292.00650000000002</v>
      </c>
      <c r="F178" s="184">
        <v>0.8125</v>
      </c>
      <c r="G178" s="184">
        <v>2.6463000000000001</v>
      </c>
      <c r="H178" s="184">
        <v>4.4287000000000001</v>
      </c>
      <c r="I178" s="184">
        <v>4.4145000000000003</v>
      </c>
      <c r="J178" s="184">
        <v>5.9002999999999997</v>
      </c>
      <c r="K178" s="184">
        <v>6.2538</v>
      </c>
      <c r="L178" s="184">
        <v>6.8235999999999999</v>
      </c>
      <c r="M178" s="184">
        <v>4.2885999999999997</v>
      </c>
      <c r="N178" s="184">
        <v>5.8136999999999999</v>
      </c>
      <c r="O178" s="184">
        <v>8.9658999999999995</v>
      </c>
      <c r="P178" s="184">
        <v>7.6906999999999996</v>
      </c>
      <c r="Q178" s="184">
        <v>8.3225999999999996</v>
      </c>
      <c r="R178" s="184">
        <v>8.0799000000000003</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44462</v>
      </c>
      <c r="E179" s="184">
        <v>299.18150000000003</v>
      </c>
      <c r="F179" s="184">
        <v>1.1346000000000001</v>
      </c>
      <c r="G179" s="184">
        <v>2.9733999999999998</v>
      </c>
      <c r="H179" s="184">
        <v>4.7587999999999999</v>
      </c>
      <c r="I179" s="184">
        <v>4.7447999999999997</v>
      </c>
      <c r="J179" s="184">
        <v>6.2320000000000002</v>
      </c>
      <c r="K179" s="184">
        <v>6.5896999999999997</v>
      </c>
      <c r="L179" s="184">
        <v>7.18</v>
      </c>
      <c r="M179" s="184">
        <v>4.6395</v>
      </c>
      <c r="N179" s="184">
        <v>6.1710000000000003</v>
      </c>
      <c r="O179" s="184">
        <v>9.3138000000000005</v>
      </c>
      <c r="P179" s="184">
        <v>8.0307999999999993</v>
      </c>
      <c r="Q179" s="184">
        <v>9.3157999999999994</v>
      </c>
      <c r="R179" s="184">
        <v>8.4374000000000002</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44462</v>
      </c>
      <c r="E180" s="184">
        <v>2149.4639000000002</v>
      </c>
      <c r="F180" s="184">
        <v>6.1277999999999997</v>
      </c>
      <c r="G180" s="184">
        <v>-0.1019</v>
      </c>
      <c r="H180" s="184">
        <v>1.5952</v>
      </c>
      <c r="I180" s="184">
        <v>2.0695999999999999</v>
      </c>
      <c r="J180" s="184">
        <v>3.5179999999999998</v>
      </c>
      <c r="K180" s="184">
        <v>5.1852</v>
      </c>
      <c r="L180" s="184">
        <v>5.3186</v>
      </c>
      <c r="M180" s="184">
        <v>4.1379000000000001</v>
      </c>
      <c r="N180" s="184">
        <v>5.1513999999999998</v>
      </c>
      <c r="O180" s="184">
        <v>9.2173999999999996</v>
      </c>
      <c r="P180" s="184">
        <v>8.2134999999999998</v>
      </c>
      <c r="Q180" s="184">
        <v>8.5177999999999994</v>
      </c>
      <c r="R180" s="184">
        <v>7.6935000000000002</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44462</v>
      </c>
      <c r="E181" s="184">
        <v>2107.085</v>
      </c>
      <c r="F181" s="184">
        <v>5.8369</v>
      </c>
      <c r="G181" s="184">
        <v>-0.3921</v>
      </c>
      <c r="H181" s="184">
        <v>1.3051999999999999</v>
      </c>
      <c r="I181" s="184">
        <v>1.7794000000000001</v>
      </c>
      <c r="J181" s="184">
        <v>3.2271999999999998</v>
      </c>
      <c r="K181" s="184">
        <v>4.8914999999999997</v>
      </c>
      <c r="L181" s="184">
        <v>5.0106999999999999</v>
      </c>
      <c r="M181" s="184">
        <v>3.8254999999999999</v>
      </c>
      <c r="N181" s="184">
        <v>4.8311999999999999</v>
      </c>
      <c r="O181" s="184">
        <v>8.8973999999999993</v>
      </c>
      <c r="P181" s="184">
        <v>7.9282000000000004</v>
      </c>
      <c r="Q181" s="184">
        <v>8.3452000000000002</v>
      </c>
      <c r="R181" s="184">
        <v>7.3666999999999998</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44462</v>
      </c>
      <c r="E182" s="184">
        <v>10.35</v>
      </c>
      <c r="F182" s="184">
        <v>29.647200000000002</v>
      </c>
      <c r="G182" s="184">
        <v>8.3519000000000005</v>
      </c>
      <c r="H182" s="184">
        <v>5.6486000000000001</v>
      </c>
      <c r="I182" s="184">
        <v>5.7053000000000003</v>
      </c>
      <c r="J182" s="184">
        <v>7.2337999999999996</v>
      </c>
      <c r="K182" s="184">
        <v>7.0933999999999999</v>
      </c>
      <c r="L182" s="184">
        <v>7.375</v>
      </c>
      <c r="M182" s="184">
        <v>4.5218999999999996</v>
      </c>
      <c r="N182" s="184"/>
      <c r="O182" s="184"/>
      <c r="P182" s="184"/>
      <c r="Q182" s="184">
        <v>4.5625</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44462</v>
      </c>
      <c r="E183" s="184">
        <v>10.3163</v>
      </c>
      <c r="F183" s="184">
        <v>29.389800000000001</v>
      </c>
      <c r="G183" s="184">
        <v>7.9069000000000003</v>
      </c>
      <c r="H183" s="184">
        <v>5.2618999999999998</v>
      </c>
      <c r="I183" s="184">
        <v>5.2926000000000002</v>
      </c>
      <c r="J183" s="184">
        <v>6.8186999999999998</v>
      </c>
      <c r="K183" s="184">
        <v>6.6711999999999998</v>
      </c>
      <c r="L183" s="184">
        <v>6.9499000000000004</v>
      </c>
      <c r="M183" s="184">
        <v>4.0857999999999999</v>
      </c>
      <c r="N183" s="184"/>
      <c r="O183" s="184"/>
      <c r="P183" s="184"/>
      <c r="Q183" s="184">
        <v>4.1231999999999998</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44462</v>
      </c>
      <c r="E184" s="184">
        <v>19.690300000000001</v>
      </c>
      <c r="F184" s="184">
        <v>2.5954000000000002</v>
      </c>
      <c r="G184" s="184">
        <v>6.1800000000000001E-2</v>
      </c>
      <c r="H184" s="184">
        <v>2.3843999999999999</v>
      </c>
      <c r="I184" s="184">
        <v>2.9826000000000001</v>
      </c>
      <c r="J184" s="184">
        <v>4.3874000000000004</v>
      </c>
      <c r="K184" s="184">
        <v>5.9471999999999996</v>
      </c>
      <c r="L184" s="184">
        <v>5.5585000000000004</v>
      </c>
      <c r="M184" s="184">
        <v>3.9174000000000002</v>
      </c>
      <c r="N184" s="184">
        <v>5.4435000000000002</v>
      </c>
      <c r="O184" s="184">
        <v>9.0891999999999999</v>
      </c>
      <c r="P184" s="184">
        <v>7.8390000000000004</v>
      </c>
      <c r="Q184" s="184">
        <v>8.8036999999999992</v>
      </c>
      <c r="R184" s="184">
        <v>8.2159999999999993</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44462</v>
      </c>
      <c r="E185" s="184">
        <v>19.204499999999999</v>
      </c>
      <c r="F185" s="184">
        <v>2.4708999999999999</v>
      </c>
      <c r="G185" s="184">
        <v>-0.12670000000000001</v>
      </c>
      <c r="H185" s="184">
        <v>2.1457999999999999</v>
      </c>
      <c r="I185" s="184">
        <v>2.7315999999999998</v>
      </c>
      <c r="J185" s="184">
        <v>4.1406000000000001</v>
      </c>
      <c r="K185" s="184">
        <v>5.7062999999999997</v>
      </c>
      <c r="L185" s="184">
        <v>5.3158000000000003</v>
      </c>
      <c r="M185" s="184">
        <v>3.6509999999999998</v>
      </c>
      <c r="N185" s="184">
        <v>5.1776999999999997</v>
      </c>
      <c r="O185" s="184">
        <v>8.7704000000000004</v>
      </c>
      <c r="P185" s="184">
        <v>7.5404</v>
      </c>
      <c r="Q185" s="184">
        <v>8.4657</v>
      </c>
      <c r="R185" s="184">
        <v>7.9318999999999997</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44462</v>
      </c>
      <c r="E186" s="184">
        <v>20.317299999999999</v>
      </c>
      <c r="F186" s="184">
        <v>33.445500000000003</v>
      </c>
      <c r="G186" s="184">
        <v>3.7139000000000002</v>
      </c>
      <c r="H186" s="184">
        <v>10.8786</v>
      </c>
      <c r="I186" s="184">
        <v>20.8508</v>
      </c>
      <c r="J186" s="184">
        <v>22.4895</v>
      </c>
      <c r="K186" s="184">
        <v>9.8458000000000006</v>
      </c>
      <c r="L186" s="184">
        <v>10.3338</v>
      </c>
      <c r="M186" s="184">
        <v>6.3468999999999998</v>
      </c>
      <c r="N186" s="184">
        <v>7.4017999999999997</v>
      </c>
      <c r="O186" s="184">
        <v>11.117599999999999</v>
      </c>
      <c r="P186" s="184">
        <v>9.0107999999999997</v>
      </c>
      <c r="Q186" s="184">
        <v>9.2258999999999993</v>
      </c>
      <c r="R186" s="184">
        <v>10.420500000000001</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44462</v>
      </c>
      <c r="E187" s="184">
        <v>19.8431</v>
      </c>
      <c r="F187" s="184">
        <v>33.139800000000001</v>
      </c>
      <c r="G187" s="184">
        <v>3.3732000000000002</v>
      </c>
      <c r="H187" s="184">
        <v>10.5586</v>
      </c>
      <c r="I187" s="184">
        <v>20.538799999999998</v>
      </c>
      <c r="J187" s="184">
        <v>22.174499999999998</v>
      </c>
      <c r="K187" s="184">
        <v>9.5286000000000008</v>
      </c>
      <c r="L187" s="184">
        <v>10.008800000000001</v>
      </c>
      <c r="M187" s="184">
        <v>6.0151000000000003</v>
      </c>
      <c r="N187" s="184">
        <v>7.0522999999999998</v>
      </c>
      <c r="O187" s="184">
        <v>10.7821</v>
      </c>
      <c r="P187" s="184">
        <v>8.6921999999999997</v>
      </c>
      <c r="Q187" s="184">
        <v>8.9053000000000004</v>
      </c>
      <c r="R187" s="184">
        <v>10.0465</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44462</v>
      </c>
      <c r="E188" s="184">
        <v>17.989899999999999</v>
      </c>
      <c r="F188" s="184">
        <v>5.8848000000000003</v>
      </c>
      <c r="G188" s="184">
        <v>2.1646000000000001</v>
      </c>
      <c r="H188" s="184">
        <v>4.9029999999999996</v>
      </c>
      <c r="I188" s="184">
        <v>4.4858000000000002</v>
      </c>
      <c r="J188" s="184">
        <v>6.1977000000000002</v>
      </c>
      <c r="K188" s="184">
        <v>6.1064999999999996</v>
      </c>
      <c r="L188" s="184">
        <v>6.1128999999999998</v>
      </c>
      <c r="M188" s="184">
        <v>4.3612000000000002</v>
      </c>
      <c r="N188" s="184">
        <v>5.5038999999999998</v>
      </c>
      <c r="O188" s="184">
        <v>9.0686999999999998</v>
      </c>
      <c r="P188" s="184">
        <v>7.7337999999999996</v>
      </c>
      <c r="Q188" s="184">
        <v>8.2365999999999993</v>
      </c>
      <c r="R188" s="184">
        <v>7.5049999999999999</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44462</v>
      </c>
      <c r="E189" s="184">
        <v>18.5578</v>
      </c>
      <c r="F189" s="184">
        <v>6.2949000000000002</v>
      </c>
      <c r="G189" s="184">
        <v>2.4918</v>
      </c>
      <c r="H189" s="184">
        <v>5.2313999999999998</v>
      </c>
      <c r="I189" s="184">
        <v>4.8136000000000001</v>
      </c>
      <c r="J189" s="184">
        <v>6.5392999999999999</v>
      </c>
      <c r="K189" s="184">
        <v>6.4527000000000001</v>
      </c>
      <c r="L189" s="184">
        <v>6.4555999999999996</v>
      </c>
      <c r="M189" s="184">
        <v>4.6973000000000003</v>
      </c>
      <c r="N189" s="184">
        <v>5.8444000000000003</v>
      </c>
      <c r="O189" s="184">
        <v>9.4297000000000004</v>
      </c>
      <c r="P189" s="184">
        <v>8.1161999999999992</v>
      </c>
      <c r="Q189" s="184">
        <v>8.6910000000000007</v>
      </c>
      <c r="R189" s="184">
        <v>7.8490000000000002</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44462</v>
      </c>
      <c r="E190" s="184">
        <v>18.845099999999999</v>
      </c>
      <c r="F190" s="184">
        <v>1.1620999999999999</v>
      </c>
      <c r="G190" s="184">
        <v>-5.0336999999999996</v>
      </c>
      <c r="H190" s="184">
        <v>3.3500999999999999</v>
      </c>
      <c r="I190" s="184">
        <v>5.2538999999999998</v>
      </c>
      <c r="J190" s="184">
        <v>7.2797999999999998</v>
      </c>
      <c r="K190" s="184">
        <v>6.2527999999999997</v>
      </c>
      <c r="L190" s="184">
        <v>7.0808999999999997</v>
      </c>
      <c r="M190" s="184">
        <v>4.8445999999999998</v>
      </c>
      <c r="N190" s="184">
        <v>6.3030999999999997</v>
      </c>
      <c r="O190" s="184">
        <v>9.5006000000000004</v>
      </c>
      <c r="P190" s="184">
        <v>8.1450999999999993</v>
      </c>
      <c r="Q190" s="184">
        <v>8.8143999999999991</v>
      </c>
      <c r="R190" s="184">
        <v>8.5975999999999999</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44462</v>
      </c>
      <c r="E191" s="184">
        <v>18.3794</v>
      </c>
      <c r="F191" s="184">
        <v>0.7944</v>
      </c>
      <c r="G191" s="184">
        <v>-5.4919000000000002</v>
      </c>
      <c r="H191" s="184">
        <v>2.867</v>
      </c>
      <c r="I191" s="184">
        <v>4.7892000000000001</v>
      </c>
      <c r="J191" s="184">
        <v>6.8170000000000002</v>
      </c>
      <c r="K191" s="184">
        <v>5.7907000000000002</v>
      </c>
      <c r="L191" s="184">
        <v>6.6101999999999999</v>
      </c>
      <c r="M191" s="184">
        <v>4.3731999999999998</v>
      </c>
      <c r="N191" s="184">
        <v>5.8202999999999996</v>
      </c>
      <c r="O191" s="184">
        <v>9.0056999999999992</v>
      </c>
      <c r="P191" s="184">
        <v>7.6574999999999998</v>
      </c>
      <c r="Q191" s="184">
        <v>8.452</v>
      </c>
      <c r="R191" s="184">
        <v>8.1051000000000002</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44462</v>
      </c>
      <c r="E192" s="184">
        <v>25.804200000000002</v>
      </c>
      <c r="F192" s="184">
        <v>-6.9297000000000004</v>
      </c>
      <c r="G192" s="184">
        <v>-6.2206000000000001</v>
      </c>
      <c r="H192" s="184">
        <v>8.0345999999999993</v>
      </c>
      <c r="I192" s="184">
        <v>8.6469000000000005</v>
      </c>
      <c r="J192" s="184">
        <v>10.6541</v>
      </c>
      <c r="K192" s="184">
        <v>7.0016999999999996</v>
      </c>
      <c r="L192" s="184">
        <v>7.0030000000000001</v>
      </c>
      <c r="M192" s="184">
        <v>4.9843999999999999</v>
      </c>
      <c r="N192" s="184">
        <v>6.2386999999999997</v>
      </c>
      <c r="O192" s="184">
        <v>8.3523999999999994</v>
      </c>
      <c r="P192" s="184">
        <v>7.4321000000000002</v>
      </c>
      <c r="Q192" s="184">
        <v>8.4138000000000002</v>
      </c>
      <c r="R192" s="184">
        <v>7.8080999999999996</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44462</v>
      </c>
      <c r="E193" s="184">
        <v>26.517700000000001</v>
      </c>
      <c r="F193" s="184">
        <v>-6.4680999999999997</v>
      </c>
      <c r="G193" s="184">
        <v>-5.7782999999999998</v>
      </c>
      <c r="H193" s="184">
        <v>8.4886999999999997</v>
      </c>
      <c r="I193" s="184">
        <v>9.1064000000000007</v>
      </c>
      <c r="J193" s="184">
        <v>11.110900000000001</v>
      </c>
      <c r="K193" s="184">
        <v>7.4612999999999996</v>
      </c>
      <c r="L193" s="184">
        <v>7.4713000000000003</v>
      </c>
      <c r="M193" s="184">
        <v>5.4546000000000001</v>
      </c>
      <c r="N193" s="184">
        <v>6.7209000000000003</v>
      </c>
      <c r="O193" s="184">
        <v>8.8377999999999997</v>
      </c>
      <c r="P193" s="184">
        <v>7.8521000000000001</v>
      </c>
      <c r="Q193" s="184">
        <v>8.8297000000000008</v>
      </c>
      <c r="R193" s="184">
        <v>8.2963000000000005</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44462</v>
      </c>
      <c r="E194" s="184">
        <v>20.061199999999999</v>
      </c>
      <c r="F194" s="184">
        <v>2.5474000000000001</v>
      </c>
      <c r="G194" s="184">
        <v>-0.66710000000000003</v>
      </c>
      <c r="H194" s="184">
        <v>1.4038999999999999</v>
      </c>
      <c r="I194" s="184">
        <v>1.6125</v>
      </c>
      <c r="J194" s="184">
        <v>3.3490000000000002</v>
      </c>
      <c r="K194" s="184">
        <v>5.7439999999999998</v>
      </c>
      <c r="L194" s="184">
        <v>5.7236000000000002</v>
      </c>
      <c r="M194" s="184">
        <v>4.3140000000000001</v>
      </c>
      <c r="N194" s="184">
        <v>5.5208000000000004</v>
      </c>
      <c r="O194" s="184">
        <v>10.0405</v>
      </c>
      <c r="P194" s="184">
        <v>8.1956000000000007</v>
      </c>
      <c r="Q194" s="184">
        <v>8.4799000000000007</v>
      </c>
      <c r="R194" s="184">
        <v>8.4566999999999997</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44462</v>
      </c>
      <c r="E195" s="184">
        <v>19.7166</v>
      </c>
      <c r="F195" s="184">
        <v>2.2216</v>
      </c>
      <c r="G195" s="184">
        <v>-1.0488999999999999</v>
      </c>
      <c r="H195" s="184">
        <v>1.0581</v>
      </c>
      <c r="I195" s="184">
        <v>1.2833000000000001</v>
      </c>
      <c r="J195" s="184">
        <v>3.0175000000000001</v>
      </c>
      <c r="K195" s="184">
        <v>5.4153000000000002</v>
      </c>
      <c r="L195" s="184">
        <v>5.3925999999999998</v>
      </c>
      <c r="M195" s="184">
        <v>3.9807999999999999</v>
      </c>
      <c r="N195" s="184">
        <v>5.1748000000000003</v>
      </c>
      <c r="O195" s="184">
        <v>9.6941000000000006</v>
      </c>
      <c r="P195" s="184">
        <v>7.9057000000000004</v>
      </c>
      <c r="Q195" s="184">
        <v>8.2604000000000006</v>
      </c>
      <c r="R195" s="184">
        <v>8.0917999999999992</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44462</v>
      </c>
      <c r="E198" s="184">
        <v>1862.9165</v>
      </c>
      <c r="F198" s="184">
        <v>12.5222</v>
      </c>
      <c r="G198" s="184">
        <v>17.8734</v>
      </c>
      <c r="H198" s="184">
        <v>16.975000000000001</v>
      </c>
      <c r="I198" s="184">
        <v>18.713899999999999</v>
      </c>
      <c r="J198" s="184">
        <v>17.351400000000002</v>
      </c>
      <c r="K198" s="184">
        <v>6.5743999999999998</v>
      </c>
      <c r="L198" s="184">
        <v>8.0782000000000007</v>
      </c>
      <c r="M198" s="184">
        <v>4.5938999999999997</v>
      </c>
      <c r="N198" s="184">
        <v>5.6210000000000004</v>
      </c>
      <c r="O198" s="184">
        <v>8.2146000000000008</v>
      </c>
      <c r="P198" s="184">
        <v>7.2812999999999999</v>
      </c>
      <c r="Q198" s="184">
        <v>7.3780999999999999</v>
      </c>
      <c r="R198" s="184">
        <v>7.3952999999999998</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44462</v>
      </c>
      <c r="E199" s="184">
        <v>1966.9517000000001</v>
      </c>
      <c r="F199" s="184">
        <v>12.944100000000001</v>
      </c>
      <c r="G199" s="184">
        <v>18.294599999999999</v>
      </c>
      <c r="H199" s="184">
        <v>17.3964</v>
      </c>
      <c r="I199" s="184">
        <v>19.136900000000001</v>
      </c>
      <c r="J199" s="184">
        <v>17.7776</v>
      </c>
      <c r="K199" s="184">
        <v>7.0015999999999998</v>
      </c>
      <c r="L199" s="184">
        <v>8.5138999999999996</v>
      </c>
      <c r="M199" s="184">
        <v>5.0284000000000004</v>
      </c>
      <c r="N199" s="184">
        <v>6.0648999999999997</v>
      </c>
      <c r="O199" s="184">
        <v>8.6798999999999999</v>
      </c>
      <c r="P199" s="184">
        <v>7.7302</v>
      </c>
      <c r="Q199" s="184">
        <v>8.0098000000000003</v>
      </c>
      <c r="R199" s="184">
        <v>7.8731</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44462</v>
      </c>
      <c r="E200" s="184">
        <v>10.4838</v>
      </c>
      <c r="F200" s="184">
        <v>-0.69630000000000003</v>
      </c>
      <c r="G200" s="184">
        <v>7.3156999999999996</v>
      </c>
      <c r="H200" s="184">
        <v>6.8727</v>
      </c>
      <c r="I200" s="184">
        <v>6.1820000000000004</v>
      </c>
      <c r="J200" s="184">
        <v>6.2775999999999996</v>
      </c>
      <c r="K200" s="184">
        <v>6.7663000000000002</v>
      </c>
      <c r="L200" s="184">
        <v>6.5823</v>
      </c>
      <c r="M200" s="184">
        <v>4.9321000000000002</v>
      </c>
      <c r="N200" s="184"/>
      <c r="O200" s="184"/>
      <c r="P200" s="184"/>
      <c r="Q200" s="184">
        <v>5.2556000000000003</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44462</v>
      </c>
      <c r="E201" s="184">
        <v>10.4307</v>
      </c>
      <c r="F201" s="184">
        <v>-1.3996999999999999</v>
      </c>
      <c r="G201" s="184">
        <v>6.7690000000000001</v>
      </c>
      <c r="H201" s="184">
        <v>6.3063000000000002</v>
      </c>
      <c r="I201" s="184">
        <v>5.6109</v>
      </c>
      <c r="J201" s="184">
        <v>5.7168000000000001</v>
      </c>
      <c r="K201" s="184">
        <v>6.2080000000000002</v>
      </c>
      <c r="L201" s="184">
        <v>6.0155000000000003</v>
      </c>
      <c r="M201" s="184">
        <v>4.3631000000000002</v>
      </c>
      <c r="N201" s="184"/>
      <c r="O201" s="184"/>
      <c r="P201" s="184"/>
      <c r="Q201" s="184">
        <v>4.6787000000000001</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44462</v>
      </c>
      <c r="E202" s="184">
        <v>52.017299999999999</v>
      </c>
      <c r="F202" s="184">
        <v>-2.3153999999999999</v>
      </c>
      <c r="G202" s="184">
        <v>4.8201999999999998</v>
      </c>
      <c r="H202" s="184">
        <v>6.8856000000000002</v>
      </c>
      <c r="I202" s="184">
        <v>8.7805</v>
      </c>
      <c r="J202" s="184">
        <v>10.0375</v>
      </c>
      <c r="K202" s="184">
        <v>6.8983999999999996</v>
      </c>
      <c r="L202" s="184">
        <v>7.5594000000000001</v>
      </c>
      <c r="M202" s="184">
        <v>4.5865999999999998</v>
      </c>
      <c r="N202" s="184">
        <v>5.9039999999999999</v>
      </c>
      <c r="O202" s="184">
        <v>9.2269000000000005</v>
      </c>
      <c r="P202" s="184">
        <v>7.9454000000000002</v>
      </c>
      <c r="Q202" s="184">
        <v>7.5171999999999999</v>
      </c>
      <c r="R202" s="184">
        <v>8.2047000000000008</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44462</v>
      </c>
      <c r="E203" s="184">
        <v>53.3703</v>
      </c>
      <c r="F203" s="184">
        <v>-1.8464</v>
      </c>
      <c r="G203" s="184">
        <v>5.2454999999999998</v>
      </c>
      <c r="H203" s="184">
        <v>7.2888000000000002</v>
      </c>
      <c r="I203" s="184">
        <v>9.1768999999999998</v>
      </c>
      <c r="J203" s="184">
        <v>10.4407</v>
      </c>
      <c r="K203" s="184">
        <v>7.3071999999999999</v>
      </c>
      <c r="L203" s="184">
        <v>7.9798</v>
      </c>
      <c r="M203" s="184">
        <v>5.0122</v>
      </c>
      <c r="N203" s="184">
        <v>6.3414000000000001</v>
      </c>
      <c r="O203" s="184">
        <v>9.6168999999999993</v>
      </c>
      <c r="P203" s="184">
        <v>8.3322000000000003</v>
      </c>
      <c r="Q203" s="184">
        <v>8.9102999999999994</v>
      </c>
      <c r="R203" s="184">
        <v>8.6135999999999999</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44462</v>
      </c>
      <c r="E204" s="184">
        <v>20.686199999999999</v>
      </c>
      <c r="F204" s="184">
        <v>2.2938999999999998</v>
      </c>
      <c r="G204" s="184">
        <v>-0.47049999999999997</v>
      </c>
      <c r="H204" s="184">
        <v>2.0425</v>
      </c>
      <c r="I204" s="184">
        <v>2.2201</v>
      </c>
      <c r="J204" s="184">
        <v>3.6884000000000001</v>
      </c>
      <c r="K204" s="184">
        <v>6.0773999999999999</v>
      </c>
      <c r="L204" s="184">
        <v>6.0751999999999997</v>
      </c>
      <c r="M204" s="184">
        <v>4.1180000000000003</v>
      </c>
      <c r="N204" s="184">
        <v>5.6513</v>
      </c>
      <c r="O204" s="184">
        <v>8.6554000000000002</v>
      </c>
      <c r="P204" s="184">
        <v>7.8452999999999999</v>
      </c>
      <c r="Q204" s="184">
        <v>8.3716000000000008</v>
      </c>
      <c r="R204" s="184">
        <v>8.2195</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44462</v>
      </c>
      <c r="E205" s="184">
        <v>19.921900000000001</v>
      </c>
      <c r="F205" s="184">
        <v>2.0154999999999998</v>
      </c>
      <c r="G205" s="184">
        <v>-0.85489999999999999</v>
      </c>
      <c r="H205" s="184">
        <v>1.6757</v>
      </c>
      <c r="I205" s="184">
        <v>1.8465</v>
      </c>
      <c r="J205" s="184">
        <v>3.3071000000000002</v>
      </c>
      <c r="K205" s="184">
        <v>5.6924999999999999</v>
      </c>
      <c r="L205" s="184">
        <v>5.6825999999999999</v>
      </c>
      <c r="M205" s="184">
        <v>3.7199</v>
      </c>
      <c r="N205" s="184">
        <v>5.2397999999999998</v>
      </c>
      <c r="O205" s="184">
        <v>8.2263999999999999</v>
      </c>
      <c r="P205" s="184">
        <v>7.3924000000000003</v>
      </c>
      <c r="Q205" s="184">
        <v>5.0392000000000001</v>
      </c>
      <c r="R205" s="184">
        <v>7.7931999999999997</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44462</v>
      </c>
      <c r="E206" s="184">
        <v>27.983000000000001</v>
      </c>
      <c r="F206" s="184">
        <v>0</v>
      </c>
      <c r="G206" s="184">
        <v>4.3499999999999997E-2</v>
      </c>
      <c r="H206" s="184">
        <v>2.4607999999999999</v>
      </c>
      <c r="I206" s="184">
        <v>2.9380999999999999</v>
      </c>
      <c r="J206" s="184">
        <v>3.7991000000000001</v>
      </c>
      <c r="K206" s="184">
        <v>4.4226000000000001</v>
      </c>
      <c r="L206" s="184">
        <v>4.3569000000000004</v>
      </c>
      <c r="M206" s="184">
        <v>3.0099</v>
      </c>
      <c r="N206" s="184">
        <v>4.0701000000000001</v>
      </c>
      <c r="O206" s="184">
        <v>7.8983999999999996</v>
      </c>
      <c r="P206" s="184">
        <v>7.1563999999999997</v>
      </c>
      <c r="Q206" s="184">
        <v>7.4455999999999998</v>
      </c>
      <c r="R206" s="184">
        <v>6.3935000000000004</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44462</v>
      </c>
      <c r="E207" s="184">
        <v>29.589200000000002</v>
      </c>
      <c r="F207" s="184">
        <v>0.74009999999999998</v>
      </c>
      <c r="G207" s="184">
        <v>0.61680000000000001</v>
      </c>
      <c r="H207" s="184">
        <v>3.0327999999999999</v>
      </c>
      <c r="I207" s="184">
        <v>3.4939</v>
      </c>
      <c r="J207" s="184">
        <v>4.3533999999999997</v>
      </c>
      <c r="K207" s="184">
        <v>4.9813000000000001</v>
      </c>
      <c r="L207" s="184">
        <v>4.9199000000000002</v>
      </c>
      <c r="M207" s="184">
        <v>3.5739000000000001</v>
      </c>
      <c r="N207" s="184">
        <v>4.6372</v>
      </c>
      <c r="O207" s="184">
        <v>8.4812999999999992</v>
      </c>
      <c r="P207" s="184">
        <v>7.7742000000000004</v>
      </c>
      <c r="Q207" s="184">
        <v>7.9554</v>
      </c>
      <c r="R207" s="184">
        <v>6.9706000000000001</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44462</v>
      </c>
      <c r="E208" s="184">
        <v>10.5465</v>
      </c>
      <c r="F208" s="184">
        <v>1.0383</v>
      </c>
      <c r="G208" s="184">
        <v>4.0389999999999997</v>
      </c>
      <c r="H208" s="184">
        <v>3.8096999999999999</v>
      </c>
      <c r="I208" s="184">
        <v>5.5243000000000002</v>
      </c>
      <c r="J208" s="184">
        <v>6.0031999999999996</v>
      </c>
      <c r="K208" s="184">
        <v>6.2279999999999998</v>
      </c>
      <c r="L208" s="184">
        <v>6.1132999999999997</v>
      </c>
      <c r="M208" s="184">
        <v>4.5590000000000002</v>
      </c>
      <c r="N208" s="184">
        <v>5.5092999999999996</v>
      </c>
      <c r="O208" s="184"/>
      <c r="P208" s="184"/>
      <c r="Q208" s="184">
        <v>4.6645000000000003</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44462</v>
      </c>
      <c r="E209" s="184">
        <v>10.491300000000001</v>
      </c>
      <c r="F209" s="184">
        <v>1.0438000000000001</v>
      </c>
      <c r="G209" s="184">
        <v>3.7121</v>
      </c>
      <c r="H209" s="184">
        <v>3.3818999999999999</v>
      </c>
      <c r="I209" s="184">
        <v>5.0793999999999997</v>
      </c>
      <c r="J209" s="184">
        <v>5.5702999999999996</v>
      </c>
      <c r="K209" s="184">
        <v>5.7896999999999998</v>
      </c>
      <c r="L209" s="184">
        <v>5.6612</v>
      </c>
      <c r="M209" s="184">
        <v>4.1032000000000002</v>
      </c>
      <c r="N209" s="184">
        <v>5.0422000000000002</v>
      </c>
      <c r="O209" s="184"/>
      <c r="P209" s="184"/>
      <c r="Q209" s="184">
        <v>4.1950000000000003</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44462</v>
      </c>
      <c r="E210" s="184">
        <v>16.610299999999999</v>
      </c>
      <c r="F210" s="184">
        <v>9.8910999999999998</v>
      </c>
      <c r="G210" s="184">
        <v>6.7424999999999997</v>
      </c>
      <c r="H210" s="184">
        <v>6.5061999999999998</v>
      </c>
      <c r="I210" s="184">
        <v>6.4355000000000002</v>
      </c>
      <c r="J210" s="184">
        <v>7.4471999999999996</v>
      </c>
      <c r="K210" s="184">
        <v>6.7926000000000002</v>
      </c>
      <c r="L210" s="184">
        <v>6.7831000000000001</v>
      </c>
      <c r="M210" s="184">
        <v>4.6760999999999999</v>
      </c>
      <c r="N210" s="184">
        <v>5.7557</v>
      </c>
      <c r="O210" s="184">
        <v>9.2711000000000006</v>
      </c>
      <c r="P210" s="184">
        <v>7.8714000000000004</v>
      </c>
      <c r="Q210" s="184">
        <v>8.2995999999999999</v>
      </c>
      <c r="R210" s="184">
        <v>8.2532999999999994</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44462</v>
      </c>
      <c r="E211" s="184">
        <v>16.963899999999999</v>
      </c>
      <c r="F211" s="184">
        <v>10.3307</v>
      </c>
      <c r="G211" s="184">
        <v>7.1763000000000003</v>
      </c>
      <c r="H211" s="184">
        <v>6.9560000000000004</v>
      </c>
      <c r="I211" s="184">
        <v>6.9034000000000004</v>
      </c>
      <c r="J211" s="184">
        <v>7.9097</v>
      </c>
      <c r="K211" s="184">
        <v>7.2613000000000003</v>
      </c>
      <c r="L211" s="184">
        <v>7.2595999999999998</v>
      </c>
      <c r="M211" s="184">
        <v>5.1616999999999997</v>
      </c>
      <c r="N211" s="184">
        <v>6.2575000000000003</v>
      </c>
      <c r="O211" s="184">
        <v>9.766</v>
      </c>
      <c r="P211" s="184">
        <v>8.2675999999999998</v>
      </c>
      <c r="Q211" s="184">
        <v>8.6585999999999999</v>
      </c>
      <c r="R211" s="184">
        <v>8.7662999999999993</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44462</v>
      </c>
      <c r="E212" s="184">
        <v>19.5944</v>
      </c>
      <c r="F212" s="184">
        <v>-7.6357999999999997</v>
      </c>
      <c r="G212" s="184">
        <v>1.242</v>
      </c>
      <c r="H212" s="184">
        <v>6.1810999999999998</v>
      </c>
      <c r="I212" s="184">
        <v>6.4691999999999998</v>
      </c>
      <c r="J212" s="184">
        <v>8.0709</v>
      </c>
      <c r="K212" s="184">
        <v>6.4027000000000003</v>
      </c>
      <c r="L212" s="184">
        <v>6.9656000000000002</v>
      </c>
      <c r="M212" s="184">
        <v>4.5145999999999997</v>
      </c>
      <c r="N212" s="184">
        <v>5.4999000000000002</v>
      </c>
      <c r="O212" s="184">
        <v>8.7952999999999992</v>
      </c>
      <c r="P212" s="184">
        <v>7.4264999999999999</v>
      </c>
      <c r="Q212" s="184">
        <v>8.1844000000000001</v>
      </c>
      <c r="R212" s="184">
        <v>7.8304999999999998</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44462</v>
      </c>
      <c r="E213" s="184">
        <v>20.412800000000001</v>
      </c>
      <c r="F213" s="184">
        <v>-7.1509999999999998</v>
      </c>
      <c r="G213" s="184">
        <v>1.7286999999999999</v>
      </c>
      <c r="H213" s="184">
        <v>6.65</v>
      </c>
      <c r="I213" s="184">
        <v>6.9409000000000001</v>
      </c>
      <c r="J213" s="184">
        <v>8.5464000000000002</v>
      </c>
      <c r="K213" s="184">
        <v>6.8849999999999998</v>
      </c>
      <c r="L213" s="184">
        <v>7.4565000000000001</v>
      </c>
      <c r="M213" s="184">
        <v>5.0010000000000003</v>
      </c>
      <c r="N213" s="184">
        <v>5.9936999999999996</v>
      </c>
      <c r="O213" s="184">
        <v>9.3140999999999998</v>
      </c>
      <c r="P213" s="184">
        <v>7.9558999999999997</v>
      </c>
      <c r="Q213" s="184">
        <v>8.7034000000000002</v>
      </c>
      <c r="R213" s="184">
        <v>8.3424999999999994</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44462</v>
      </c>
      <c r="E214" s="184">
        <v>2629.5944</v>
      </c>
      <c r="F214" s="184">
        <v>4.1230000000000002</v>
      </c>
      <c r="G214" s="184">
        <v>3.4483999999999999</v>
      </c>
      <c r="H214" s="184">
        <v>4.3281000000000001</v>
      </c>
      <c r="I214" s="184">
        <v>4.4958999999999998</v>
      </c>
      <c r="J214" s="184">
        <v>5.58</v>
      </c>
      <c r="K214" s="184">
        <v>6.2569999999999997</v>
      </c>
      <c r="L214" s="184">
        <v>6.4684999999999997</v>
      </c>
      <c r="M214" s="184">
        <v>3.7869000000000002</v>
      </c>
      <c r="N214" s="184">
        <v>5.5641999999999996</v>
      </c>
      <c r="O214" s="184">
        <v>8.8733000000000004</v>
      </c>
      <c r="P214" s="184">
        <v>8.1669999999999998</v>
      </c>
      <c r="Q214" s="184">
        <v>8.7218</v>
      </c>
      <c r="R214" s="184">
        <v>8.0739000000000001</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44462</v>
      </c>
      <c r="E215" s="184">
        <v>2517.7682</v>
      </c>
      <c r="F215" s="184">
        <v>3.6536</v>
      </c>
      <c r="G215" s="184">
        <v>2.9784000000000002</v>
      </c>
      <c r="H215" s="184">
        <v>3.8578000000000001</v>
      </c>
      <c r="I215" s="184">
        <v>4.0252999999999997</v>
      </c>
      <c r="J215" s="184">
        <v>5.1078000000000001</v>
      </c>
      <c r="K215" s="184">
        <v>5.7798999999999996</v>
      </c>
      <c r="L215" s="184">
        <v>5.9836</v>
      </c>
      <c r="M215" s="184">
        <v>3.3048999999999999</v>
      </c>
      <c r="N215" s="184">
        <v>5.0693999999999999</v>
      </c>
      <c r="O215" s="184">
        <v>8.3587000000000007</v>
      </c>
      <c r="P215" s="184">
        <v>7.6222000000000003</v>
      </c>
      <c r="Q215" s="184">
        <v>8.0233000000000008</v>
      </c>
      <c r="R215" s="184">
        <v>7.5674000000000001</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44462</v>
      </c>
      <c r="E216" s="184">
        <v>34.471200000000003</v>
      </c>
      <c r="F216" s="184">
        <v>4.9772999999999996</v>
      </c>
      <c r="G216" s="184">
        <v>4.3781999999999996</v>
      </c>
      <c r="H216" s="184">
        <v>4.0267999999999997</v>
      </c>
      <c r="I216" s="184">
        <v>4.3106</v>
      </c>
      <c r="J216" s="184">
        <v>4.0099</v>
      </c>
      <c r="K216" s="184">
        <v>3.5686</v>
      </c>
      <c r="L216" s="184">
        <v>3.5836999999999999</v>
      </c>
      <c r="M216" s="184">
        <v>3.3447</v>
      </c>
      <c r="N216" s="184">
        <v>3.7566999999999999</v>
      </c>
      <c r="O216" s="184">
        <v>7.7942999999999998</v>
      </c>
      <c r="P216" s="184">
        <v>6.8398000000000003</v>
      </c>
      <c r="Q216" s="184">
        <v>7.6717000000000004</v>
      </c>
      <c r="R216" s="184">
        <v>6.2267000000000001</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44462</v>
      </c>
      <c r="E217" s="184">
        <v>34.774900000000002</v>
      </c>
      <c r="F217" s="184">
        <v>5.2488000000000001</v>
      </c>
      <c r="G217" s="184">
        <v>4.585</v>
      </c>
      <c r="H217" s="184">
        <v>4.2319000000000004</v>
      </c>
      <c r="I217" s="184">
        <v>4.5061</v>
      </c>
      <c r="J217" s="184">
        <v>4.2031999999999998</v>
      </c>
      <c r="K217" s="184">
        <v>3.7603</v>
      </c>
      <c r="L217" s="184">
        <v>3.7458999999999998</v>
      </c>
      <c r="M217" s="184">
        <v>3.5375999999999999</v>
      </c>
      <c r="N217" s="184">
        <v>3.9371999999999998</v>
      </c>
      <c r="O217" s="184">
        <v>7.9512</v>
      </c>
      <c r="P217" s="184">
        <v>6.9621000000000004</v>
      </c>
      <c r="Q217" s="184">
        <v>7.7145000000000001</v>
      </c>
      <c r="R217" s="184">
        <v>6.3891999999999998</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44462</v>
      </c>
      <c r="E218" s="184">
        <v>11.672599999999999</v>
      </c>
      <c r="F218" s="184">
        <v>-5.0025000000000004</v>
      </c>
      <c r="G218" s="184">
        <v>0.5212</v>
      </c>
      <c r="H218" s="184">
        <v>4.0682</v>
      </c>
      <c r="I218" s="184">
        <v>4.8783000000000003</v>
      </c>
      <c r="J218" s="184">
        <v>7.2055999999999996</v>
      </c>
      <c r="K218" s="184">
        <v>6.9162999999999997</v>
      </c>
      <c r="L218" s="184">
        <v>7.5815999999999999</v>
      </c>
      <c r="M218" s="184">
        <v>4.4581999999999997</v>
      </c>
      <c r="N218" s="184">
        <v>6.3465999999999996</v>
      </c>
      <c r="O218" s="184"/>
      <c r="P218" s="184"/>
      <c r="Q218" s="184">
        <v>8.2271999999999998</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44462</v>
      </c>
      <c r="E219" s="184">
        <v>11.556100000000001</v>
      </c>
      <c r="F219" s="184">
        <v>-5.3686999999999996</v>
      </c>
      <c r="G219" s="184">
        <v>0</v>
      </c>
      <c r="H219" s="184">
        <v>3.5670000000000002</v>
      </c>
      <c r="I219" s="184">
        <v>4.4067999999999996</v>
      </c>
      <c r="J219" s="184">
        <v>6.6189</v>
      </c>
      <c r="K219" s="184">
        <v>6.4192</v>
      </c>
      <c r="L219" s="184">
        <v>7.0867000000000004</v>
      </c>
      <c r="M219" s="184">
        <v>3.9598</v>
      </c>
      <c r="N219" s="184">
        <v>5.8280000000000003</v>
      </c>
      <c r="O219" s="184"/>
      <c r="P219" s="184"/>
      <c r="Q219" s="184">
        <v>7.6736000000000004</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44462</v>
      </c>
      <c r="E220" s="184">
        <v>1039.153</v>
      </c>
      <c r="F220" s="184">
        <v>-17.8733</v>
      </c>
      <c r="G220" s="184">
        <v>-6.9810999999999996</v>
      </c>
      <c r="H220" s="184">
        <v>1.4565999999999999</v>
      </c>
      <c r="I220" s="184">
        <v>2.6568999999999998</v>
      </c>
      <c r="J220" s="184">
        <v>6.5598000000000001</v>
      </c>
      <c r="K220" s="184">
        <v>7.5984999999999996</v>
      </c>
      <c r="L220" s="184">
        <v>7.9992000000000001</v>
      </c>
      <c r="M220" s="184"/>
      <c r="N220" s="184"/>
      <c r="O220" s="184"/>
      <c r="P220" s="184"/>
      <c r="Q220" s="184">
        <v>6.1071999999999997</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44462</v>
      </c>
      <c r="E221" s="184">
        <v>1035.8014000000001</v>
      </c>
      <c r="F221" s="184">
        <v>-18.371099999999998</v>
      </c>
      <c r="G221" s="184">
        <v>-7.48</v>
      </c>
      <c r="H221" s="184">
        <v>0.95660000000000001</v>
      </c>
      <c r="I221" s="184">
        <v>2.1566000000000001</v>
      </c>
      <c r="J221" s="184">
        <v>6.0570000000000004</v>
      </c>
      <c r="K221" s="184">
        <v>7.0856000000000003</v>
      </c>
      <c r="L221" s="184">
        <v>7.4778000000000002</v>
      </c>
      <c r="M221" s="184"/>
      <c r="N221" s="184"/>
      <c r="O221" s="184"/>
      <c r="P221" s="184"/>
      <c r="Q221" s="184">
        <v>5.5843999999999996</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44462</v>
      </c>
      <c r="E222" s="184">
        <v>16.5749</v>
      </c>
      <c r="F222" s="184">
        <v>3.7440000000000002</v>
      </c>
      <c r="G222" s="184">
        <v>2.1291000000000002</v>
      </c>
      <c r="H222" s="184">
        <v>1.6993</v>
      </c>
      <c r="I222" s="184">
        <v>1.7944</v>
      </c>
      <c r="J222" s="184">
        <v>3.0911</v>
      </c>
      <c r="K222" s="184">
        <v>4.3289</v>
      </c>
      <c r="L222" s="184">
        <v>4.2916999999999996</v>
      </c>
      <c r="M222" s="184">
        <v>3.1324000000000001</v>
      </c>
      <c r="N222" s="184">
        <v>4.1818</v>
      </c>
      <c r="O222" s="184">
        <v>4.2675000000000001</v>
      </c>
      <c r="P222" s="184">
        <v>5.3318000000000003</v>
      </c>
      <c r="Q222" s="184">
        <v>6.8365</v>
      </c>
      <c r="R222" s="184">
        <v>5.8937999999999997</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44462</v>
      </c>
      <c r="E223" s="184">
        <v>16.453800000000001</v>
      </c>
      <c r="F223" s="184">
        <v>3.5497000000000001</v>
      </c>
      <c r="G223" s="184">
        <v>1.9967999999999999</v>
      </c>
      <c r="H223" s="184">
        <v>1.5532999999999999</v>
      </c>
      <c r="I223" s="184">
        <v>1.6489</v>
      </c>
      <c r="J223" s="184">
        <v>2.9556</v>
      </c>
      <c r="K223" s="184">
        <v>4.0876999999999999</v>
      </c>
      <c r="L223" s="184">
        <v>4.1327999999999996</v>
      </c>
      <c r="M223" s="184">
        <v>3.0026000000000002</v>
      </c>
      <c r="N223" s="184">
        <v>4.0701000000000001</v>
      </c>
      <c r="O223" s="184">
        <v>4.1778000000000004</v>
      </c>
      <c r="P223" s="184">
        <v>5.2457000000000003</v>
      </c>
      <c r="Q223" s="184">
        <v>6.7340999999999998</v>
      </c>
      <c r="R223" s="184">
        <v>5.8106999999999998</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3.6491750000000009</v>
      </c>
      <c r="G224" s="186">
        <v>2.2430113636363624</v>
      </c>
      <c r="H224" s="186">
        <v>4.965220454545455</v>
      </c>
      <c r="I224" s="186">
        <v>5.9416772727272722</v>
      </c>
      <c r="J224" s="186">
        <v>7.2448522727272726</v>
      </c>
      <c r="K224" s="186">
        <v>6.2506522727272715</v>
      </c>
      <c r="L224" s="186">
        <v>6.5018022727272742</v>
      </c>
      <c r="M224" s="186">
        <v>4.3314380952380942</v>
      </c>
      <c r="N224" s="186">
        <v>5.5397763157894726</v>
      </c>
      <c r="O224" s="186">
        <v>8.7544823529411744</v>
      </c>
      <c r="P224" s="186">
        <v>7.680326470588235</v>
      </c>
      <c r="Q224" s="186">
        <v>7.5756090909090892</v>
      </c>
      <c r="R224" s="186">
        <v>7.8682294117647054</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2.2577499999999997</v>
      </c>
      <c r="G225" s="186">
        <v>2.1468500000000001</v>
      </c>
      <c r="H225" s="186">
        <v>4.1500500000000002</v>
      </c>
      <c r="I225" s="186">
        <v>4.7669999999999995</v>
      </c>
      <c r="J225" s="186">
        <v>6.2148500000000002</v>
      </c>
      <c r="K225" s="186">
        <v>6.2553999999999998</v>
      </c>
      <c r="L225" s="186">
        <v>6.5962499999999995</v>
      </c>
      <c r="M225" s="186">
        <v>4.3621499999999997</v>
      </c>
      <c r="N225" s="186">
        <v>5.5926</v>
      </c>
      <c r="O225" s="186">
        <v>8.9316499999999994</v>
      </c>
      <c r="P225" s="186">
        <v>7.8421500000000002</v>
      </c>
      <c r="Q225" s="186">
        <v>8.2318999999999996</v>
      </c>
      <c r="R225" s="186">
        <v>8.0029000000000003</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2031</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2032</v>
      </c>
      <c r="B228" s="180" t="s">
        <v>2033</v>
      </c>
      <c r="C228" s="180">
        <v>0</v>
      </c>
      <c r="D228" s="183"/>
      <c r="E228" s="184"/>
      <c r="F228" s="184"/>
      <c r="G228" s="184"/>
      <c r="H228" s="184"/>
      <c r="I228" s="184"/>
      <c r="J228" s="184"/>
      <c r="K228" s="184"/>
      <c r="L228" s="184"/>
      <c r="M228" s="184"/>
      <c r="N228" s="184"/>
      <c r="O228" s="184"/>
      <c r="P228" s="184"/>
      <c r="Q228" s="184"/>
      <c r="R228" s="184"/>
      <c r="S228" s="120"/>
      <c r="T228" s="123"/>
      <c r="U228" s="124"/>
      <c r="V228" s="124"/>
      <c r="W228" s="124"/>
      <c r="X228" s="124"/>
      <c r="Y228" s="124"/>
      <c r="Z228" s="124"/>
      <c r="AA228" s="124"/>
      <c r="AB228" s="124"/>
      <c r="AC228" s="124"/>
      <c r="AD228" s="124"/>
      <c r="AE228" s="124"/>
      <c r="AF228" s="124"/>
      <c r="AG228" s="124"/>
      <c r="AH228" s="124"/>
    </row>
    <row r="229" spans="1:34" x14ac:dyDescent="0.3">
      <c r="A229" s="180" t="s">
        <v>2032</v>
      </c>
      <c r="B229" s="180" t="s">
        <v>2034</v>
      </c>
      <c r="C229" s="180">
        <v>0</v>
      </c>
      <c r="D229" s="183"/>
      <c r="E229" s="184"/>
      <c r="F229" s="184"/>
      <c r="G229" s="184"/>
      <c r="H229" s="184"/>
      <c r="I229" s="184"/>
      <c r="J229" s="184"/>
      <c r="K229" s="184"/>
      <c r="L229" s="184"/>
      <c r="M229" s="184"/>
      <c r="N229" s="184"/>
      <c r="O229" s="184"/>
      <c r="P229" s="184"/>
      <c r="Q229" s="184"/>
      <c r="R229" s="184"/>
      <c r="S229" s="120"/>
      <c r="T229" s="123"/>
      <c r="U229" s="124"/>
      <c r="V229" s="124"/>
      <c r="W229" s="124"/>
      <c r="X229" s="124"/>
      <c r="Y229" s="124"/>
      <c r="Z229" s="124"/>
      <c r="AA229" s="124"/>
      <c r="AB229" s="124"/>
      <c r="AC229" s="124"/>
      <c r="AD229" s="124"/>
      <c r="AE229" s="124"/>
      <c r="AF229" s="124"/>
      <c r="AG229" s="124"/>
      <c r="AH229" s="124"/>
    </row>
    <row r="230" spans="1:34" x14ac:dyDescent="0.3">
      <c r="A230" s="180" t="s">
        <v>2032</v>
      </c>
      <c r="B230" s="180" t="s">
        <v>2035</v>
      </c>
      <c r="C230" s="180">
        <v>0</v>
      </c>
      <c r="D230" s="183"/>
      <c r="E230" s="184"/>
      <c r="F230" s="184"/>
      <c r="G230" s="184"/>
      <c r="H230" s="184"/>
      <c r="I230" s="184"/>
      <c r="J230" s="184"/>
      <c r="K230" s="184"/>
      <c r="L230" s="184"/>
      <c r="M230" s="184"/>
      <c r="N230" s="184"/>
      <c r="O230" s="184"/>
      <c r="P230" s="184"/>
      <c r="Q230" s="184"/>
      <c r="R230" s="184"/>
      <c r="S230" s="120"/>
      <c r="T230" s="123"/>
      <c r="U230" s="124"/>
      <c r="V230" s="124"/>
      <c r="W230" s="124"/>
      <c r="X230" s="124"/>
      <c r="Y230" s="124"/>
      <c r="Z230" s="124"/>
      <c r="AA230" s="124"/>
      <c r="AB230" s="124"/>
      <c r="AC230" s="124"/>
      <c r="AD230" s="124"/>
      <c r="AE230" s="124"/>
      <c r="AF230" s="124"/>
      <c r="AG230" s="124"/>
      <c r="AH230" s="124"/>
    </row>
    <row r="231" spans="1:34" x14ac:dyDescent="0.3">
      <c r="A231" s="180" t="s">
        <v>2032</v>
      </c>
      <c r="B231" s="180" t="s">
        <v>2036</v>
      </c>
      <c r="C231" s="180">
        <v>0</v>
      </c>
      <c r="D231" s="183"/>
      <c r="E231" s="184"/>
      <c r="F231" s="184"/>
      <c r="G231" s="184"/>
      <c r="H231" s="184"/>
      <c r="I231" s="184"/>
      <c r="J231" s="184"/>
      <c r="K231" s="184"/>
      <c r="L231" s="184"/>
      <c r="M231" s="184"/>
      <c r="N231" s="184"/>
      <c r="O231" s="184"/>
      <c r="P231" s="184"/>
      <c r="Q231" s="184"/>
      <c r="R231" s="184"/>
      <c r="S231" s="120"/>
      <c r="T231" s="123"/>
      <c r="U231" s="124"/>
      <c r="V231" s="124"/>
      <c r="W231" s="124"/>
      <c r="X231" s="124"/>
      <c r="Y231" s="124"/>
      <c r="Z231" s="124"/>
      <c r="AA231" s="124"/>
      <c r="AB231" s="124"/>
      <c r="AC231" s="124"/>
      <c r="AD231" s="124"/>
      <c r="AE231" s="124"/>
      <c r="AF231" s="124"/>
      <c r="AG231" s="124"/>
      <c r="AH231" s="124"/>
    </row>
    <row r="232" spans="1:34" x14ac:dyDescent="0.3">
      <c r="A232" s="180" t="s">
        <v>2032</v>
      </c>
      <c r="B232" s="180" t="s">
        <v>2037</v>
      </c>
      <c r="C232" s="180">
        <v>0</v>
      </c>
      <c r="D232" s="183">
        <v>44461</v>
      </c>
      <c r="E232" s="184">
        <v>7593.7998049999997</v>
      </c>
      <c r="F232" s="184">
        <v>0.40589999999999998</v>
      </c>
      <c r="G232" s="184">
        <v>-1.4164000000000001</v>
      </c>
      <c r="H232" s="184">
        <v>-1.6755</v>
      </c>
      <c r="I232" s="184">
        <v>-2.7370999999999999</v>
      </c>
      <c r="J232" s="184">
        <v>-1.6997</v>
      </c>
      <c r="K232" s="184">
        <v>1.4500000000000001E-2</v>
      </c>
      <c r="L232" s="184">
        <v>8.5603999999999996</v>
      </c>
      <c r="M232" s="184">
        <v>10.9313</v>
      </c>
      <c r="N232" s="184">
        <v>27.1248</v>
      </c>
      <c r="O232" s="184">
        <v>6.3815999999999997</v>
      </c>
      <c r="P232" s="184">
        <v>6.7916999999999996</v>
      </c>
      <c r="Q232" s="184"/>
      <c r="R232" s="184">
        <v>5.3513999999999999</v>
      </c>
      <c r="S232" s="120"/>
      <c r="T232" s="123"/>
      <c r="U232" s="124"/>
      <c r="V232" s="124"/>
      <c r="W232" s="124"/>
      <c r="X232" s="124"/>
      <c r="Y232" s="124"/>
      <c r="Z232" s="124"/>
      <c r="AA232" s="124"/>
      <c r="AB232" s="124"/>
      <c r="AC232" s="124"/>
      <c r="AD232" s="124"/>
      <c r="AE232" s="124"/>
      <c r="AF232" s="124"/>
      <c r="AG232" s="124"/>
      <c r="AH232" s="124"/>
    </row>
    <row r="233" spans="1:34" x14ac:dyDescent="0.3">
      <c r="A233" s="180" t="s">
        <v>2032</v>
      </c>
      <c r="B233" s="180" t="s">
        <v>2038</v>
      </c>
      <c r="C233" s="180">
        <v>0</v>
      </c>
      <c r="D233" s="183">
        <v>44462</v>
      </c>
      <c r="E233" s="184">
        <v>31768.5</v>
      </c>
      <c r="F233" s="184">
        <v>1.2425999999999999</v>
      </c>
      <c r="G233" s="184">
        <v>2.7370000000000001</v>
      </c>
      <c r="H233" s="184">
        <v>-8.9899999999999994E-2</v>
      </c>
      <c r="I233" s="184">
        <v>1.8236000000000001</v>
      </c>
      <c r="J233" s="184">
        <v>13.851900000000001</v>
      </c>
      <c r="K233" s="184">
        <v>17.864999999999998</v>
      </c>
      <c r="L233" s="184">
        <v>39.213700000000003</v>
      </c>
      <c r="M233" s="184">
        <v>63.638300000000001</v>
      </c>
      <c r="N233" s="184">
        <v>97.563500000000005</v>
      </c>
      <c r="O233" s="184">
        <v>32.135300000000001</v>
      </c>
      <c r="P233" s="184"/>
      <c r="Q233" s="184"/>
      <c r="R233" s="184">
        <v>58.6372</v>
      </c>
      <c r="S233" s="120"/>
      <c r="T233" s="123"/>
      <c r="U233" s="124"/>
      <c r="V233" s="124"/>
      <c r="W233" s="124"/>
      <c r="X233" s="124"/>
      <c r="Y233" s="124"/>
      <c r="Z233" s="124"/>
      <c r="AA233" s="124"/>
      <c r="AB233" s="124"/>
      <c r="AC233" s="124"/>
      <c r="AD233" s="124"/>
      <c r="AE233" s="124"/>
      <c r="AF233" s="124"/>
      <c r="AG233" s="124"/>
      <c r="AH233" s="124"/>
    </row>
    <row r="234" spans="1:34" x14ac:dyDescent="0.3">
      <c r="A234" s="180" t="s">
        <v>2032</v>
      </c>
      <c r="B234" s="180" t="s">
        <v>2039</v>
      </c>
      <c r="C234" s="180">
        <v>0</v>
      </c>
      <c r="D234" s="183">
        <v>44461</v>
      </c>
      <c r="E234" s="184">
        <v>3630.070068</v>
      </c>
      <c r="F234" s="184">
        <v>1.9428000000000001</v>
      </c>
      <c r="G234" s="184">
        <v>0.67420000000000002</v>
      </c>
      <c r="H234" s="184">
        <v>-0.9012</v>
      </c>
      <c r="I234" s="184">
        <v>-0.4637</v>
      </c>
      <c r="J234" s="184">
        <v>2.093</v>
      </c>
      <c r="K234" s="184">
        <v>5.1026999999999996</v>
      </c>
      <c r="L234" s="184">
        <v>16.733000000000001</v>
      </c>
      <c r="M234" s="184">
        <v>34.073599999999999</v>
      </c>
      <c r="N234" s="184">
        <v>70.408199999999994</v>
      </c>
      <c r="O234" s="184">
        <v>2.5152999999999999</v>
      </c>
      <c r="P234" s="184">
        <v>8.5914999999999999</v>
      </c>
      <c r="Q234" s="184"/>
      <c r="R234" s="184">
        <v>8.7370000000000001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2032</v>
      </c>
      <c r="B235" s="180" t="s">
        <v>2040</v>
      </c>
      <c r="C235" s="180">
        <v>0</v>
      </c>
      <c r="D235" s="183">
        <v>44461</v>
      </c>
      <c r="E235" s="184">
        <v>4139.580078</v>
      </c>
      <c r="F235" s="184">
        <v>0.68130000000000002</v>
      </c>
      <c r="G235" s="184">
        <v>0.15409999999999999</v>
      </c>
      <c r="H235" s="184">
        <v>0.3513</v>
      </c>
      <c r="I235" s="184">
        <v>-2.1332</v>
      </c>
      <c r="J235" s="184">
        <v>-3.2206999999999999</v>
      </c>
      <c r="K235" s="184">
        <v>-0.39079999999999998</v>
      </c>
      <c r="L235" s="184">
        <v>6.1932</v>
      </c>
      <c r="M235" s="184">
        <v>14.7423</v>
      </c>
      <c r="N235" s="184">
        <v>28.523299999999999</v>
      </c>
      <c r="O235" s="184">
        <v>3.1160999999999999</v>
      </c>
      <c r="P235" s="184">
        <v>2.7393999999999998</v>
      </c>
      <c r="Q235" s="184"/>
      <c r="R235" s="184">
        <v>5.2024999999999997</v>
      </c>
      <c r="S235" s="120"/>
      <c r="T235" s="123"/>
      <c r="U235" s="124"/>
      <c r="V235" s="124"/>
      <c r="W235" s="124"/>
      <c r="X235" s="124"/>
      <c r="Y235" s="124"/>
      <c r="Z235" s="124"/>
      <c r="AA235" s="124"/>
      <c r="AB235" s="124"/>
      <c r="AC235" s="124"/>
      <c r="AD235" s="124"/>
      <c r="AE235" s="124"/>
      <c r="AF235" s="124"/>
      <c r="AG235" s="124"/>
      <c r="AH235" s="124"/>
    </row>
    <row r="236" spans="1:34" x14ac:dyDescent="0.3">
      <c r="A236" s="180" t="s">
        <v>2032</v>
      </c>
      <c r="B236" s="180" t="s">
        <v>2041</v>
      </c>
      <c r="C236" s="180">
        <v>0</v>
      </c>
      <c r="D236" s="183"/>
      <c r="E236" s="184"/>
      <c r="F236" s="184"/>
      <c r="G236" s="184"/>
      <c r="H236" s="184"/>
      <c r="I236" s="184"/>
      <c r="J236" s="184"/>
      <c r="K236" s="184"/>
      <c r="L236" s="184"/>
      <c r="M236" s="184"/>
      <c r="N236" s="184"/>
      <c r="O236" s="184"/>
      <c r="P236" s="184"/>
      <c r="Q236" s="184"/>
      <c r="R236" s="184"/>
      <c r="S236" s="120"/>
      <c r="T236" s="123"/>
      <c r="U236" s="124"/>
      <c r="V236" s="124"/>
      <c r="W236" s="124"/>
      <c r="X236" s="124"/>
      <c r="Y236" s="124"/>
      <c r="Z236" s="124"/>
      <c r="AA236" s="124"/>
      <c r="AB236" s="124"/>
      <c r="AC236" s="124"/>
      <c r="AD236" s="124"/>
      <c r="AE236" s="124"/>
      <c r="AF236" s="124"/>
      <c r="AG236" s="124"/>
      <c r="AH236" s="124"/>
    </row>
    <row r="237" spans="1:34" x14ac:dyDescent="0.3">
      <c r="A237" s="180" t="s">
        <v>2032</v>
      </c>
      <c r="B237" s="180" t="s">
        <v>2042</v>
      </c>
      <c r="C237" s="180">
        <v>0</v>
      </c>
      <c r="D237" s="183">
        <v>44461</v>
      </c>
      <c r="E237" s="184">
        <v>112282</v>
      </c>
      <c r="F237" s="184">
        <v>1.8431</v>
      </c>
      <c r="G237" s="184">
        <v>0.75649999999999995</v>
      </c>
      <c r="H237" s="184">
        <v>-2.4169</v>
      </c>
      <c r="I237" s="184">
        <v>-0.99719999999999998</v>
      </c>
      <c r="J237" s="184">
        <v>-4.8884999999999996</v>
      </c>
      <c r="K237" s="184">
        <v>-12.8025</v>
      </c>
      <c r="L237" s="184">
        <v>-2.3454999999999999</v>
      </c>
      <c r="M237" s="184">
        <v>-3.4946999999999999</v>
      </c>
      <c r="N237" s="184">
        <v>15.4049</v>
      </c>
      <c r="O237" s="184">
        <v>12.1996</v>
      </c>
      <c r="P237" s="184">
        <v>13.7286</v>
      </c>
      <c r="Q237" s="184"/>
      <c r="R237" s="184">
        <v>3.4851999999999999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80" t="s">
        <v>2032</v>
      </c>
      <c r="B238" s="180" t="s">
        <v>2043</v>
      </c>
      <c r="C238" s="180">
        <v>0</v>
      </c>
      <c r="D238" s="183">
        <v>44461</v>
      </c>
      <c r="E238" s="184">
        <v>76.19</v>
      </c>
      <c r="F238" s="184">
        <v>2.4609999999999999</v>
      </c>
      <c r="G238" s="184">
        <v>1.1282000000000001</v>
      </c>
      <c r="H238" s="184">
        <v>0.96740000000000004</v>
      </c>
      <c r="I238" s="184">
        <v>4.9448999999999996</v>
      </c>
      <c r="J238" s="184">
        <v>16.8917</v>
      </c>
      <c r="K238" s="184">
        <v>1.8447</v>
      </c>
      <c r="L238" s="184">
        <v>17.904699999999998</v>
      </c>
      <c r="M238" s="184">
        <v>52.136600000000001</v>
      </c>
      <c r="N238" s="184">
        <v>82.622200000000007</v>
      </c>
      <c r="O238" s="184">
        <v>-1.1145</v>
      </c>
      <c r="P238" s="184">
        <v>9.8360000000000003</v>
      </c>
      <c r="Q238" s="184"/>
      <c r="R238" s="184">
        <v>8.8328000000000007</v>
      </c>
      <c r="S238" s="120"/>
      <c r="T238" s="123"/>
      <c r="U238" s="124"/>
      <c r="V238" s="124"/>
      <c r="W238" s="124"/>
      <c r="X238" s="124"/>
      <c r="Y238" s="124"/>
      <c r="Z238" s="124"/>
      <c r="AA238" s="124"/>
      <c r="AB238" s="124"/>
      <c r="AC238" s="124"/>
      <c r="AD238" s="124"/>
      <c r="AE238" s="124"/>
      <c r="AF238" s="124"/>
      <c r="AG238" s="124"/>
      <c r="AH238" s="124"/>
    </row>
    <row r="239" spans="1:34" x14ac:dyDescent="0.3">
      <c r="A239" s="180" t="s">
        <v>2032</v>
      </c>
      <c r="B239" s="180" t="s">
        <v>2044</v>
      </c>
      <c r="C239" s="180">
        <v>0</v>
      </c>
      <c r="D239" s="183"/>
      <c r="E239" s="184"/>
      <c r="F239" s="184"/>
      <c r="G239" s="184"/>
      <c r="H239" s="184"/>
      <c r="I239" s="184"/>
      <c r="J239" s="184"/>
      <c r="K239" s="184"/>
      <c r="L239" s="184"/>
      <c r="M239" s="184"/>
      <c r="N239" s="184"/>
      <c r="O239" s="184"/>
      <c r="P239" s="184"/>
      <c r="Q239" s="184"/>
      <c r="R239" s="184"/>
      <c r="S239" s="120"/>
      <c r="T239" s="123"/>
      <c r="U239" s="124"/>
      <c r="V239" s="124"/>
      <c r="W239" s="124"/>
      <c r="X239" s="124"/>
      <c r="Y239" s="124"/>
      <c r="Z239" s="124"/>
      <c r="AA239" s="124"/>
      <c r="AB239" s="124"/>
      <c r="AC239" s="124"/>
      <c r="AD239" s="124"/>
      <c r="AE239" s="124"/>
      <c r="AF239" s="124"/>
      <c r="AG239" s="124"/>
      <c r="AH239" s="124"/>
    </row>
    <row r="240" spans="1:34" x14ac:dyDescent="0.3">
      <c r="A240" s="180" t="s">
        <v>2032</v>
      </c>
      <c r="B240" s="180" t="s">
        <v>2045</v>
      </c>
      <c r="C240" s="180">
        <v>0</v>
      </c>
      <c r="D240" s="183">
        <v>44461</v>
      </c>
      <c r="E240" s="184">
        <v>6637</v>
      </c>
      <c r="F240" s="184">
        <v>1.286</v>
      </c>
      <c r="G240" s="184">
        <v>1.0168999999999999</v>
      </c>
      <c r="H240" s="184">
        <v>0.81079999999999997</v>
      </c>
      <c r="I240" s="184">
        <v>-0.47820000000000001</v>
      </c>
      <c r="J240" s="184">
        <v>0.16439999999999999</v>
      </c>
      <c r="K240" s="184">
        <v>0.38569999999999999</v>
      </c>
      <c r="L240" s="184">
        <v>11.200799999999999</v>
      </c>
      <c r="M240" s="184">
        <v>21.404199999999999</v>
      </c>
      <c r="N240" s="184">
        <v>39.057699999999997</v>
      </c>
      <c r="O240" s="184">
        <v>6.4894999999999996</v>
      </c>
      <c r="P240" s="184">
        <v>8.0298999999999996</v>
      </c>
      <c r="Q240" s="184"/>
      <c r="R240" s="184">
        <v>7.9600999999999997</v>
      </c>
      <c r="S240" s="120"/>
      <c r="T240" s="123"/>
      <c r="U240" s="124"/>
      <c r="V240" s="124"/>
      <c r="W240" s="124"/>
      <c r="X240" s="124"/>
      <c r="Y240" s="124"/>
      <c r="Z240" s="124"/>
      <c r="AA240" s="124"/>
      <c r="AB240" s="124"/>
      <c r="AC240" s="124"/>
      <c r="AD240" s="124"/>
      <c r="AE240" s="124"/>
      <c r="AF240" s="124"/>
      <c r="AG240" s="124"/>
      <c r="AH240" s="124"/>
    </row>
    <row r="241" spans="1:34" x14ac:dyDescent="0.3">
      <c r="A241" s="180" t="s">
        <v>2032</v>
      </c>
      <c r="B241" s="180" t="s">
        <v>2046</v>
      </c>
      <c r="C241" s="180">
        <v>0</v>
      </c>
      <c r="D241" s="183"/>
      <c r="E241" s="184"/>
      <c r="F241" s="184"/>
      <c r="G241" s="184"/>
      <c r="H241" s="184"/>
      <c r="I241" s="184"/>
      <c r="J241" s="184"/>
      <c r="K241" s="184"/>
      <c r="L241" s="184"/>
      <c r="M241" s="184"/>
      <c r="N241" s="184"/>
      <c r="O241" s="184"/>
      <c r="P241" s="184"/>
      <c r="Q241" s="184"/>
      <c r="R241" s="184"/>
      <c r="S241" s="120"/>
      <c r="T241" s="123"/>
      <c r="U241" s="124"/>
      <c r="V241" s="124"/>
      <c r="W241" s="124"/>
      <c r="X241" s="124"/>
      <c r="Y241" s="124"/>
      <c r="Z241" s="124"/>
      <c r="AA241" s="124"/>
      <c r="AB241" s="124"/>
      <c r="AC241" s="124"/>
      <c r="AD241" s="124"/>
      <c r="AE241" s="124"/>
      <c r="AF241" s="124"/>
      <c r="AG241" s="124"/>
      <c r="AH241" s="124"/>
    </row>
    <row r="242" spans="1:34" x14ac:dyDescent="0.3">
      <c r="A242" s="180" t="s">
        <v>2032</v>
      </c>
      <c r="B242" s="180" t="s">
        <v>2047</v>
      </c>
      <c r="C242" s="180">
        <v>0</v>
      </c>
      <c r="D242" s="183"/>
      <c r="E242" s="184"/>
      <c r="F242" s="184"/>
      <c r="G242" s="184"/>
      <c r="H242" s="184"/>
      <c r="I242" s="184"/>
      <c r="J242" s="184"/>
      <c r="K242" s="184"/>
      <c r="L242" s="184"/>
      <c r="M242" s="184"/>
      <c r="N242" s="184"/>
      <c r="O242" s="184"/>
      <c r="P242" s="184"/>
      <c r="Q242" s="184"/>
      <c r="R242" s="184"/>
      <c r="S242" s="120"/>
      <c r="T242" s="123"/>
      <c r="U242" s="124"/>
      <c r="V242" s="124"/>
      <c r="W242" s="124"/>
      <c r="X242" s="124"/>
      <c r="Y242" s="124"/>
      <c r="Z242" s="124"/>
      <c r="AA242" s="124"/>
      <c r="AB242" s="124"/>
      <c r="AC242" s="124"/>
      <c r="AD242" s="124"/>
      <c r="AE242" s="124"/>
      <c r="AF242" s="124"/>
      <c r="AG242" s="124"/>
      <c r="AH242" s="124"/>
    </row>
    <row r="243" spans="1:34" x14ac:dyDescent="0.3">
      <c r="A243" s="180" t="s">
        <v>2032</v>
      </c>
      <c r="B243" s="180" t="s">
        <v>2048</v>
      </c>
      <c r="C243" s="180">
        <v>0</v>
      </c>
      <c r="D243" s="183"/>
      <c r="E243" s="184"/>
      <c r="F243" s="184"/>
      <c r="G243" s="184"/>
      <c r="H243" s="184"/>
      <c r="I243" s="184"/>
      <c r="J243" s="184"/>
      <c r="K243" s="184"/>
      <c r="L243" s="184"/>
      <c r="M243" s="184"/>
      <c r="N243" s="184"/>
      <c r="O243" s="184"/>
      <c r="P243" s="184"/>
      <c r="Q243" s="184"/>
      <c r="R243" s="184"/>
      <c r="S243" s="120"/>
      <c r="T243" s="123"/>
      <c r="U243" s="124"/>
      <c r="V243" s="124"/>
      <c r="W243" s="124"/>
      <c r="X243" s="124"/>
      <c r="Y243" s="124"/>
      <c r="Z243" s="124"/>
      <c r="AA243" s="124"/>
      <c r="AB243" s="124"/>
      <c r="AC243" s="124"/>
      <c r="AD243" s="124"/>
      <c r="AE243" s="124"/>
      <c r="AF243" s="124"/>
      <c r="AG243" s="124"/>
      <c r="AH243" s="124"/>
    </row>
    <row r="244" spans="1:34" x14ac:dyDescent="0.3">
      <c r="A244" s="180" t="s">
        <v>2032</v>
      </c>
      <c r="B244" s="180" t="s">
        <v>2049</v>
      </c>
      <c r="C244" s="180">
        <v>0</v>
      </c>
      <c r="D244" s="183"/>
      <c r="E244" s="184"/>
      <c r="F244" s="184"/>
      <c r="G244" s="184"/>
      <c r="H244" s="184"/>
      <c r="I244" s="184"/>
      <c r="J244" s="184"/>
      <c r="K244" s="184"/>
      <c r="L244" s="184"/>
      <c r="M244" s="184"/>
      <c r="N244" s="184"/>
      <c r="O244" s="184"/>
      <c r="P244" s="184"/>
      <c r="Q244" s="184"/>
      <c r="R244" s="184"/>
      <c r="S244" s="120"/>
      <c r="T244" s="123"/>
      <c r="U244" s="124"/>
      <c r="V244" s="124"/>
      <c r="W244" s="124"/>
      <c r="X244" s="124"/>
      <c r="Y244" s="124"/>
      <c r="Z244" s="124"/>
      <c r="AA244" s="124"/>
      <c r="AB244" s="124"/>
      <c r="AC244" s="124"/>
      <c r="AD244" s="124"/>
      <c r="AE244" s="124"/>
      <c r="AF244" s="124"/>
      <c r="AG244" s="124"/>
      <c r="AH244" s="124"/>
    </row>
    <row r="245" spans="1:34" x14ac:dyDescent="0.3">
      <c r="A245" s="180" t="s">
        <v>2032</v>
      </c>
      <c r="B245" s="180" t="s">
        <v>2050</v>
      </c>
      <c r="C245" s="180">
        <v>0</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2032</v>
      </c>
      <c r="B246" s="180" t="s">
        <v>2051</v>
      </c>
      <c r="C246" s="180">
        <v>0</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2032</v>
      </c>
      <c r="B247" s="180" t="s">
        <v>2002</v>
      </c>
      <c r="C247" s="180">
        <v>0</v>
      </c>
      <c r="D247" s="183">
        <v>44462</v>
      </c>
      <c r="E247" s="184">
        <v>6223.6482999999998</v>
      </c>
      <c r="F247" s="184">
        <v>1.9278</v>
      </c>
      <c r="G247" s="184">
        <v>-3.4487000000000001</v>
      </c>
      <c r="H247" s="184">
        <v>1.9490000000000001</v>
      </c>
      <c r="I247" s="184">
        <v>2.4352</v>
      </c>
      <c r="J247" s="184">
        <v>4.1044999999999998</v>
      </c>
      <c r="K247" s="184">
        <v>4.8033999999999999</v>
      </c>
      <c r="L247" s="184">
        <v>4.1811999999999996</v>
      </c>
      <c r="M247" s="184">
        <v>3.9386999999999999</v>
      </c>
      <c r="N247" s="184">
        <v>4.0727000000000002</v>
      </c>
      <c r="O247" s="184">
        <v>6.3630000000000004</v>
      </c>
      <c r="P247" s="184">
        <v>6.1773999999999996</v>
      </c>
      <c r="Q247" s="184"/>
      <c r="R247" s="184">
        <v>5.2576999999999998</v>
      </c>
      <c r="S247" s="120"/>
      <c r="T247" s="123"/>
      <c r="U247" s="124"/>
      <c r="V247" s="124"/>
      <c r="W247" s="124"/>
      <c r="X247" s="124"/>
      <c r="Y247" s="124"/>
      <c r="Z247" s="124"/>
      <c r="AA247" s="124"/>
      <c r="AB247" s="124"/>
      <c r="AC247" s="124"/>
      <c r="AD247" s="124"/>
      <c r="AE247" s="124"/>
      <c r="AF247" s="124"/>
      <c r="AG247" s="124"/>
      <c r="AH247" s="124"/>
    </row>
    <row r="248" spans="1:34" x14ac:dyDescent="0.3">
      <c r="A248" s="180" t="s">
        <v>2032</v>
      </c>
      <c r="B248" s="180" t="s">
        <v>2052</v>
      </c>
      <c r="C248" s="180">
        <v>0</v>
      </c>
      <c r="D248" s="183"/>
      <c r="E248" s="184"/>
      <c r="F248" s="184"/>
      <c r="G248" s="184"/>
      <c r="H248" s="184"/>
      <c r="I248" s="184"/>
      <c r="J248" s="184"/>
      <c r="K248" s="184"/>
      <c r="L248" s="184"/>
      <c r="M248" s="184"/>
      <c r="N248" s="184"/>
      <c r="O248" s="184"/>
      <c r="P248" s="184"/>
      <c r="Q248" s="184"/>
      <c r="R248" s="184"/>
      <c r="S248" s="120"/>
      <c r="T248" s="123"/>
      <c r="U248" s="124"/>
      <c r="V248" s="124"/>
      <c r="W248" s="124"/>
      <c r="X248" s="124"/>
      <c r="Y248" s="124"/>
      <c r="Z248" s="124"/>
      <c r="AA248" s="124"/>
      <c r="AB248" s="124"/>
      <c r="AC248" s="124"/>
      <c r="AD248" s="124"/>
      <c r="AE248" s="124"/>
      <c r="AF248" s="124"/>
      <c r="AG248" s="124"/>
      <c r="AH248" s="124"/>
    </row>
    <row r="249" spans="1:34" x14ac:dyDescent="0.3">
      <c r="A249" s="180" t="s">
        <v>2032</v>
      </c>
      <c r="B249" s="180" t="s">
        <v>2004</v>
      </c>
      <c r="C249" s="180">
        <v>0</v>
      </c>
      <c r="D249" s="183">
        <v>44462</v>
      </c>
      <c r="E249" s="184">
        <v>4123.3814000000002</v>
      </c>
      <c r="F249" s="184">
        <v>-11.772</v>
      </c>
      <c r="G249" s="184">
        <v>7.6891999999999996</v>
      </c>
      <c r="H249" s="184">
        <v>14.841699999999999</v>
      </c>
      <c r="I249" s="184">
        <v>13.301399999999999</v>
      </c>
      <c r="J249" s="184">
        <v>14.7265</v>
      </c>
      <c r="K249" s="184">
        <v>0.98170000000000002</v>
      </c>
      <c r="L249" s="184">
        <v>5.3133999999999997</v>
      </c>
      <c r="M249" s="184">
        <v>3.2545000000000002</v>
      </c>
      <c r="N249" s="184">
        <v>4.2756999999999996</v>
      </c>
      <c r="O249" s="184">
        <v>9.5048999999999992</v>
      </c>
      <c r="P249" s="184">
        <v>6.2981999999999996</v>
      </c>
      <c r="Q249" s="184"/>
      <c r="R249" s="184">
        <v>6.4943999999999997</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2032</v>
      </c>
      <c r="B250" s="180" t="s">
        <v>2053</v>
      </c>
      <c r="C250" s="180">
        <v>0</v>
      </c>
      <c r="D250" s="183">
        <v>44462</v>
      </c>
      <c r="E250" s="184">
        <v>5960.0726999999997</v>
      </c>
      <c r="F250" s="184">
        <v>3.6067999999999998</v>
      </c>
      <c r="G250" s="184">
        <v>2.6859999999999999</v>
      </c>
      <c r="H250" s="184">
        <v>2.7704</v>
      </c>
      <c r="I250" s="184">
        <v>3.1972</v>
      </c>
      <c r="J250" s="184">
        <v>3.3416999999999999</v>
      </c>
      <c r="K250" s="184">
        <v>3.6444000000000001</v>
      </c>
      <c r="L250" s="184">
        <v>3.6383000000000001</v>
      </c>
      <c r="M250" s="184">
        <v>3.4588000000000001</v>
      </c>
      <c r="N250" s="184">
        <v>3.4855</v>
      </c>
      <c r="O250" s="184">
        <v>5.1955999999999998</v>
      </c>
      <c r="P250" s="184">
        <v>5.7009999999999996</v>
      </c>
      <c r="Q250" s="184"/>
      <c r="R250" s="184">
        <v>4.2545999999999999</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2032</v>
      </c>
      <c r="B251" s="180" t="s">
        <v>2054</v>
      </c>
      <c r="C251" s="180">
        <v>0</v>
      </c>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2032</v>
      </c>
      <c r="B252" s="180" t="s">
        <v>2055</v>
      </c>
      <c r="C252" s="180">
        <v>0</v>
      </c>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2032</v>
      </c>
      <c r="B253" s="180" t="s">
        <v>2056</v>
      </c>
      <c r="C253" s="180">
        <v>0</v>
      </c>
      <c r="D253" s="183"/>
      <c r="E253" s="184"/>
      <c r="F253" s="184"/>
      <c r="G253" s="184"/>
      <c r="H253" s="184"/>
      <c r="I253" s="184"/>
      <c r="J253" s="184"/>
      <c r="K253" s="184"/>
      <c r="L253" s="184"/>
      <c r="M253" s="184"/>
      <c r="N253" s="184"/>
      <c r="O253" s="184"/>
      <c r="P253" s="184"/>
      <c r="Q253" s="184"/>
      <c r="R253" s="184"/>
      <c r="S253" s="120"/>
      <c r="T253" s="123"/>
      <c r="U253" s="124"/>
      <c r="V253" s="124"/>
      <c r="W253" s="124"/>
      <c r="X253" s="124"/>
      <c r="Y253" s="124"/>
      <c r="Z253" s="124"/>
      <c r="AA253" s="124"/>
      <c r="AB253" s="124"/>
      <c r="AC253" s="124"/>
      <c r="AD253" s="124"/>
      <c r="AE253" s="124"/>
      <c r="AF253" s="124"/>
      <c r="AG253" s="124"/>
      <c r="AH253" s="124"/>
    </row>
    <row r="254" spans="1:34" x14ac:dyDescent="0.3">
      <c r="A254" s="180" t="s">
        <v>2032</v>
      </c>
      <c r="B254" s="180" t="s">
        <v>2057</v>
      </c>
      <c r="C254" s="180">
        <v>0</v>
      </c>
      <c r="D254" s="183"/>
      <c r="E254" s="184"/>
      <c r="F254" s="184"/>
      <c r="G254" s="184"/>
      <c r="H254" s="184"/>
      <c r="I254" s="184"/>
      <c r="J254" s="184"/>
      <c r="K254" s="184"/>
      <c r="L254" s="184"/>
      <c r="M254" s="184"/>
      <c r="N254" s="184"/>
      <c r="O254" s="184"/>
      <c r="P254" s="184"/>
      <c r="Q254" s="184"/>
      <c r="R254" s="184"/>
      <c r="S254" s="120"/>
      <c r="T254" s="123"/>
      <c r="U254" s="124"/>
      <c r="V254" s="124"/>
      <c r="W254" s="124"/>
      <c r="X254" s="124"/>
      <c r="Y254" s="124"/>
      <c r="Z254" s="124"/>
      <c r="AA254" s="124"/>
      <c r="AB254" s="124"/>
      <c r="AC254" s="124"/>
      <c r="AD254" s="124"/>
      <c r="AE254" s="124"/>
      <c r="AF254" s="124"/>
      <c r="AG254" s="124"/>
      <c r="AH254" s="124"/>
    </row>
    <row r="255" spans="1:34" x14ac:dyDescent="0.3">
      <c r="A255" s="180" t="s">
        <v>2032</v>
      </c>
      <c r="B255" s="180" t="s">
        <v>2058</v>
      </c>
      <c r="C255" s="180">
        <v>0</v>
      </c>
      <c r="D255" s="183"/>
      <c r="E255" s="184"/>
      <c r="F255" s="184"/>
      <c r="G255" s="184"/>
      <c r="H255" s="184"/>
      <c r="I255" s="184"/>
      <c r="J255" s="184"/>
      <c r="K255" s="184"/>
      <c r="L255" s="184"/>
      <c r="M255" s="184"/>
      <c r="N255" s="184"/>
      <c r="O255" s="184"/>
      <c r="P255" s="184"/>
      <c r="Q255" s="184"/>
      <c r="R255" s="184"/>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2032</v>
      </c>
      <c r="B256" s="180" t="s">
        <v>2059</v>
      </c>
      <c r="C256" s="180">
        <v>0</v>
      </c>
      <c r="D256" s="183"/>
      <c r="E256" s="184"/>
      <c r="F256" s="184"/>
      <c r="G256" s="184"/>
      <c r="H256" s="184"/>
      <c r="I256" s="184"/>
      <c r="J256" s="184"/>
      <c r="K256" s="184"/>
      <c r="L256" s="184"/>
      <c r="M256" s="184"/>
      <c r="N256" s="184"/>
      <c r="O256" s="184"/>
      <c r="P256" s="184"/>
      <c r="Q256" s="184"/>
      <c r="R256" s="184"/>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2032</v>
      </c>
      <c r="B257" s="180" t="s">
        <v>2060</v>
      </c>
      <c r="C257" s="180">
        <v>0</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2032</v>
      </c>
      <c r="B258" s="180" t="s">
        <v>2061</v>
      </c>
      <c r="C258" s="180">
        <v>0</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2032</v>
      </c>
      <c r="B259" s="180" t="s">
        <v>2062</v>
      </c>
      <c r="C259" s="180">
        <v>0</v>
      </c>
      <c r="D259" s="183"/>
      <c r="E259" s="184"/>
      <c r="F259" s="184"/>
      <c r="G259" s="184"/>
      <c r="H259" s="184"/>
      <c r="I259" s="184"/>
      <c r="J259" s="184"/>
      <c r="K259" s="184"/>
      <c r="L259" s="184"/>
      <c r="M259" s="184"/>
      <c r="N259" s="184"/>
      <c r="O259" s="184"/>
      <c r="P259" s="184"/>
      <c r="Q259" s="184"/>
      <c r="R259" s="184"/>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2032</v>
      </c>
      <c r="B260" s="180" t="s">
        <v>2063</v>
      </c>
      <c r="C260" s="180">
        <v>0</v>
      </c>
      <c r="D260" s="183"/>
      <c r="E260" s="184"/>
      <c r="F260" s="184"/>
      <c r="G260" s="184"/>
      <c r="H260" s="184"/>
      <c r="I260" s="184"/>
      <c r="J260" s="184"/>
      <c r="K260" s="184"/>
      <c r="L260" s="184"/>
      <c r="M260" s="184"/>
      <c r="N260" s="184"/>
      <c r="O260" s="184"/>
      <c r="P260" s="184"/>
      <c r="Q260" s="184"/>
      <c r="R260" s="184"/>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2032</v>
      </c>
      <c r="B261" s="180" t="s">
        <v>2064</v>
      </c>
      <c r="C261" s="180">
        <v>0</v>
      </c>
      <c r="D261" s="183"/>
      <c r="E261" s="184"/>
      <c r="F261" s="184"/>
      <c r="G261" s="184"/>
      <c r="H261" s="184"/>
      <c r="I261" s="184"/>
      <c r="J261" s="184"/>
      <c r="K261" s="184"/>
      <c r="L261" s="184"/>
      <c r="M261" s="184"/>
      <c r="N261" s="184"/>
      <c r="O261" s="184"/>
      <c r="P261" s="184"/>
      <c r="Q261" s="184"/>
      <c r="R261" s="184"/>
      <c r="S261" s="120"/>
      <c r="T261" s="123"/>
      <c r="U261" s="124"/>
      <c r="V261" s="124"/>
      <c r="W261" s="124"/>
      <c r="X261" s="124"/>
      <c r="Y261" s="124"/>
      <c r="Z261" s="124"/>
      <c r="AA261" s="124"/>
      <c r="AB261" s="124"/>
      <c r="AC261" s="124"/>
      <c r="AD261" s="124"/>
      <c r="AE261" s="124"/>
      <c r="AF261" s="124"/>
      <c r="AG261" s="124"/>
      <c r="AH261" s="124"/>
    </row>
    <row r="262" spans="1:34" x14ac:dyDescent="0.3">
      <c r="A262" s="180" t="s">
        <v>2032</v>
      </c>
      <c r="B262" s="180" t="s">
        <v>2065</v>
      </c>
      <c r="C262" s="180">
        <v>0</v>
      </c>
      <c r="D262" s="183"/>
      <c r="E262" s="184"/>
      <c r="F262" s="184"/>
      <c r="G262" s="184"/>
      <c r="H262" s="184"/>
      <c r="I262" s="184"/>
      <c r="J262" s="184"/>
      <c r="K262" s="184"/>
      <c r="L262" s="184"/>
      <c r="M262" s="184"/>
      <c r="N262" s="184"/>
      <c r="O262" s="184"/>
      <c r="P262" s="184"/>
      <c r="Q262" s="184"/>
      <c r="R262" s="184"/>
      <c r="S262" s="120"/>
      <c r="T262" s="123"/>
      <c r="U262" s="124"/>
      <c r="V262" s="124"/>
      <c r="W262" s="124"/>
      <c r="X262" s="124"/>
      <c r="Y262" s="124"/>
      <c r="Z262" s="124"/>
      <c r="AA262" s="124"/>
      <c r="AB262" s="124"/>
      <c r="AC262" s="124"/>
      <c r="AD262" s="124"/>
      <c r="AE262" s="124"/>
      <c r="AF262" s="124"/>
      <c r="AG262" s="124"/>
      <c r="AH262" s="124"/>
    </row>
    <row r="263" spans="1:34" x14ac:dyDescent="0.3">
      <c r="A263" s="180" t="s">
        <v>2032</v>
      </c>
      <c r="B263" s="180" t="s">
        <v>2066</v>
      </c>
      <c r="C263" s="180">
        <v>0</v>
      </c>
      <c r="D263" s="183"/>
      <c r="E263" s="184"/>
      <c r="F263" s="184"/>
      <c r="G263" s="184"/>
      <c r="H263" s="184"/>
      <c r="I263" s="184"/>
      <c r="J263" s="184"/>
      <c r="K263" s="184"/>
      <c r="L263" s="184"/>
      <c r="M263" s="184"/>
      <c r="N263" s="184"/>
      <c r="O263" s="184"/>
      <c r="P263" s="184"/>
      <c r="Q263" s="184"/>
      <c r="R263" s="184"/>
      <c r="S263" s="120"/>
      <c r="T263" s="123"/>
      <c r="U263" s="124"/>
      <c r="V263" s="124"/>
      <c r="W263" s="124"/>
      <c r="X263" s="124"/>
      <c r="Y263" s="124"/>
      <c r="Z263" s="124"/>
      <c r="AA263" s="124"/>
      <c r="AB263" s="124"/>
      <c r="AC263" s="124"/>
      <c r="AD263" s="124"/>
      <c r="AE263" s="124"/>
      <c r="AF263" s="124"/>
      <c r="AG263" s="124"/>
      <c r="AH263" s="124"/>
    </row>
    <row r="264" spans="1:34" x14ac:dyDescent="0.3">
      <c r="A264" s="180" t="s">
        <v>2032</v>
      </c>
      <c r="B264" s="180" t="s">
        <v>2067</v>
      </c>
      <c r="C264" s="180">
        <v>0</v>
      </c>
      <c r="D264" s="183"/>
      <c r="E264" s="184"/>
      <c r="F264" s="184"/>
      <c r="G264" s="184"/>
      <c r="H264" s="184"/>
      <c r="I264" s="184"/>
      <c r="J264" s="184"/>
      <c r="K264" s="184"/>
      <c r="L264" s="184"/>
      <c r="M264" s="184"/>
      <c r="N264" s="184"/>
      <c r="O264" s="184"/>
      <c r="P264" s="184"/>
      <c r="Q264" s="184"/>
      <c r="R264" s="184"/>
      <c r="S264" s="120"/>
      <c r="T264" s="123"/>
      <c r="U264" s="124"/>
      <c r="V264" s="124"/>
      <c r="W264" s="124"/>
      <c r="X264" s="124"/>
      <c r="Y264" s="124"/>
      <c r="Z264" s="124"/>
      <c r="AA264" s="124"/>
      <c r="AB264" s="124"/>
      <c r="AC264" s="124"/>
      <c r="AD264" s="124"/>
      <c r="AE264" s="124"/>
      <c r="AF264" s="124"/>
      <c r="AG264" s="124"/>
      <c r="AH264" s="124"/>
    </row>
    <row r="265" spans="1:34" x14ac:dyDescent="0.3">
      <c r="A265" s="180" t="s">
        <v>2032</v>
      </c>
      <c r="B265" s="180" t="s">
        <v>2001</v>
      </c>
      <c r="C265" s="180">
        <v>0</v>
      </c>
      <c r="D265" s="183">
        <v>44462</v>
      </c>
      <c r="E265" s="184">
        <v>3980.1421999999998</v>
      </c>
      <c r="F265" s="184">
        <v>2.5844</v>
      </c>
      <c r="G265" s="184">
        <v>6.883</v>
      </c>
      <c r="H265" s="184">
        <v>12.713100000000001</v>
      </c>
      <c r="I265" s="184">
        <v>13.9061</v>
      </c>
      <c r="J265" s="184">
        <v>15.7371</v>
      </c>
      <c r="K265" s="184">
        <v>8.0932999999999993</v>
      </c>
      <c r="L265" s="184">
        <v>8.0817999999999994</v>
      </c>
      <c r="M265" s="184">
        <v>4.6058000000000003</v>
      </c>
      <c r="N265" s="184">
        <v>6.0997000000000003</v>
      </c>
      <c r="O265" s="184">
        <v>10.363300000000001</v>
      </c>
      <c r="P265" s="184">
        <v>7.8921000000000001</v>
      </c>
      <c r="Q265" s="184"/>
      <c r="R265" s="184">
        <v>8.8425999999999991</v>
      </c>
      <c r="S265" s="120"/>
      <c r="T265" s="123"/>
      <c r="U265" s="124"/>
      <c r="V265" s="124"/>
      <c r="W265" s="124"/>
      <c r="X265" s="124"/>
      <c r="Y265" s="124"/>
      <c r="Z265" s="124"/>
      <c r="AA265" s="124"/>
      <c r="AB265" s="124"/>
      <c r="AC265" s="124"/>
      <c r="AD265" s="124"/>
      <c r="AE265" s="124"/>
      <c r="AF265" s="124"/>
      <c r="AG265" s="124"/>
      <c r="AH265" s="124"/>
    </row>
    <row r="266" spans="1:34" x14ac:dyDescent="0.3">
      <c r="A266" s="180" t="s">
        <v>2032</v>
      </c>
      <c r="B266" s="180" t="s">
        <v>2068</v>
      </c>
      <c r="C266" s="180">
        <v>0</v>
      </c>
      <c r="D266" s="183"/>
      <c r="E266" s="184"/>
      <c r="F266" s="184"/>
      <c r="G266" s="184"/>
      <c r="H266" s="184"/>
      <c r="I266" s="184"/>
      <c r="J266" s="184"/>
      <c r="K266" s="184"/>
      <c r="L266" s="184"/>
      <c r="M266" s="184"/>
      <c r="N266" s="184"/>
      <c r="O266" s="184"/>
      <c r="P266" s="184"/>
      <c r="Q266" s="184"/>
      <c r="R266" s="184"/>
      <c r="S266" s="120"/>
      <c r="T266" s="123"/>
      <c r="U266" s="124"/>
      <c r="V266" s="124"/>
      <c r="W266" s="124"/>
      <c r="X266" s="124"/>
      <c r="Y266" s="124"/>
      <c r="Z266" s="124"/>
      <c r="AA266" s="124"/>
      <c r="AB266" s="124"/>
      <c r="AC266" s="124"/>
      <c r="AD266" s="124"/>
      <c r="AE266" s="124"/>
      <c r="AF266" s="124"/>
      <c r="AG266" s="124"/>
      <c r="AH266" s="124"/>
    </row>
    <row r="267" spans="1:34" x14ac:dyDescent="0.3">
      <c r="A267" s="180" t="s">
        <v>2032</v>
      </c>
      <c r="B267" s="180" t="s">
        <v>2069</v>
      </c>
      <c r="C267" s="180">
        <v>0</v>
      </c>
      <c r="D267" s="183"/>
      <c r="E267" s="184"/>
      <c r="F267" s="184"/>
      <c r="G267" s="184"/>
      <c r="H267" s="184"/>
      <c r="I267" s="184"/>
      <c r="J267" s="184"/>
      <c r="K267" s="184"/>
      <c r="L267" s="184"/>
      <c r="M267" s="184"/>
      <c r="N267" s="184"/>
      <c r="O267" s="184"/>
      <c r="P267" s="184"/>
      <c r="Q267" s="184"/>
      <c r="R267" s="184"/>
      <c r="S267" s="120"/>
      <c r="T267" s="123"/>
      <c r="U267" s="124"/>
      <c r="V267" s="124"/>
      <c r="W267" s="124"/>
      <c r="X267" s="124"/>
      <c r="Y267" s="124"/>
      <c r="Z267" s="124"/>
      <c r="AA267" s="124"/>
      <c r="AB267" s="124"/>
      <c r="AC267" s="124"/>
      <c r="AD267" s="124"/>
      <c r="AE267" s="124"/>
      <c r="AF267" s="124"/>
      <c r="AG267" s="124"/>
      <c r="AH267" s="124"/>
    </row>
    <row r="268" spans="1:34" x14ac:dyDescent="0.3">
      <c r="A268" s="180" t="s">
        <v>2032</v>
      </c>
      <c r="B268" s="180" t="s">
        <v>2070</v>
      </c>
      <c r="C268" s="180">
        <v>0</v>
      </c>
      <c r="D268" s="183"/>
      <c r="E268" s="184"/>
      <c r="F268" s="184"/>
      <c r="G268" s="184"/>
      <c r="H268" s="184"/>
      <c r="I268" s="184"/>
      <c r="J268" s="184"/>
      <c r="K268" s="184"/>
      <c r="L268" s="184"/>
      <c r="M268" s="184"/>
      <c r="N268" s="184"/>
      <c r="O268" s="184"/>
      <c r="P268" s="184"/>
      <c r="Q268" s="184"/>
      <c r="R268" s="184"/>
      <c r="S268" s="120"/>
      <c r="T268" s="123"/>
      <c r="U268" s="124"/>
      <c r="V268" s="124"/>
      <c r="W268" s="124"/>
      <c r="X268" s="124"/>
      <c r="Y268" s="124"/>
      <c r="Z268" s="124"/>
      <c r="AA268" s="124"/>
      <c r="AB268" s="124"/>
      <c r="AC268" s="124"/>
      <c r="AD268" s="124"/>
      <c r="AE268" s="124"/>
      <c r="AF268" s="124"/>
      <c r="AG268" s="124"/>
      <c r="AH268" s="124"/>
    </row>
    <row r="269" spans="1:34" x14ac:dyDescent="0.3">
      <c r="A269" s="180" t="s">
        <v>2032</v>
      </c>
      <c r="B269" s="180" t="s">
        <v>2071</v>
      </c>
      <c r="C269" s="180">
        <v>0</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2032</v>
      </c>
      <c r="B270" s="180" t="s">
        <v>2072</v>
      </c>
      <c r="C270" s="180">
        <v>0</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2032</v>
      </c>
      <c r="B271" s="180" t="s">
        <v>2073</v>
      </c>
      <c r="C271" s="180">
        <v>0</v>
      </c>
      <c r="D271" s="183"/>
      <c r="E271" s="184"/>
      <c r="F271" s="184"/>
      <c r="G271" s="184"/>
      <c r="H271" s="184"/>
      <c r="I271" s="184"/>
      <c r="J271" s="184"/>
      <c r="K271" s="184"/>
      <c r="L271" s="184"/>
      <c r="M271" s="184"/>
      <c r="N271" s="184"/>
      <c r="O271" s="184"/>
      <c r="P271" s="184"/>
      <c r="Q271" s="184"/>
      <c r="R271" s="184"/>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2032</v>
      </c>
      <c r="B272" s="180" t="s">
        <v>2074</v>
      </c>
      <c r="C272" s="180">
        <v>0</v>
      </c>
      <c r="D272" s="183"/>
      <c r="E272" s="184"/>
      <c r="F272" s="184"/>
      <c r="G272" s="184"/>
      <c r="H272" s="184"/>
      <c r="I272" s="184"/>
      <c r="J272" s="184"/>
      <c r="K272" s="184"/>
      <c r="L272" s="184"/>
      <c r="M272" s="184"/>
      <c r="N272" s="184"/>
      <c r="O272" s="184"/>
      <c r="P272" s="184"/>
      <c r="Q272" s="184"/>
      <c r="R272" s="184"/>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2032</v>
      </c>
      <c r="B273" s="180" t="s">
        <v>2075</v>
      </c>
      <c r="C273" s="180">
        <v>0</v>
      </c>
      <c r="D273" s="183"/>
      <c r="E273" s="184"/>
      <c r="F273" s="184"/>
      <c r="G273" s="184"/>
      <c r="H273" s="184"/>
      <c r="I273" s="184"/>
      <c r="J273" s="184"/>
      <c r="K273" s="184"/>
      <c r="L273" s="184"/>
      <c r="M273" s="184"/>
      <c r="N273" s="184"/>
      <c r="O273" s="184"/>
      <c r="P273" s="184"/>
      <c r="Q273" s="184"/>
      <c r="R273" s="184"/>
      <c r="S273" s="120"/>
      <c r="T273" s="123"/>
      <c r="U273" s="124"/>
      <c r="V273" s="124"/>
      <c r="W273" s="124"/>
      <c r="X273" s="124"/>
      <c r="Y273" s="124"/>
      <c r="Z273" s="124"/>
      <c r="AA273" s="124"/>
      <c r="AB273" s="124"/>
      <c r="AC273" s="124"/>
      <c r="AD273" s="124"/>
      <c r="AE273" s="124"/>
      <c r="AF273" s="124"/>
      <c r="AG273" s="124"/>
      <c r="AH273" s="124"/>
    </row>
    <row r="274" spans="1:34" x14ac:dyDescent="0.3">
      <c r="A274" s="180" t="s">
        <v>2032</v>
      </c>
      <c r="B274" s="180" t="s">
        <v>2076</v>
      </c>
      <c r="C274" s="180">
        <v>0</v>
      </c>
      <c r="D274" s="183"/>
      <c r="E274" s="184"/>
      <c r="F274" s="184"/>
      <c r="G274" s="184"/>
      <c r="H274" s="184"/>
      <c r="I274" s="184"/>
      <c r="J274" s="184"/>
      <c r="K274" s="184"/>
      <c r="L274" s="184"/>
      <c r="M274" s="184"/>
      <c r="N274" s="184"/>
      <c r="O274" s="184"/>
      <c r="P274" s="184"/>
      <c r="Q274" s="184"/>
      <c r="R274" s="184"/>
      <c r="S274" s="120"/>
      <c r="T274" s="123"/>
      <c r="U274" s="124"/>
      <c r="V274" s="124"/>
      <c r="W274" s="124"/>
      <c r="X274" s="124"/>
      <c r="Y274" s="124"/>
      <c r="Z274" s="124"/>
      <c r="AA274" s="124"/>
      <c r="AB274" s="124"/>
      <c r="AC274" s="124"/>
      <c r="AD274" s="124"/>
      <c r="AE274" s="124"/>
      <c r="AF274" s="124"/>
      <c r="AG274" s="124"/>
      <c r="AH274" s="124"/>
    </row>
    <row r="275" spans="1:34" x14ac:dyDescent="0.3">
      <c r="A275" s="180" t="s">
        <v>2032</v>
      </c>
      <c r="B275" s="180" t="s">
        <v>2077</v>
      </c>
      <c r="C275" s="180">
        <v>0</v>
      </c>
      <c r="D275" s="183"/>
      <c r="E275" s="184"/>
      <c r="F275" s="184"/>
      <c r="G275" s="184"/>
      <c r="H275" s="184"/>
      <c r="I275" s="184"/>
      <c r="J275" s="184"/>
      <c r="K275" s="184"/>
      <c r="L275" s="184"/>
      <c r="M275" s="184"/>
      <c r="N275" s="184"/>
      <c r="O275" s="184"/>
      <c r="P275" s="184"/>
      <c r="Q275" s="184"/>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2032</v>
      </c>
      <c r="B276" s="180" t="s">
        <v>2078</v>
      </c>
      <c r="C276" s="180">
        <v>0</v>
      </c>
      <c r="D276" s="183"/>
      <c r="E276" s="184"/>
      <c r="F276" s="184"/>
      <c r="G276" s="184"/>
      <c r="H276" s="184"/>
      <c r="I276" s="184"/>
      <c r="J276" s="184"/>
      <c r="K276" s="184"/>
      <c r="L276" s="184"/>
      <c r="M276" s="184"/>
      <c r="N276" s="184"/>
      <c r="O276" s="184"/>
      <c r="P276" s="184"/>
      <c r="Q276" s="184"/>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2032</v>
      </c>
      <c r="B277" s="180" t="s">
        <v>2079</v>
      </c>
      <c r="C277" s="180">
        <v>0</v>
      </c>
      <c r="D277" s="183"/>
      <c r="E277" s="184"/>
      <c r="F277" s="184"/>
      <c r="G277" s="184"/>
      <c r="H277" s="184"/>
      <c r="I277" s="184"/>
      <c r="J277" s="184"/>
      <c r="K277" s="184"/>
      <c r="L277" s="184"/>
      <c r="M277" s="184"/>
      <c r="N277" s="184"/>
      <c r="O277" s="184"/>
      <c r="P277" s="184"/>
      <c r="Q277" s="184"/>
      <c r="R277" s="184"/>
      <c r="S277" s="120"/>
      <c r="T277" s="123"/>
      <c r="U277" s="124"/>
      <c r="V277" s="124"/>
      <c r="W277" s="124"/>
      <c r="X277" s="124"/>
      <c r="Y277" s="124"/>
      <c r="Z277" s="124"/>
      <c r="AA277" s="124"/>
      <c r="AB277" s="124"/>
      <c r="AC277" s="124"/>
      <c r="AD277" s="124"/>
      <c r="AE277" s="124"/>
      <c r="AF277" s="124"/>
      <c r="AG277" s="124"/>
      <c r="AH277" s="124"/>
    </row>
    <row r="278" spans="1:34" x14ac:dyDescent="0.3">
      <c r="A278" s="180" t="s">
        <v>2032</v>
      </c>
      <c r="B278" s="180" t="s">
        <v>2080</v>
      </c>
      <c r="C278" s="180">
        <v>0</v>
      </c>
      <c r="D278" s="183"/>
      <c r="E278" s="184"/>
      <c r="F278" s="184"/>
      <c r="G278" s="184"/>
      <c r="H278" s="184"/>
      <c r="I278" s="184"/>
      <c r="J278" s="184"/>
      <c r="K278" s="184"/>
      <c r="L278" s="184"/>
      <c r="M278" s="184"/>
      <c r="N278" s="184"/>
      <c r="O278" s="184"/>
      <c r="P278" s="184"/>
      <c r="Q278" s="184"/>
      <c r="R278" s="184"/>
      <c r="S278" s="120"/>
      <c r="T278" s="123"/>
      <c r="U278" s="124"/>
      <c r="V278" s="124"/>
      <c r="W278" s="124"/>
      <c r="X278" s="124"/>
      <c r="Y278" s="124"/>
      <c r="Z278" s="124"/>
      <c r="AA278" s="124"/>
      <c r="AB278" s="124"/>
      <c r="AC278" s="124"/>
      <c r="AD278" s="124"/>
      <c r="AE278" s="124"/>
      <c r="AF278" s="124"/>
      <c r="AG278" s="124"/>
      <c r="AH278" s="124"/>
    </row>
    <row r="279" spans="1:34" x14ac:dyDescent="0.3">
      <c r="A279" s="180" t="s">
        <v>2032</v>
      </c>
      <c r="B279" s="180" t="s">
        <v>2081</v>
      </c>
      <c r="C279" s="180">
        <v>0</v>
      </c>
      <c r="D279" s="183"/>
      <c r="E279" s="184"/>
      <c r="F279" s="184"/>
      <c r="G279" s="184"/>
      <c r="H279" s="184"/>
      <c r="I279" s="184"/>
      <c r="J279" s="184"/>
      <c r="K279" s="184"/>
      <c r="L279" s="184"/>
      <c r="M279" s="184"/>
      <c r="N279" s="184"/>
      <c r="O279" s="184"/>
      <c r="P279" s="184"/>
      <c r="Q279" s="184"/>
      <c r="R279" s="184"/>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0" t="s">
        <v>2032</v>
      </c>
      <c r="B280" s="180" t="s">
        <v>2082</v>
      </c>
      <c r="C280" s="180">
        <v>0</v>
      </c>
      <c r="D280" s="183"/>
      <c r="E280" s="184"/>
      <c r="F280" s="184"/>
      <c r="G280" s="184"/>
      <c r="H280" s="184"/>
      <c r="I280" s="184"/>
      <c r="J280" s="184"/>
      <c r="K280" s="184"/>
      <c r="L280" s="184"/>
      <c r="M280" s="184"/>
      <c r="N280" s="184"/>
      <c r="O280" s="184"/>
      <c r="P280" s="184"/>
      <c r="Q280" s="184"/>
      <c r="R280" s="184"/>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80" t="s">
        <v>2032</v>
      </c>
      <c r="B281" s="180" t="s">
        <v>2083</v>
      </c>
      <c r="C281" s="180">
        <v>0</v>
      </c>
      <c r="D281" s="183"/>
      <c r="E281" s="184"/>
      <c r="F281" s="184"/>
      <c r="G281" s="184"/>
      <c r="H281" s="184"/>
      <c r="I281" s="184"/>
      <c r="J281" s="184"/>
      <c r="K281" s="184"/>
      <c r="L281" s="184"/>
      <c r="M281" s="184"/>
      <c r="N281" s="184"/>
      <c r="O281" s="184"/>
      <c r="P281" s="184"/>
      <c r="Q281" s="184"/>
      <c r="R281" s="184"/>
      <c r="S281" s="119"/>
      <c r="T281" s="119"/>
      <c r="U281" s="119"/>
      <c r="V281" s="119"/>
      <c r="W281" s="119"/>
      <c r="X281" s="119"/>
      <c r="Y281" s="119"/>
      <c r="Z281" s="119"/>
      <c r="AA281" s="119"/>
      <c r="AB281" s="119"/>
      <c r="AC281" s="119"/>
      <c r="AD281" s="119"/>
      <c r="AE281" s="119"/>
      <c r="AF281" s="119"/>
      <c r="AG281" s="119"/>
      <c r="AH281" s="119"/>
    </row>
    <row r="282" spans="1:34" x14ac:dyDescent="0.3">
      <c r="A282" s="180" t="s">
        <v>2032</v>
      </c>
      <c r="B282" s="180" t="s">
        <v>2084</v>
      </c>
      <c r="C282" s="180">
        <v>0</v>
      </c>
      <c r="D282" s="183">
        <v>44462</v>
      </c>
      <c r="E282" s="184">
        <v>14291.8091</v>
      </c>
      <c r="F282" s="184">
        <v>351.02539999999999</v>
      </c>
      <c r="G282" s="184">
        <v>206.73089999999999</v>
      </c>
      <c r="H282" s="184">
        <v>30.902899999999999</v>
      </c>
      <c r="I282" s="184">
        <v>48.466299999999997</v>
      </c>
      <c r="J282" s="184">
        <v>74.048000000000002</v>
      </c>
      <c r="K282" s="184">
        <v>37.597700000000003</v>
      </c>
      <c r="L282" s="184">
        <v>31.1511</v>
      </c>
      <c r="M282" s="184">
        <v>31.099900000000002</v>
      </c>
      <c r="N282" s="184">
        <v>42.194200000000002</v>
      </c>
      <c r="O282" s="184">
        <v>16.628799999999998</v>
      </c>
      <c r="P282" s="184">
        <v>14.068899999999999</v>
      </c>
      <c r="Q282" s="184"/>
      <c r="R282" s="184">
        <v>21.720600000000001</v>
      </c>
      <c r="S282" s="122"/>
      <c r="T282" s="122"/>
      <c r="U282" s="122"/>
      <c r="V282" s="122"/>
      <c r="W282" s="122"/>
      <c r="X282" s="122"/>
      <c r="Y282" s="122"/>
      <c r="Z282" s="122"/>
      <c r="AA282" s="122"/>
      <c r="AB282" s="122"/>
      <c r="AC282" s="122"/>
      <c r="AD282" s="122"/>
      <c r="AE282" s="122"/>
      <c r="AF282" s="122"/>
      <c r="AG282" s="122"/>
      <c r="AH282" s="122"/>
    </row>
    <row r="283" spans="1:34" x14ac:dyDescent="0.3">
      <c r="A283" s="180" t="s">
        <v>2032</v>
      </c>
      <c r="B283" s="180" t="s">
        <v>2085</v>
      </c>
      <c r="C283" s="180">
        <v>0</v>
      </c>
      <c r="D283" s="183"/>
      <c r="E283" s="184"/>
      <c r="F283" s="184"/>
      <c r="G283" s="184"/>
      <c r="H283" s="184"/>
      <c r="I283" s="184"/>
      <c r="J283" s="184"/>
      <c r="K283" s="184"/>
      <c r="L283" s="184"/>
      <c r="M283" s="184"/>
      <c r="N283" s="184"/>
      <c r="O283" s="184"/>
      <c r="P283" s="184"/>
      <c r="Q283" s="184"/>
      <c r="R283" s="184"/>
      <c r="S283" s="120"/>
      <c r="T283" s="123"/>
      <c r="U283" s="124"/>
      <c r="V283" s="124"/>
      <c r="W283" s="124"/>
      <c r="X283" s="124"/>
      <c r="Y283" s="124"/>
      <c r="Z283" s="124"/>
      <c r="AA283" s="124"/>
      <c r="AB283" s="124"/>
      <c r="AC283" s="124"/>
      <c r="AD283" s="124"/>
      <c r="AE283" s="124"/>
      <c r="AF283" s="124"/>
      <c r="AG283" s="124"/>
      <c r="AH283" s="124"/>
    </row>
    <row r="284" spans="1:34" x14ac:dyDescent="0.3">
      <c r="A284" s="180" t="s">
        <v>2032</v>
      </c>
      <c r="B284" s="180" t="s">
        <v>2086</v>
      </c>
      <c r="C284" s="180">
        <v>0</v>
      </c>
      <c r="D284" s="183"/>
      <c r="E284" s="184"/>
      <c r="F284" s="184"/>
      <c r="G284" s="184"/>
      <c r="H284" s="184"/>
      <c r="I284" s="184"/>
      <c r="J284" s="184"/>
      <c r="K284" s="184"/>
      <c r="L284" s="184"/>
      <c r="M284" s="184"/>
      <c r="N284" s="184"/>
      <c r="O284" s="184"/>
      <c r="P284" s="184"/>
      <c r="Q284" s="184"/>
      <c r="R284" s="184"/>
      <c r="S284" s="120"/>
      <c r="T284" s="123"/>
      <c r="U284" s="124"/>
      <c r="V284" s="124"/>
      <c r="W284" s="124"/>
      <c r="X284" s="124"/>
      <c r="Y284" s="124"/>
      <c r="Z284" s="124"/>
      <c r="AA284" s="124"/>
      <c r="AB284" s="124"/>
      <c r="AC284" s="124"/>
      <c r="AD284" s="124"/>
      <c r="AE284" s="124"/>
      <c r="AF284" s="124"/>
      <c r="AG284" s="124"/>
      <c r="AH284" s="124"/>
    </row>
    <row r="285" spans="1:34" x14ac:dyDescent="0.3">
      <c r="A285" s="180" t="s">
        <v>2032</v>
      </c>
      <c r="B285" s="180" t="s">
        <v>2087</v>
      </c>
      <c r="C285" s="180">
        <v>0</v>
      </c>
      <c r="D285" s="183"/>
      <c r="E285" s="184"/>
      <c r="F285" s="184"/>
      <c r="G285" s="184"/>
      <c r="H285" s="184"/>
      <c r="I285" s="184"/>
      <c r="J285" s="184"/>
      <c r="K285" s="184"/>
      <c r="L285" s="184"/>
      <c r="M285" s="184"/>
      <c r="N285" s="184"/>
      <c r="O285" s="184"/>
      <c r="P285" s="184"/>
      <c r="Q285" s="184"/>
      <c r="R285" s="184"/>
      <c r="S285" s="120"/>
      <c r="T285" s="123"/>
      <c r="U285" s="124"/>
      <c r="V285" s="124"/>
      <c r="W285" s="124"/>
      <c r="X285" s="124"/>
      <c r="Y285" s="124"/>
      <c r="Z285" s="124"/>
      <c r="AA285" s="124"/>
      <c r="AB285" s="124"/>
      <c r="AC285" s="124"/>
      <c r="AD285" s="124"/>
      <c r="AE285" s="124"/>
      <c r="AF285" s="124"/>
      <c r="AG285" s="124"/>
      <c r="AH285" s="124"/>
    </row>
    <row r="286" spans="1:34" x14ac:dyDescent="0.3">
      <c r="A286" s="180" t="s">
        <v>2032</v>
      </c>
      <c r="B286" s="180" t="s">
        <v>2088</v>
      </c>
      <c r="C286" s="180">
        <v>0</v>
      </c>
      <c r="D286" s="183">
        <v>44462</v>
      </c>
      <c r="E286" s="184">
        <v>5542.9759999999997</v>
      </c>
      <c r="F286" s="184">
        <v>83.742400000000004</v>
      </c>
      <c r="G286" s="184">
        <v>53.189300000000003</v>
      </c>
      <c r="H286" s="184">
        <v>16.9694</v>
      </c>
      <c r="I286" s="184">
        <v>21.933599999999998</v>
      </c>
      <c r="J286" s="184">
        <v>29.157399999999999</v>
      </c>
      <c r="K286" s="184">
        <v>14.8018</v>
      </c>
      <c r="L286" s="184">
        <v>13.268599999999999</v>
      </c>
      <c r="M286" s="184">
        <v>10.429500000000001</v>
      </c>
      <c r="N286" s="184">
        <v>13.665100000000001</v>
      </c>
      <c r="O286" s="184">
        <v>12.0337</v>
      </c>
      <c r="P286" s="184">
        <v>9.4629999999999992</v>
      </c>
      <c r="Q286" s="184"/>
      <c r="R286" s="184">
        <v>12.025700000000001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2032</v>
      </c>
      <c r="B287" s="180" t="s">
        <v>2089</v>
      </c>
      <c r="C287" s="180">
        <v>0</v>
      </c>
      <c r="D287" s="183"/>
      <c r="E287" s="184"/>
      <c r="F287" s="184"/>
      <c r="G287" s="184"/>
      <c r="H287" s="184"/>
      <c r="I287" s="184"/>
      <c r="J287" s="184"/>
      <c r="K287" s="184"/>
      <c r="L287" s="184"/>
      <c r="M287" s="184"/>
      <c r="N287" s="184"/>
      <c r="O287" s="184"/>
      <c r="P287" s="184"/>
      <c r="Q287" s="184"/>
      <c r="R287" s="184"/>
      <c r="S287" s="120"/>
      <c r="T287" s="123"/>
      <c r="U287" s="124"/>
      <c r="V287" s="124"/>
      <c r="W287" s="124"/>
      <c r="X287" s="124"/>
      <c r="Y287" s="124"/>
      <c r="Z287" s="124"/>
      <c r="AA287" s="124"/>
      <c r="AB287" s="124"/>
      <c r="AC287" s="124"/>
      <c r="AD287" s="124"/>
      <c r="AE287" s="124"/>
      <c r="AF287" s="124"/>
      <c r="AG287" s="124"/>
      <c r="AH287" s="124"/>
    </row>
    <row r="288" spans="1:34" x14ac:dyDescent="0.3">
      <c r="A288" s="180" t="s">
        <v>2032</v>
      </c>
      <c r="B288" s="180" t="s">
        <v>2090</v>
      </c>
      <c r="C288" s="180">
        <v>0</v>
      </c>
      <c r="D288" s="183">
        <v>44462</v>
      </c>
      <c r="E288" s="184">
        <v>3478.3137999999999</v>
      </c>
      <c r="F288" s="184">
        <v>3.3498999999999999</v>
      </c>
      <c r="G288" s="184">
        <v>3.0438999999999998</v>
      </c>
      <c r="H288" s="184">
        <v>3.1650999999999998</v>
      </c>
      <c r="I288" s="184">
        <v>3.2776000000000001</v>
      </c>
      <c r="J288" s="184">
        <v>3.3852000000000002</v>
      </c>
      <c r="K288" s="184">
        <v>3.5411000000000001</v>
      </c>
      <c r="L288" s="184">
        <v>3.5687000000000002</v>
      </c>
      <c r="M288" s="184">
        <v>3.5779999999999998</v>
      </c>
      <c r="N288" s="184">
        <v>3.6133999999999999</v>
      </c>
      <c r="O288" s="184">
        <v>5.3924000000000003</v>
      </c>
      <c r="P288" s="184">
        <v>6.0180999999999996</v>
      </c>
      <c r="Q288" s="184"/>
      <c r="R288" s="184">
        <v>4.4127999999999998</v>
      </c>
      <c r="S288" s="120"/>
      <c r="T288" s="123"/>
      <c r="U288" s="124"/>
      <c r="V288" s="124"/>
      <c r="W288" s="124"/>
      <c r="X288" s="124"/>
      <c r="Y288" s="124"/>
      <c r="Z288" s="124"/>
      <c r="AA288" s="124"/>
      <c r="AB288" s="124"/>
      <c r="AC288" s="124"/>
      <c r="AD288" s="124"/>
      <c r="AE288" s="124"/>
      <c r="AF288" s="124"/>
      <c r="AG288" s="124"/>
      <c r="AH288" s="124"/>
    </row>
    <row r="289" spans="1:34" x14ac:dyDescent="0.3">
      <c r="A289" s="180" t="s">
        <v>2032</v>
      </c>
      <c r="B289" s="180" t="s">
        <v>2091</v>
      </c>
      <c r="C289" s="180">
        <v>0</v>
      </c>
      <c r="D289" s="183"/>
      <c r="E289" s="184"/>
      <c r="F289" s="184"/>
      <c r="G289" s="184"/>
      <c r="H289" s="184"/>
      <c r="I289" s="184"/>
      <c r="J289" s="184"/>
      <c r="K289" s="184"/>
      <c r="L289" s="184"/>
      <c r="M289" s="184"/>
      <c r="N289" s="184"/>
      <c r="O289" s="184"/>
      <c r="P289" s="184"/>
      <c r="Q289" s="184"/>
      <c r="R289" s="184"/>
      <c r="S289" s="120"/>
      <c r="T289" s="123"/>
      <c r="U289" s="124"/>
      <c r="V289" s="124"/>
      <c r="W289" s="124"/>
      <c r="X289" s="124"/>
      <c r="Y289" s="124"/>
      <c r="Z289" s="124"/>
      <c r="AA289" s="124"/>
      <c r="AB289" s="124"/>
      <c r="AC289" s="124"/>
      <c r="AD289" s="124"/>
      <c r="AE289" s="124"/>
      <c r="AF289" s="124"/>
      <c r="AG289" s="124"/>
      <c r="AH289" s="124"/>
    </row>
    <row r="290" spans="1:34" x14ac:dyDescent="0.3">
      <c r="A290" s="180" t="s">
        <v>2032</v>
      </c>
      <c r="B290" s="180" t="s">
        <v>2092</v>
      </c>
      <c r="C290" s="180">
        <v>0</v>
      </c>
      <c r="D290" s="183"/>
      <c r="E290" s="184"/>
      <c r="F290" s="184"/>
      <c r="G290" s="184"/>
      <c r="H290" s="184"/>
      <c r="I290" s="184"/>
      <c r="J290" s="184"/>
      <c r="K290" s="184"/>
      <c r="L290" s="184"/>
      <c r="M290" s="184"/>
      <c r="N290" s="184"/>
      <c r="O290" s="184"/>
      <c r="P290" s="184"/>
      <c r="Q290" s="184"/>
      <c r="R290" s="184"/>
      <c r="S290" s="120"/>
      <c r="T290" s="123"/>
      <c r="U290" s="124"/>
      <c r="V290" s="124"/>
      <c r="W290" s="124"/>
      <c r="X290" s="124"/>
      <c r="Y290" s="124"/>
      <c r="Z290" s="124"/>
      <c r="AA290" s="124"/>
      <c r="AB290" s="124"/>
      <c r="AC290" s="124"/>
      <c r="AD290" s="124"/>
      <c r="AE290" s="124"/>
      <c r="AF290" s="124"/>
      <c r="AG290" s="124"/>
      <c r="AH290" s="124"/>
    </row>
    <row r="291" spans="1:34" x14ac:dyDescent="0.3">
      <c r="A291" s="180" t="s">
        <v>2032</v>
      </c>
      <c r="B291" s="180" t="s">
        <v>2093</v>
      </c>
      <c r="C291" s="180">
        <v>0</v>
      </c>
      <c r="D291" s="183"/>
      <c r="E291" s="184"/>
      <c r="F291" s="184"/>
      <c r="G291" s="184"/>
      <c r="H291" s="184"/>
      <c r="I291" s="184"/>
      <c r="J291" s="184"/>
      <c r="K291" s="184"/>
      <c r="L291" s="184"/>
      <c r="M291" s="184"/>
      <c r="N291" s="184"/>
      <c r="O291" s="184"/>
      <c r="P291" s="184"/>
      <c r="Q291" s="184"/>
      <c r="R291" s="184"/>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0" t="s">
        <v>2032</v>
      </c>
      <c r="B292" s="180" t="s">
        <v>2094</v>
      </c>
      <c r="C292" s="180">
        <v>0</v>
      </c>
      <c r="D292" s="183"/>
      <c r="E292" s="184"/>
      <c r="F292" s="184"/>
      <c r="G292" s="184"/>
      <c r="H292" s="184"/>
      <c r="I292" s="184"/>
      <c r="J292" s="184"/>
      <c r="K292" s="184"/>
      <c r="L292" s="184"/>
      <c r="M292" s="184"/>
      <c r="N292" s="184"/>
      <c r="O292" s="184"/>
      <c r="P292" s="184"/>
      <c r="Q292" s="184"/>
      <c r="R292" s="184"/>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80" t="s">
        <v>2032</v>
      </c>
      <c r="B293" s="180" t="s">
        <v>2095</v>
      </c>
      <c r="C293" s="180">
        <v>0</v>
      </c>
      <c r="D293" s="183"/>
      <c r="E293" s="184"/>
      <c r="F293" s="184"/>
      <c r="G293" s="184"/>
      <c r="H293" s="184"/>
      <c r="I293" s="184"/>
      <c r="J293" s="184"/>
      <c r="K293" s="184"/>
      <c r="L293" s="184"/>
      <c r="M293" s="184"/>
      <c r="N293" s="184"/>
      <c r="O293" s="184"/>
      <c r="P293" s="184"/>
      <c r="Q293" s="184"/>
      <c r="R293" s="184"/>
      <c r="S293" s="119"/>
      <c r="T293" s="119"/>
      <c r="U293" s="119"/>
      <c r="V293" s="119"/>
      <c r="W293" s="119"/>
      <c r="X293" s="119"/>
      <c r="Y293" s="119"/>
      <c r="Z293" s="119"/>
      <c r="AA293" s="119"/>
      <c r="AB293" s="119"/>
      <c r="AC293" s="119"/>
      <c r="AD293" s="119"/>
      <c r="AE293" s="119"/>
      <c r="AF293" s="119"/>
      <c r="AG293" s="119"/>
      <c r="AH293" s="119"/>
    </row>
    <row r="294" spans="1:34" x14ac:dyDescent="0.3">
      <c r="A294" s="180" t="s">
        <v>2032</v>
      </c>
      <c r="B294" s="180" t="s">
        <v>2096</v>
      </c>
      <c r="C294" s="180">
        <v>0</v>
      </c>
      <c r="D294" s="183"/>
      <c r="E294" s="184"/>
      <c r="F294" s="184"/>
      <c r="G294" s="184"/>
      <c r="H294" s="184"/>
      <c r="I294" s="184"/>
      <c r="J294" s="184"/>
      <c r="K294" s="184"/>
      <c r="L294" s="184"/>
      <c r="M294" s="184"/>
      <c r="N294" s="184"/>
      <c r="O294" s="184"/>
      <c r="P294" s="184"/>
      <c r="Q294" s="184"/>
      <c r="R294" s="184"/>
      <c r="S294" s="122"/>
      <c r="T294" s="122"/>
      <c r="U294" s="122"/>
      <c r="V294" s="122"/>
      <c r="W294" s="122"/>
      <c r="X294" s="122"/>
      <c r="Y294" s="122"/>
      <c r="Z294" s="122"/>
      <c r="AA294" s="122"/>
      <c r="AB294" s="122"/>
      <c r="AC294" s="122"/>
      <c r="AD294" s="122"/>
      <c r="AE294" s="122"/>
      <c r="AF294" s="122"/>
      <c r="AG294" s="122"/>
      <c r="AH294" s="122"/>
    </row>
    <row r="295" spans="1:34" x14ac:dyDescent="0.3">
      <c r="A295" s="180" t="s">
        <v>2032</v>
      </c>
      <c r="B295" s="180" t="s">
        <v>2097</v>
      </c>
      <c r="C295" s="180">
        <v>0</v>
      </c>
      <c r="D295" s="183"/>
      <c r="E295" s="184"/>
      <c r="F295" s="184"/>
      <c r="G295" s="184"/>
      <c r="H295" s="184"/>
      <c r="I295" s="184"/>
      <c r="J295" s="184"/>
      <c r="K295" s="184"/>
      <c r="L295" s="184"/>
      <c r="M295" s="184"/>
      <c r="N295" s="184"/>
      <c r="O295" s="184"/>
      <c r="P295" s="184"/>
      <c r="Q295" s="184"/>
      <c r="R295" s="184"/>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2032</v>
      </c>
      <c r="B296" s="180" t="s">
        <v>2098</v>
      </c>
      <c r="C296" s="180">
        <v>0</v>
      </c>
      <c r="D296" s="183"/>
      <c r="E296" s="184"/>
      <c r="F296" s="184"/>
      <c r="G296" s="184"/>
      <c r="H296" s="184"/>
      <c r="I296" s="184"/>
      <c r="J296" s="184"/>
      <c r="K296" s="184"/>
      <c r="L296" s="184"/>
      <c r="M296" s="184"/>
      <c r="N296" s="184"/>
      <c r="O296" s="184"/>
      <c r="P296" s="184"/>
      <c r="Q296" s="184"/>
      <c r="R296" s="184"/>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2032</v>
      </c>
      <c r="B297" s="180" t="s">
        <v>2099</v>
      </c>
      <c r="C297" s="180">
        <v>0</v>
      </c>
      <c r="D297" s="183"/>
      <c r="E297" s="184"/>
      <c r="F297" s="184"/>
      <c r="G297" s="184"/>
      <c r="H297" s="184"/>
      <c r="I297" s="184"/>
      <c r="J297" s="184"/>
      <c r="K297" s="184"/>
      <c r="L297" s="184"/>
      <c r="M297" s="184"/>
      <c r="N297" s="184"/>
      <c r="O297" s="184"/>
      <c r="P297" s="184"/>
      <c r="Q297" s="184"/>
      <c r="R297" s="184"/>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2032</v>
      </c>
      <c r="B298" s="180" t="s">
        <v>2003</v>
      </c>
      <c r="C298" s="180">
        <v>0</v>
      </c>
      <c r="D298" s="183">
        <v>44462</v>
      </c>
      <c r="E298" s="184">
        <v>4022.2881000000002</v>
      </c>
      <c r="F298" s="184">
        <v>6.2070999999999996</v>
      </c>
      <c r="G298" s="184">
        <v>3.9298999999999999</v>
      </c>
      <c r="H298" s="184">
        <v>5.4474</v>
      </c>
      <c r="I298" s="184">
        <v>4.9385000000000003</v>
      </c>
      <c r="J298" s="184">
        <v>6.2328999999999999</v>
      </c>
      <c r="K298" s="184">
        <v>6.8739999999999997</v>
      </c>
      <c r="L298" s="184">
        <v>7.0666000000000002</v>
      </c>
      <c r="M298" s="184">
        <v>5.0678999999999998</v>
      </c>
      <c r="N298" s="184">
        <v>6.2175000000000002</v>
      </c>
      <c r="O298" s="184">
        <v>8.8960000000000008</v>
      </c>
      <c r="P298" s="184">
        <v>7.7255000000000003</v>
      </c>
      <c r="Q298" s="184"/>
      <c r="R298" s="184">
        <v>8.0741999999999994</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2032</v>
      </c>
      <c r="B299" s="180" t="s">
        <v>2100</v>
      </c>
      <c r="C299" s="180">
        <v>0</v>
      </c>
      <c r="D299" s="183"/>
      <c r="E299" s="184"/>
      <c r="F299" s="184"/>
      <c r="G299" s="184"/>
      <c r="H299" s="184"/>
      <c r="I299" s="184"/>
      <c r="J299" s="184"/>
      <c r="K299" s="184"/>
      <c r="L299" s="184"/>
      <c r="M299" s="184"/>
      <c r="N299" s="184"/>
      <c r="O299" s="184"/>
      <c r="P299" s="184"/>
      <c r="Q299" s="184"/>
      <c r="R299" s="184"/>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2032</v>
      </c>
      <c r="B300" s="180" t="s">
        <v>2101</v>
      </c>
      <c r="C300" s="180">
        <v>0</v>
      </c>
      <c r="D300" s="183">
        <v>44462</v>
      </c>
      <c r="E300" s="184">
        <v>9236.8356999999996</v>
      </c>
      <c r="F300" s="184">
        <v>221.0222</v>
      </c>
      <c r="G300" s="184">
        <v>128.8272</v>
      </c>
      <c r="H300" s="184">
        <v>19.718</v>
      </c>
      <c r="I300" s="184">
        <v>29.938600000000001</v>
      </c>
      <c r="J300" s="184">
        <v>45.786200000000001</v>
      </c>
      <c r="K300" s="184">
        <v>25.381399999999999</v>
      </c>
      <c r="L300" s="184">
        <v>21.459900000000001</v>
      </c>
      <c r="M300" s="184">
        <v>20.801400000000001</v>
      </c>
      <c r="N300" s="184">
        <v>27.328700000000001</v>
      </c>
      <c r="O300" s="184">
        <v>13.5952</v>
      </c>
      <c r="P300" s="184">
        <v>11.7738</v>
      </c>
      <c r="Q300" s="184"/>
      <c r="R300" s="184">
        <v>16.557600000000001</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2032</v>
      </c>
      <c r="B301" s="180" t="s">
        <v>2102</v>
      </c>
      <c r="C301" s="180">
        <v>0</v>
      </c>
      <c r="D301" s="183">
        <v>44462</v>
      </c>
      <c r="E301" s="184">
        <v>6886.8023000000003</v>
      </c>
      <c r="F301" s="184">
        <v>140.97839999999999</v>
      </c>
      <c r="G301" s="184">
        <v>82.161299999999997</v>
      </c>
      <c r="H301" s="184">
        <v>14.411</v>
      </c>
      <c r="I301" s="184">
        <v>20.601700000000001</v>
      </c>
      <c r="J301" s="184">
        <v>30.9223</v>
      </c>
      <c r="K301" s="184">
        <v>18.390499999999999</v>
      </c>
      <c r="L301" s="184">
        <v>15.99</v>
      </c>
      <c r="M301" s="184">
        <v>14.7578</v>
      </c>
      <c r="N301" s="184">
        <v>19.0349</v>
      </c>
      <c r="O301" s="184">
        <v>11.933199999999999</v>
      </c>
      <c r="P301" s="184">
        <v>10.323499999999999</v>
      </c>
      <c r="Q301" s="184"/>
      <c r="R301" s="184">
        <v>13.467499999999999</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2032</v>
      </c>
      <c r="B302" s="180" t="s">
        <v>2103</v>
      </c>
      <c r="C302" s="180">
        <v>0</v>
      </c>
      <c r="D302" s="183"/>
      <c r="E302" s="184"/>
      <c r="F302" s="184"/>
      <c r="G302" s="184"/>
      <c r="H302" s="184"/>
      <c r="I302" s="184"/>
      <c r="J302" s="184"/>
      <c r="K302" s="184"/>
      <c r="L302" s="184"/>
      <c r="M302" s="184"/>
      <c r="N302" s="184"/>
      <c r="O302" s="184"/>
      <c r="P302" s="184"/>
      <c r="Q302" s="184"/>
      <c r="R302" s="184"/>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2032</v>
      </c>
      <c r="B303" s="180" t="s">
        <v>2104</v>
      </c>
      <c r="C303" s="180">
        <v>0</v>
      </c>
      <c r="D303" s="183"/>
      <c r="E303" s="184"/>
      <c r="F303" s="184"/>
      <c r="G303" s="184"/>
      <c r="H303" s="184"/>
      <c r="I303" s="184"/>
      <c r="J303" s="184"/>
      <c r="K303" s="184"/>
      <c r="L303" s="184"/>
      <c r="M303" s="184"/>
      <c r="N303" s="184"/>
      <c r="O303" s="184"/>
      <c r="P303" s="184"/>
      <c r="Q303" s="184"/>
      <c r="R303" s="184"/>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2032</v>
      </c>
      <c r="B304" s="180" t="s">
        <v>2105</v>
      </c>
      <c r="C304" s="180">
        <v>0</v>
      </c>
      <c r="D304" s="183"/>
      <c r="E304" s="184"/>
      <c r="F304" s="184"/>
      <c r="G304" s="184"/>
      <c r="H304" s="184"/>
      <c r="I304" s="184"/>
      <c r="J304" s="184"/>
      <c r="K304" s="184"/>
      <c r="L304" s="184"/>
      <c r="M304" s="184"/>
      <c r="N304" s="184"/>
      <c r="O304" s="184"/>
      <c r="P304" s="184"/>
      <c r="Q304" s="184"/>
      <c r="R304" s="184"/>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2032</v>
      </c>
      <c r="B305" s="180" t="s">
        <v>2106</v>
      </c>
      <c r="C305" s="180">
        <v>0</v>
      </c>
      <c r="D305" s="183">
        <v>44461</v>
      </c>
      <c r="E305" s="184">
        <v>15506.740234000001</v>
      </c>
      <c r="F305" s="184">
        <v>1.0307999999999999</v>
      </c>
      <c r="G305" s="184">
        <v>0.107</v>
      </c>
      <c r="H305" s="184">
        <v>-0.69969999999999999</v>
      </c>
      <c r="I305" s="184">
        <v>-0.6633</v>
      </c>
      <c r="J305" s="184">
        <v>-1.9059999999999999</v>
      </c>
      <c r="K305" s="184">
        <v>-0.82879999999999998</v>
      </c>
      <c r="L305" s="184">
        <v>5.7960000000000003</v>
      </c>
      <c r="M305" s="184">
        <v>15.565799999999999</v>
      </c>
      <c r="N305" s="184">
        <v>23.124199999999998</v>
      </c>
      <c r="O305" s="184">
        <v>7.6336000000000004</v>
      </c>
      <c r="P305" s="184">
        <v>7.7504999999999997</v>
      </c>
      <c r="Q305" s="184"/>
      <c r="R305" s="184">
        <v>11.4725</v>
      </c>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2032</v>
      </c>
      <c r="B306" s="180" t="s">
        <v>2107</v>
      </c>
      <c r="C306" s="180">
        <v>0</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2032</v>
      </c>
      <c r="B307" s="180" t="s">
        <v>2108</v>
      </c>
      <c r="C307" s="180">
        <v>0</v>
      </c>
      <c r="D307" s="183">
        <v>44461</v>
      </c>
      <c r="E307" s="184">
        <v>34258.320312999997</v>
      </c>
      <c r="F307" s="184">
        <v>0.99790000000000001</v>
      </c>
      <c r="G307" s="184">
        <v>-0.94420000000000004</v>
      </c>
      <c r="H307" s="184">
        <v>-1.5972</v>
      </c>
      <c r="I307" s="184">
        <v>-2.2059000000000002</v>
      </c>
      <c r="J307" s="184">
        <v>-2.4537</v>
      </c>
      <c r="K307" s="184">
        <v>0.92130000000000001</v>
      </c>
      <c r="L307" s="184">
        <v>4.6656000000000004</v>
      </c>
      <c r="M307" s="184">
        <v>14.135400000000001</v>
      </c>
      <c r="N307" s="184">
        <v>25.5427</v>
      </c>
      <c r="O307" s="184">
        <v>8.5884999999999998</v>
      </c>
      <c r="P307" s="184">
        <v>13.238899999999999</v>
      </c>
      <c r="Q307" s="184"/>
      <c r="R307" s="184">
        <v>12.7224</v>
      </c>
      <c r="S307" s="120"/>
      <c r="T307" s="123"/>
      <c r="U307" s="124"/>
      <c r="V307" s="124"/>
      <c r="W307" s="124"/>
      <c r="X307" s="124"/>
      <c r="Y307" s="124"/>
      <c r="Z307" s="124"/>
      <c r="AA307" s="124"/>
      <c r="AB307" s="124"/>
      <c r="AC307" s="124"/>
      <c r="AD307" s="124"/>
      <c r="AE307" s="124"/>
      <c r="AF307" s="124"/>
      <c r="AG307" s="124"/>
      <c r="AH307" s="124"/>
    </row>
    <row r="308" spans="1:34" x14ac:dyDescent="0.3">
      <c r="A308" s="180" t="s">
        <v>2032</v>
      </c>
      <c r="B308" s="180" t="s">
        <v>2109</v>
      </c>
      <c r="C308" s="180">
        <v>0</v>
      </c>
      <c r="D308" s="183">
        <v>44461</v>
      </c>
      <c r="E308" s="184">
        <v>11201.540039</v>
      </c>
      <c r="F308" s="184">
        <v>0.46879999999999999</v>
      </c>
      <c r="G308" s="184">
        <v>-1.1455</v>
      </c>
      <c r="H308" s="184">
        <v>-2.1198000000000001</v>
      </c>
      <c r="I308" s="184">
        <v>-3.1392000000000002</v>
      </c>
      <c r="J308" s="184">
        <v>-3.2353000000000001</v>
      </c>
      <c r="K308" s="184">
        <v>-1.0701000000000001</v>
      </c>
      <c r="L308" s="184">
        <v>3.2467999999999999</v>
      </c>
      <c r="M308" s="184">
        <v>12.633900000000001</v>
      </c>
      <c r="N308" s="184">
        <v>23.5732</v>
      </c>
      <c r="O308" s="184">
        <v>7.9135999999999997</v>
      </c>
      <c r="P308" s="184">
        <v>11.6195</v>
      </c>
      <c r="Q308" s="184"/>
      <c r="R308" s="184">
        <v>11.790800000000001</v>
      </c>
      <c r="S308" s="120"/>
      <c r="T308" s="123"/>
      <c r="U308" s="124"/>
      <c r="V308" s="124"/>
      <c r="W308" s="124"/>
      <c r="X308" s="124"/>
      <c r="Y308" s="124"/>
      <c r="Z308" s="124"/>
      <c r="AA308" s="124"/>
      <c r="AB308" s="124"/>
      <c r="AC308" s="124"/>
      <c r="AD308" s="124"/>
      <c r="AE308" s="124"/>
      <c r="AF308" s="124"/>
      <c r="AG308" s="124"/>
      <c r="AH308" s="124"/>
    </row>
    <row r="309" spans="1:34" x14ac:dyDescent="0.3">
      <c r="A309" s="180" t="s">
        <v>2032</v>
      </c>
      <c r="B309" s="180" t="s">
        <v>2110</v>
      </c>
      <c r="C309" s="180">
        <v>0</v>
      </c>
      <c r="D309" s="183"/>
      <c r="E309" s="184"/>
      <c r="F309" s="184"/>
      <c r="G309" s="184"/>
      <c r="H309" s="184"/>
      <c r="I309" s="184"/>
      <c r="J309" s="184"/>
      <c r="K309" s="184"/>
      <c r="L309" s="184"/>
      <c r="M309" s="184"/>
      <c r="N309" s="184"/>
      <c r="O309" s="184"/>
      <c r="P309" s="184"/>
      <c r="Q309" s="184"/>
      <c r="R309" s="184"/>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2032</v>
      </c>
      <c r="B310" s="180" t="s">
        <v>2111</v>
      </c>
      <c r="C310" s="180">
        <v>0</v>
      </c>
      <c r="D310" s="183"/>
      <c r="E310" s="184"/>
      <c r="F310" s="184"/>
      <c r="G310" s="184"/>
      <c r="H310" s="184"/>
      <c r="I310" s="184"/>
      <c r="J310" s="184"/>
      <c r="K310" s="184"/>
      <c r="L310" s="184"/>
      <c r="M310" s="184"/>
      <c r="N310" s="184"/>
      <c r="O310" s="184"/>
      <c r="P310" s="184"/>
      <c r="Q310" s="184"/>
      <c r="R310" s="184"/>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2032</v>
      </c>
      <c r="B311" s="180" t="s">
        <v>2112</v>
      </c>
      <c r="C311" s="180">
        <v>0</v>
      </c>
      <c r="D311" s="183">
        <v>44461</v>
      </c>
      <c r="E311" s="184">
        <v>14000.780273</v>
      </c>
      <c r="F311" s="184">
        <v>-0.47760000000000002</v>
      </c>
      <c r="G311" s="184">
        <v>-1.8726</v>
      </c>
      <c r="H311" s="184">
        <v>-2.9094000000000002</v>
      </c>
      <c r="I311" s="184">
        <v>-4.0873999999999997</v>
      </c>
      <c r="J311" s="184">
        <v>-3.8058000000000001</v>
      </c>
      <c r="K311" s="184">
        <v>-6.2900999999999998</v>
      </c>
      <c r="L311" s="184">
        <v>-1.1838</v>
      </c>
      <c r="M311" s="184">
        <v>12.3675</v>
      </c>
      <c r="N311" s="184">
        <v>24.839700000000001</v>
      </c>
      <c r="O311" s="184">
        <v>6.6656000000000004</v>
      </c>
      <c r="P311" s="184">
        <v>11.9404</v>
      </c>
      <c r="Q311" s="184"/>
      <c r="R311" s="184">
        <v>15.655900000000001</v>
      </c>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2032</v>
      </c>
      <c r="B312" s="180" t="s">
        <v>2113</v>
      </c>
      <c r="C312" s="180">
        <v>0</v>
      </c>
      <c r="D312" s="183">
        <v>44461</v>
      </c>
      <c r="E312" s="184">
        <v>898.04998799999998</v>
      </c>
      <c r="F312" s="184">
        <v>-4.9000000000000002E-2</v>
      </c>
      <c r="G312" s="184">
        <v>-0.63619999999999999</v>
      </c>
      <c r="H312" s="184">
        <v>-2.9093</v>
      </c>
      <c r="I312" s="184">
        <v>-5.3807999999999998</v>
      </c>
      <c r="J312" s="184">
        <v>-5.5430000000000001</v>
      </c>
      <c r="K312" s="184">
        <v>0.86819999999999997</v>
      </c>
      <c r="L312" s="184">
        <v>5.9433999999999996</v>
      </c>
      <c r="M312" s="184">
        <v>6.6288999999999998</v>
      </c>
      <c r="N312" s="184">
        <v>12.3447</v>
      </c>
      <c r="O312" s="184">
        <v>7.2755999999999998</v>
      </c>
      <c r="P312" s="184">
        <v>5.218</v>
      </c>
      <c r="Q312" s="184"/>
      <c r="R312" s="184">
        <v>2.0081000000000002</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2032</v>
      </c>
      <c r="B313" s="180" t="s">
        <v>2114</v>
      </c>
      <c r="C313" s="180">
        <v>0</v>
      </c>
      <c r="D313" s="183"/>
      <c r="E313" s="184"/>
      <c r="F313" s="184"/>
      <c r="G313" s="184"/>
      <c r="H313" s="184"/>
      <c r="I313" s="184"/>
      <c r="J313" s="184"/>
      <c r="K313" s="184"/>
      <c r="L313" s="184"/>
      <c r="M313" s="184"/>
      <c r="N313" s="184"/>
      <c r="O313" s="184"/>
      <c r="P313" s="184"/>
      <c r="Q313" s="184"/>
      <c r="R313" s="184"/>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2032</v>
      </c>
      <c r="B314" s="180" t="s">
        <v>2115</v>
      </c>
      <c r="C314" s="180">
        <v>0</v>
      </c>
      <c r="D314" s="183"/>
      <c r="E314" s="184"/>
      <c r="F314" s="184"/>
      <c r="G314" s="184"/>
      <c r="H314" s="184"/>
      <c r="I314" s="184"/>
      <c r="J314" s="184"/>
      <c r="K314" s="184"/>
      <c r="L314" s="184"/>
      <c r="M314" s="184"/>
      <c r="N314" s="184"/>
      <c r="O314" s="184"/>
      <c r="P314" s="184"/>
      <c r="Q314" s="184"/>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2032</v>
      </c>
      <c r="B315" s="180" t="s">
        <v>2116</v>
      </c>
      <c r="C315" s="180">
        <v>0</v>
      </c>
      <c r="D315" s="183"/>
      <c r="E315" s="184"/>
      <c r="F315" s="184"/>
      <c r="G315" s="184"/>
      <c r="H315" s="184"/>
      <c r="I315" s="184"/>
      <c r="J315" s="184"/>
      <c r="K315" s="184"/>
      <c r="L315" s="184"/>
      <c r="M315" s="184"/>
      <c r="N315" s="184"/>
      <c r="O315" s="184"/>
      <c r="P315" s="184"/>
      <c r="Q315" s="184"/>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2032</v>
      </c>
      <c r="B316" s="180" t="s">
        <v>2117</v>
      </c>
      <c r="C316" s="180">
        <v>0</v>
      </c>
      <c r="D316" s="183"/>
      <c r="E316" s="184"/>
      <c r="F316" s="184"/>
      <c r="G316" s="184"/>
      <c r="H316" s="184"/>
      <c r="I316" s="184"/>
      <c r="J316" s="184"/>
      <c r="K316" s="184"/>
      <c r="L316" s="184"/>
      <c r="M316" s="184"/>
      <c r="N316" s="184"/>
      <c r="O316" s="184"/>
      <c r="P316" s="184"/>
      <c r="Q316" s="184"/>
      <c r="R316" s="184"/>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2032</v>
      </c>
      <c r="B317" s="180" t="s">
        <v>2118</v>
      </c>
      <c r="C317" s="180">
        <v>0</v>
      </c>
      <c r="D317" s="183"/>
      <c r="E317" s="184"/>
      <c r="F317" s="184"/>
      <c r="G317" s="184"/>
      <c r="H317" s="184"/>
      <c r="I317" s="184"/>
      <c r="J317" s="184"/>
      <c r="K317" s="184"/>
      <c r="L317" s="184"/>
      <c r="M317" s="184"/>
      <c r="N317" s="184"/>
      <c r="O317" s="184"/>
      <c r="P317" s="184"/>
      <c r="Q317" s="184"/>
      <c r="R317" s="184"/>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2032</v>
      </c>
      <c r="B318" s="180" t="s">
        <v>2119</v>
      </c>
      <c r="C318" s="180">
        <v>0</v>
      </c>
      <c r="D318" s="183"/>
      <c r="E318" s="184"/>
      <c r="F318" s="184"/>
      <c r="G318" s="184"/>
      <c r="H318" s="184"/>
      <c r="I318" s="184"/>
      <c r="J318" s="184"/>
      <c r="K318" s="184"/>
      <c r="L318" s="184"/>
      <c r="M318" s="184"/>
      <c r="N318" s="184"/>
      <c r="O318" s="184"/>
      <c r="P318" s="184"/>
      <c r="Q318" s="184"/>
      <c r="R318" s="184"/>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2032</v>
      </c>
      <c r="B319" s="180" t="s">
        <v>2120</v>
      </c>
      <c r="C319" s="180">
        <v>0</v>
      </c>
      <c r="D319" s="183"/>
      <c r="E319" s="184"/>
      <c r="F319" s="184"/>
      <c r="G319" s="184"/>
      <c r="H319" s="184"/>
      <c r="I319" s="184"/>
      <c r="J319" s="184"/>
      <c r="K319" s="184"/>
      <c r="L319" s="184"/>
      <c r="M319" s="184"/>
      <c r="N319" s="184"/>
      <c r="O319" s="184"/>
      <c r="P319" s="184"/>
      <c r="Q319" s="184"/>
      <c r="R319" s="184"/>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2032</v>
      </c>
      <c r="B320" s="180" t="s">
        <v>2121</v>
      </c>
      <c r="C320" s="180">
        <v>0</v>
      </c>
      <c r="D320" s="183">
        <v>44461</v>
      </c>
      <c r="E320" s="184">
        <v>7083.3999020000001</v>
      </c>
      <c r="F320" s="184">
        <v>1.4668000000000001</v>
      </c>
      <c r="G320" s="184">
        <v>1.7203999999999999</v>
      </c>
      <c r="H320" s="184">
        <v>0.95350000000000001</v>
      </c>
      <c r="I320" s="184">
        <v>-0.17050000000000001</v>
      </c>
      <c r="J320" s="184">
        <v>-6.3500000000000001E-2</v>
      </c>
      <c r="K320" s="184">
        <v>-9.3200000000000005E-2</v>
      </c>
      <c r="L320" s="184">
        <v>5.3121</v>
      </c>
      <c r="M320" s="184">
        <v>9.7664000000000009</v>
      </c>
      <c r="N320" s="184">
        <v>21.509599999999999</v>
      </c>
      <c r="O320" s="184">
        <v>-1.841</v>
      </c>
      <c r="P320" s="184"/>
      <c r="Q320" s="184"/>
      <c r="R320" s="184">
        <v>-1.7889999999999999</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2032</v>
      </c>
      <c r="B321" s="180" t="s">
        <v>2122</v>
      </c>
      <c r="C321" s="180">
        <v>0</v>
      </c>
      <c r="D321" s="183"/>
      <c r="E321" s="184"/>
      <c r="F321" s="184"/>
      <c r="G321" s="184"/>
      <c r="H321" s="184"/>
      <c r="I321" s="184"/>
      <c r="J321" s="184"/>
      <c r="K321" s="184"/>
      <c r="L321" s="184"/>
      <c r="M321" s="184"/>
      <c r="N321" s="184"/>
      <c r="O321" s="184"/>
      <c r="P321" s="184"/>
      <c r="Q321" s="184"/>
      <c r="R321" s="184"/>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2032</v>
      </c>
      <c r="B322" s="180" t="s">
        <v>2123</v>
      </c>
      <c r="C322" s="180">
        <v>0</v>
      </c>
      <c r="D322" s="183"/>
      <c r="E322" s="184"/>
      <c r="F322" s="184"/>
      <c r="G322" s="184"/>
      <c r="H322" s="184"/>
      <c r="I322" s="184"/>
      <c r="J322" s="184"/>
      <c r="K322" s="184"/>
      <c r="L322" s="184"/>
      <c r="M322" s="184"/>
      <c r="N322" s="184"/>
      <c r="O322" s="184"/>
      <c r="P322" s="184"/>
      <c r="Q322" s="184"/>
      <c r="R322" s="184"/>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2032</v>
      </c>
      <c r="B323" s="180" t="s">
        <v>2124</v>
      </c>
      <c r="C323" s="180">
        <v>0</v>
      </c>
      <c r="D323" s="183"/>
      <c r="E323" s="184"/>
      <c r="F323" s="184"/>
      <c r="G323" s="184"/>
      <c r="H323" s="184"/>
      <c r="I323" s="184"/>
      <c r="J323" s="184"/>
      <c r="K323" s="184"/>
      <c r="L323" s="184"/>
      <c r="M323" s="184"/>
      <c r="N323" s="184"/>
      <c r="O323" s="184"/>
      <c r="P323" s="184"/>
      <c r="Q323" s="184"/>
      <c r="R323" s="184"/>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2032</v>
      </c>
      <c r="B324" s="180" t="s">
        <v>2125</v>
      </c>
      <c r="C324" s="180">
        <v>0</v>
      </c>
      <c r="D324" s="183"/>
      <c r="E324" s="184"/>
      <c r="F324" s="184"/>
      <c r="G324" s="184"/>
      <c r="H324" s="184"/>
      <c r="I324" s="184"/>
      <c r="J324" s="184"/>
      <c r="K324" s="184"/>
      <c r="L324" s="184"/>
      <c r="M324" s="184"/>
      <c r="N324" s="184"/>
      <c r="O324" s="184"/>
      <c r="P324" s="184"/>
      <c r="Q324" s="184"/>
      <c r="R324" s="184"/>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2032</v>
      </c>
      <c r="B325" s="180" t="s">
        <v>2126</v>
      </c>
      <c r="C325" s="180">
        <v>0</v>
      </c>
      <c r="D325" s="183"/>
      <c r="E325" s="184"/>
      <c r="F325" s="184"/>
      <c r="G325" s="184"/>
      <c r="H325" s="184"/>
      <c r="I325" s="184"/>
      <c r="J325" s="184"/>
      <c r="K325" s="184"/>
      <c r="L325" s="184"/>
      <c r="M325" s="184"/>
      <c r="N325" s="184"/>
      <c r="O325" s="184"/>
      <c r="P325" s="184"/>
      <c r="Q325" s="184"/>
      <c r="R325" s="184"/>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2032</v>
      </c>
      <c r="B326" s="180" t="s">
        <v>2127</v>
      </c>
      <c r="C326" s="180">
        <v>0</v>
      </c>
      <c r="D326" s="183"/>
      <c r="E326" s="184"/>
      <c r="F326" s="184"/>
      <c r="G326" s="184"/>
      <c r="H326" s="184"/>
      <c r="I326" s="184"/>
      <c r="J326" s="184"/>
      <c r="K326" s="184"/>
      <c r="L326" s="184"/>
      <c r="M326" s="184"/>
      <c r="N326" s="184"/>
      <c r="O326" s="184"/>
      <c r="P326" s="184"/>
      <c r="Q326" s="184"/>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2032</v>
      </c>
      <c r="B327" s="180" t="s">
        <v>2128</v>
      </c>
      <c r="C327" s="180">
        <v>0</v>
      </c>
      <c r="D327" s="183">
        <v>44461</v>
      </c>
      <c r="E327" s="184">
        <v>1776.7</v>
      </c>
      <c r="F327" s="184">
        <v>3.9399999999999998E-2</v>
      </c>
      <c r="G327" s="184">
        <v>1.5605</v>
      </c>
      <c r="H327" s="184">
        <v>-0.87590000000000001</v>
      </c>
      <c r="I327" s="184">
        <v>-0.78180000000000005</v>
      </c>
      <c r="J327" s="184">
        <v>-0.2414</v>
      </c>
      <c r="K327" s="184">
        <v>2.2499999999999999E-2</v>
      </c>
      <c r="L327" s="184">
        <v>2.2385000000000002</v>
      </c>
      <c r="M327" s="184">
        <v>-4.8162000000000003</v>
      </c>
      <c r="N327" s="184">
        <v>-6.4204999999999997</v>
      </c>
      <c r="O327" s="184">
        <v>14.0685</v>
      </c>
      <c r="P327" s="184">
        <v>5.7944000000000004</v>
      </c>
      <c r="Q327" s="184"/>
      <c r="R327" s="184">
        <v>8.5327999999999999</v>
      </c>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2032</v>
      </c>
      <c r="B328" s="180" t="s">
        <v>2129</v>
      </c>
      <c r="C328" s="180">
        <v>0</v>
      </c>
      <c r="D328" s="183">
        <v>44462</v>
      </c>
      <c r="E328" s="184">
        <v>1771.05</v>
      </c>
      <c r="F328" s="184">
        <v>-0.2422</v>
      </c>
      <c r="G328" s="184">
        <v>0.79110000000000003</v>
      </c>
      <c r="H328" s="184">
        <v>-0.58379999999999999</v>
      </c>
      <c r="I328" s="184">
        <v>-1.3534999999999999</v>
      </c>
      <c r="J328" s="184">
        <v>-0.88700000000000001</v>
      </c>
      <c r="K328" s="184">
        <v>-0.66459999999999997</v>
      </c>
      <c r="L328" s="184">
        <v>1.8284</v>
      </c>
      <c r="M328" s="184">
        <v>-5.1443000000000003</v>
      </c>
      <c r="N328" s="184">
        <v>-6.1993999999999998</v>
      </c>
      <c r="O328" s="184">
        <v>13.5754</v>
      </c>
      <c r="P328" s="184">
        <v>5.7980999999999998</v>
      </c>
      <c r="Q328" s="184"/>
      <c r="R328" s="184">
        <v>7.9492000000000003</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2032</v>
      </c>
      <c r="B329" s="180" t="s">
        <v>2130</v>
      </c>
      <c r="C329" s="180">
        <v>0</v>
      </c>
      <c r="D329" s="183">
        <v>44461</v>
      </c>
      <c r="E329" s="184">
        <v>130365.903385</v>
      </c>
      <c r="F329" s="184">
        <v>0.50380000000000003</v>
      </c>
      <c r="G329" s="184">
        <v>0.52380000000000004</v>
      </c>
      <c r="H329" s="184">
        <v>-1.7673000000000001</v>
      </c>
      <c r="I329" s="184">
        <v>-1.5529999999999999</v>
      </c>
      <c r="J329" s="184">
        <v>-1.7593000000000001</v>
      </c>
      <c r="K329" s="184">
        <v>-1.1516</v>
      </c>
      <c r="L329" s="184">
        <v>3.9115000000000002</v>
      </c>
      <c r="M329" s="184">
        <v>-5.8146000000000004</v>
      </c>
      <c r="N329" s="184">
        <v>-6.7939999999999996</v>
      </c>
      <c r="O329" s="184">
        <v>14.507199999999999</v>
      </c>
      <c r="P329" s="184">
        <v>7.9122000000000003</v>
      </c>
      <c r="Q329" s="184"/>
      <c r="R329" s="184">
        <v>10.4916</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2032</v>
      </c>
      <c r="B330" s="180" t="s">
        <v>2131</v>
      </c>
      <c r="C330" s="180">
        <v>0</v>
      </c>
      <c r="D330" s="183"/>
      <c r="E330" s="184"/>
      <c r="F330" s="184"/>
      <c r="G330" s="184"/>
      <c r="H330" s="184"/>
      <c r="I330" s="184"/>
      <c r="J330" s="184"/>
      <c r="K330" s="184"/>
      <c r="L330" s="184"/>
      <c r="M330" s="184"/>
      <c r="N330" s="184"/>
      <c r="O330" s="184"/>
      <c r="P330" s="184"/>
      <c r="Q330" s="184"/>
      <c r="R330" s="184"/>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2032</v>
      </c>
      <c r="B331" s="180" t="s">
        <v>2132</v>
      </c>
      <c r="C331" s="180">
        <v>0</v>
      </c>
      <c r="D331" s="183"/>
      <c r="E331" s="184"/>
      <c r="F331" s="184"/>
      <c r="G331" s="184"/>
      <c r="H331" s="184"/>
      <c r="I331" s="184"/>
      <c r="J331" s="184"/>
      <c r="K331" s="184"/>
      <c r="L331" s="184"/>
      <c r="M331" s="184"/>
      <c r="N331" s="184"/>
      <c r="O331" s="184"/>
      <c r="P331" s="184"/>
      <c r="Q331" s="184"/>
      <c r="R331" s="184"/>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2032</v>
      </c>
      <c r="B332" s="180" t="s">
        <v>2133</v>
      </c>
      <c r="C332" s="180">
        <v>0</v>
      </c>
      <c r="D332" s="183">
        <v>44460</v>
      </c>
      <c r="E332" s="184">
        <v>24221.539063</v>
      </c>
      <c r="F332" s="184">
        <v>0.50790000000000002</v>
      </c>
      <c r="G332" s="184">
        <v>-2.8058000000000001</v>
      </c>
      <c r="H332" s="184">
        <v>-5.0218999999999996</v>
      </c>
      <c r="I332" s="184">
        <v>-8.0902999999999992</v>
      </c>
      <c r="J332" s="184">
        <v>-2.5278999999999998</v>
      </c>
      <c r="K332" s="184">
        <v>-14.9793</v>
      </c>
      <c r="L332" s="184">
        <v>-16.4513</v>
      </c>
      <c r="M332" s="184">
        <v>-7.9263000000000003</v>
      </c>
      <c r="N332" s="184">
        <v>1.1309</v>
      </c>
      <c r="O332" s="184">
        <v>-4.6603000000000003</v>
      </c>
      <c r="P332" s="184">
        <v>0.46160000000000001</v>
      </c>
      <c r="Q332" s="184"/>
      <c r="R332" s="184">
        <v>-4.2679</v>
      </c>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2032</v>
      </c>
      <c r="B333" s="180" t="s">
        <v>2134</v>
      </c>
      <c r="C333" s="180">
        <v>0</v>
      </c>
      <c r="D333" s="183">
        <v>44462</v>
      </c>
      <c r="E333" s="184">
        <v>2121.14</v>
      </c>
      <c r="F333" s="184">
        <v>2.2511999999999999</v>
      </c>
      <c r="G333" s="184">
        <v>6.1063000000000001</v>
      </c>
      <c r="H333" s="184">
        <v>1.3953</v>
      </c>
      <c r="I333" s="184">
        <v>5.2476000000000003</v>
      </c>
      <c r="J333" s="184">
        <v>13.713900000000001</v>
      </c>
      <c r="K333" s="184">
        <v>8.3757000000000001</v>
      </c>
      <c r="L333" s="184">
        <v>18.3262</v>
      </c>
      <c r="M333" s="184">
        <v>44.207900000000002</v>
      </c>
      <c r="N333" s="184">
        <v>96.569299999999998</v>
      </c>
      <c r="O333" s="184">
        <v>6.5942999999999996</v>
      </c>
      <c r="P333" s="184"/>
      <c r="Q333" s="184"/>
      <c r="R333" s="184">
        <v>25.1096</v>
      </c>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2032</v>
      </c>
      <c r="B334" s="180" t="s">
        <v>2135</v>
      </c>
      <c r="C334" s="180">
        <v>0</v>
      </c>
      <c r="D334" s="183"/>
      <c r="E334" s="184"/>
      <c r="F334" s="184"/>
      <c r="G334" s="184"/>
      <c r="H334" s="184"/>
      <c r="I334" s="184"/>
      <c r="J334" s="184"/>
      <c r="K334" s="184"/>
      <c r="L334" s="184"/>
      <c r="M334" s="184"/>
      <c r="N334" s="184"/>
      <c r="O334" s="184"/>
      <c r="P334" s="184"/>
      <c r="Q334" s="184"/>
      <c r="R334" s="184"/>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2032</v>
      </c>
      <c r="B335" s="180" t="s">
        <v>2136</v>
      </c>
      <c r="C335" s="180">
        <v>0</v>
      </c>
      <c r="D335" s="183">
        <v>44461</v>
      </c>
      <c r="E335" s="184">
        <v>14084.9</v>
      </c>
      <c r="F335" s="184">
        <v>31.9024</v>
      </c>
      <c r="G335" s="184">
        <v>29.6142</v>
      </c>
      <c r="H335" s="184">
        <v>19.582999999999998</v>
      </c>
      <c r="I335" s="184">
        <v>15.267200000000001</v>
      </c>
      <c r="J335" s="184">
        <v>16.409400000000002</v>
      </c>
      <c r="K335" s="184">
        <v>8.7577999999999996</v>
      </c>
      <c r="L335" s="184">
        <v>8.6988000000000003</v>
      </c>
      <c r="M335" s="184">
        <v>3.7006000000000001</v>
      </c>
      <c r="N335" s="184">
        <v>5.5072000000000001</v>
      </c>
      <c r="O335" s="184">
        <v>10.436400000000001</v>
      </c>
      <c r="P335" s="184">
        <v>7.9378000000000002</v>
      </c>
      <c r="Q335" s="184"/>
      <c r="R335" s="184">
        <v>7.8888999999999996</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2032</v>
      </c>
      <c r="B336" s="180" t="s">
        <v>2137</v>
      </c>
      <c r="C336" s="180">
        <v>0</v>
      </c>
      <c r="D336" s="183"/>
      <c r="E336" s="184"/>
      <c r="F336" s="184"/>
      <c r="G336" s="184"/>
      <c r="H336" s="184"/>
      <c r="I336" s="184"/>
      <c r="J336" s="184"/>
      <c r="K336" s="184"/>
      <c r="L336" s="184"/>
      <c r="M336" s="184"/>
      <c r="N336" s="184"/>
      <c r="O336" s="184"/>
      <c r="P336" s="184"/>
      <c r="Q336" s="184"/>
      <c r="R336" s="184"/>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2032</v>
      </c>
      <c r="B337" s="180" t="s">
        <v>2138</v>
      </c>
      <c r="C337" s="180">
        <v>0</v>
      </c>
      <c r="D337" s="183"/>
      <c r="E337" s="184"/>
      <c r="F337" s="184"/>
      <c r="G337" s="184"/>
      <c r="H337" s="184"/>
      <c r="I337" s="184"/>
      <c r="J337" s="184"/>
      <c r="K337" s="184"/>
      <c r="L337" s="184"/>
      <c r="M337" s="184"/>
      <c r="N337" s="184"/>
      <c r="O337" s="184"/>
      <c r="P337" s="184"/>
      <c r="Q337" s="184"/>
      <c r="R337" s="184"/>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2032</v>
      </c>
      <c r="B338" s="180" t="s">
        <v>2139</v>
      </c>
      <c r="C338" s="180">
        <v>0</v>
      </c>
      <c r="D338" s="183"/>
      <c r="E338" s="184"/>
      <c r="F338" s="184"/>
      <c r="G338" s="184"/>
      <c r="H338" s="184"/>
      <c r="I338" s="184"/>
      <c r="J338" s="184"/>
      <c r="K338" s="184"/>
      <c r="L338" s="184"/>
      <c r="M338" s="184"/>
      <c r="N338" s="184"/>
      <c r="O338" s="184"/>
      <c r="P338" s="184"/>
      <c r="Q338" s="184"/>
      <c r="R338" s="184"/>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2032</v>
      </c>
      <c r="B339" s="180" t="s">
        <v>2140</v>
      </c>
      <c r="C339" s="180">
        <v>0</v>
      </c>
      <c r="D339" s="183"/>
      <c r="E339" s="184"/>
      <c r="F339" s="184"/>
      <c r="G339" s="184"/>
      <c r="H339" s="184"/>
      <c r="I339" s="184"/>
      <c r="J339" s="184"/>
      <c r="K339" s="184"/>
      <c r="L339" s="184"/>
      <c r="M339" s="184"/>
      <c r="N339" s="184"/>
      <c r="O339" s="184"/>
      <c r="P339" s="184"/>
      <c r="Q339" s="184"/>
      <c r="R339" s="184"/>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2032</v>
      </c>
      <c r="B340" s="180" t="s">
        <v>2141</v>
      </c>
      <c r="C340" s="180">
        <v>0</v>
      </c>
      <c r="D340" s="183"/>
      <c r="E340" s="184"/>
      <c r="F340" s="184"/>
      <c r="G340" s="184"/>
      <c r="H340" s="184"/>
      <c r="I340" s="184"/>
      <c r="J340" s="184"/>
      <c r="K340" s="184"/>
      <c r="L340" s="184"/>
      <c r="M340" s="184"/>
      <c r="N340" s="184"/>
      <c r="O340" s="184"/>
      <c r="P340" s="184"/>
      <c r="Q340" s="184"/>
      <c r="R340" s="184"/>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2032</v>
      </c>
      <c r="B341" s="180" t="s">
        <v>2142</v>
      </c>
      <c r="C341" s="180">
        <v>0</v>
      </c>
      <c r="D341" s="183"/>
      <c r="E341" s="184"/>
      <c r="F341" s="184"/>
      <c r="G341" s="184"/>
      <c r="H341" s="184"/>
      <c r="I341" s="184"/>
      <c r="J341" s="184"/>
      <c r="K341" s="184"/>
      <c r="L341" s="184"/>
      <c r="M341" s="184"/>
      <c r="N341" s="184"/>
      <c r="O341" s="184"/>
      <c r="P341" s="184"/>
      <c r="Q341" s="184"/>
      <c r="R341" s="184"/>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2032</v>
      </c>
      <c r="B342" s="180" t="s">
        <v>2143</v>
      </c>
      <c r="C342" s="180">
        <v>0</v>
      </c>
      <c r="D342" s="183"/>
      <c r="E342" s="184"/>
      <c r="F342" s="184"/>
      <c r="G342" s="184"/>
      <c r="H342" s="184"/>
      <c r="I342" s="184"/>
      <c r="J342" s="184"/>
      <c r="K342" s="184"/>
      <c r="L342" s="184"/>
      <c r="M342" s="184"/>
      <c r="N342" s="184"/>
      <c r="O342" s="184"/>
      <c r="P342" s="184"/>
      <c r="Q342" s="184"/>
      <c r="R342" s="184"/>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2032</v>
      </c>
      <c r="B343" s="180" t="s">
        <v>2144</v>
      </c>
      <c r="C343" s="180">
        <v>0</v>
      </c>
      <c r="D343" s="183"/>
      <c r="E343" s="184"/>
      <c r="F343" s="184"/>
      <c r="G343" s="184"/>
      <c r="H343" s="184"/>
      <c r="I343" s="184"/>
      <c r="J343" s="184"/>
      <c r="K343" s="184"/>
      <c r="L343" s="184"/>
      <c r="M343" s="184"/>
      <c r="N343" s="184"/>
      <c r="O343" s="184"/>
      <c r="P343" s="184"/>
      <c r="Q343" s="184"/>
      <c r="R343" s="184"/>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0" t="s">
        <v>2032</v>
      </c>
      <c r="B344" s="180" t="s">
        <v>2145</v>
      </c>
      <c r="C344" s="180">
        <v>0</v>
      </c>
      <c r="D344" s="183"/>
      <c r="E344" s="184"/>
      <c r="F344" s="184"/>
      <c r="G344" s="184"/>
      <c r="H344" s="184"/>
      <c r="I344" s="184"/>
      <c r="J344" s="184"/>
      <c r="K344" s="184"/>
      <c r="L344" s="184"/>
      <c r="M344" s="184"/>
      <c r="N344" s="184"/>
      <c r="O344" s="184"/>
      <c r="P344" s="184"/>
      <c r="Q344" s="184"/>
      <c r="R344" s="184"/>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0" t="s">
        <v>2032</v>
      </c>
      <c r="B345" s="180" t="s">
        <v>2146</v>
      </c>
      <c r="C345" s="180">
        <v>0</v>
      </c>
      <c r="D345" s="183"/>
      <c r="E345" s="184"/>
      <c r="F345" s="184"/>
      <c r="G345" s="184"/>
      <c r="H345" s="184"/>
      <c r="I345" s="184"/>
      <c r="J345" s="184"/>
      <c r="K345" s="184"/>
      <c r="L345" s="184"/>
      <c r="M345" s="184"/>
      <c r="N345" s="184"/>
      <c r="O345" s="184"/>
      <c r="P345" s="184"/>
      <c r="Q345" s="184"/>
      <c r="R345" s="184"/>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80" t="s">
        <v>2032</v>
      </c>
      <c r="B346" s="180" t="s">
        <v>2147</v>
      </c>
      <c r="C346" s="180">
        <v>0</v>
      </c>
      <c r="D346" s="183">
        <v>44462</v>
      </c>
      <c r="E346" s="184">
        <v>16.602499999999999</v>
      </c>
      <c r="F346" s="184">
        <v>0.66700000000000004</v>
      </c>
      <c r="G346" s="184">
        <v>-5.0879000000000003</v>
      </c>
      <c r="H346" s="184">
        <v>15.1951</v>
      </c>
      <c r="I346" s="184">
        <v>19.078399999999998</v>
      </c>
      <c r="J346" s="184">
        <v>21.318999999999999</v>
      </c>
      <c r="K346" s="184">
        <v>8.0540000000000003</v>
      </c>
      <c r="L346" s="184">
        <v>-19.658799999999999</v>
      </c>
      <c r="M346" s="184">
        <v>-18.9924</v>
      </c>
      <c r="N346" s="184">
        <v>-20.902799999999999</v>
      </c>
      <c r="O346" s="184">
        <v>2.2338</v>
      </c>
      <c r="P346" s="184">
        <v>4.6158000000000001</v>
      </c>
      <c r="Q346" s="184"/>
      <c r="R346" s="184">
        <v>-0.56659999999999999</v>
      </c>
      <c r="S346" s="119"/>
      <c r="T346" s="119"/>
      <c r="U346" s="119"/>
      <c r="V346" s="119"/>
      <c r="W346" s="119"/>
      <c r="X346" s="119"/>
      <c r="Y346" s="119"/>
      <c r="Z346" s="119"/>
      <c r="AA346" s="119"/>
      <c r="AB346" s="119"/>
      <c r="AC346" s="119"/>
      <c r="AD346" s="119"/>
      <c r="AE346" s="119"/>
      <c r="AF346" s="119"/>
      <c r="AG346" s="119"/>
      <c r="AH346" s="119"/>
    </row>
    <row r="347" spans="1:34" x14ac:dyDescent="0.3">
      <c r="A347" s="180" t="s">
        <v>2032</v>
      </c>
      <c r="B347" s="180" t="s">
        <v>2148</v>
      </c>
      <c r="C347" s="180">
        <v>0</v>
      </c>
      <c r="D347" s="183">
        <v>44461</v>
      </c>
      <c r="E347" s="184">
        <v>51338.339844000002</v>
      </c>
      <c r="F347" s="184">
        <v>1.0038</v>
      </c>
      <c r="G347" s="184">
        <v>5.9700000000000003E-2</v>
      </c>
      <c r="H347" s="184">
        <v>-1.6362000000000001</v>
      </c>
      <c r="I347" s="184">
        <v>-0.25530000000000003</v>
      </c>
      <c r="J347" s="184">
        <v>-0.14779999999999999</v>
      </c>
      <c r="K347" s="184">
        <v>2.4106999999999998</v>
      </c>
      <c r="L347" s="184">
        <v>8.7090999999999994</v>
      </c>
      <c r="M347" s="184">
        <v>20.5077</v>
      </c>
      <c r="N347" s="184">
        <v>43.188899999999997</v>
      </c>
      <c r="O347" s="184">
        <v>1.3268</v>
      </c>
      <c r="P347" s="184">
        <v>1.3635999999999999</v>
      </c>
      <c r="Q347" s="184"/>
      <c r="R347" s="184">
        <v>8.5259999999999998</v>
      </c>
      <c r="S347" s="122"/>
      <c r="T347" s="122"/>
      <c r="U347" s="122"/>
      <c r="V347" s="122"/>
      <c r="W347" s="122"/>
      <c r="X347" s="122"/>
      <c r="Y347" s="122"/>
      <c r="Z347" s="122"/>
      <c r="AA347" s="122"/>
      <c r="AB347" s="122"/>
      <c r="AC347" s="122"/>
      <c r="AD347" s="122"/>
      <c r="AE347" s="122"/>
      <c r="AF347" s="122"/>
      <c r="AG347" s="122"/>
      <c r="AH347" s="122"/>
    </row>
    <row r="348" spans="1:34" x14ac:dyDescent="0.3">
      <c r="A348" s="180" t="s">
        <v>2032</v>
      </c>
      <c r="B348" s="180" t="s">
        <v>2149</v>
      </c>
      <c r="C348" s="180">
        <v>0</v>
      </c>
      <c r="D348" s="183">
        <v>44461</v>
      </c>
      <c r="E348" s="184">
        <v>6108.2651370000003</v>
      </c>
      <c r="F348" s="184">
        <v>0.78390000000000004</v>
      </c>
      <c r="G348" s="184">
        <v>-0.4073</v>
      </c>
      <c r="H348" s="184">
        <v>-3.2099999999999997E-2</v>
      </c>
      <c r="I348" s="184">
        <v>1.3648</v>
      </c>
      <c r="J348" s="184">
        <v>1.2849999999999999</v>
      </c>
      <c r="K348" s="184">
        <v>0.33550000000000002</v>
      </c>
      <c r="L348" s="184">
        <v>-3.0608</v>
      </c>
      <c r="M348" s="184">
        <v>1.4108000000000001</v>
      </c>
      <c r="N348" s="184">
        <v>23.7971</v>
      </c>
      <c r="O348" s="184">
        <v>0.83360000000000001</v>
      </c>
      <c r="P348" s="184">
        <v>2.5691999999999999</v>
      </c>
      <c r="Q348" s="184"/>
      <c r="R348" s="184">
        <v>-0.98950000000000005</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2032</v>
      </c>
      <c r="B349" s="180" t="s">
        <v>2150</v>
      </c>
      <c r="C349" s="180">
        <v>0</v>
      </c>
      <c r="D349" s="183">
        <v>44461</v>
      </c>
      <c r="E349" s="184">
        <v>1529.0200199999999</v>
      </c>
      <c r="F349" s="184">
        <v>-9.2799999999999994E-2</v>
      </c>
      <c r="G349" s="184">
        <v>-1.2585999999999999</v>
      </c>
      <c r="H349" s="184">
        <v>-1.6872</v>
      </c>
      <c r="I349" s="184">
        <v>-4.2945000000000002</v>
      </c>
      <c r="J349" s="184">
        <v>0.72399999999999998</v>
      </c>
      <c r="K349" s="184">
        <v>-2.8589000000000002</v>
      </c>
      <c r="L349" s="184">
        <v>-5.4250999999999996</v>
      </c>
      <c r="M349" s="184">
        <v>-6.3055000000000003</v>
      </c>
      <c r="N349" s="184">
        <v>1.5434000000000001</v>
      </c>
      <c r="O349" s="184">
        <v>-5.4695999999999998</v>
      </c>
      <c r="P349" s="184">
        <v>-1.7435</v>
      </c>
      <c r="Q349" s="184"/>
      <c r="R349" s="184">
        <v>-2.1553</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2032</v>
      </c>
      <c r="B350" s="180" t="s">
        <v>2151</v>
      </c>
      <c r="C350" s="180">
        <v>0</v>
      </c>
      <c r="D350" s="183"/>
      <c r="E350" s="184"/>
      <c r="F350" s="184"/>
      <c r="G350" s="184"/>
      <c r="H350" s="184"/>
      <c r="I350" s="184"/>
      <c r="J350" s="184"/>
      <c r="K350" s="184"/>
      <c r="L350" s="184"/>
      <c r="M350" s="184"/>
      <c r="N350" s="184"/>
      <c r="O350" s="184"/>
      <c r="P350" s="184"/>
      <c r="Q350" s="184"/>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2032</v>
      </c>
      <c r="B351" s="180" t="s">
        <v>2152</v>
      </c>
      <c r="C351" s="180">
        <v>0</v>
      </c>
      <c r="D351" s="183"/>
      <c r="E351" s="184"/>
      <c r="F351" s="184"/>
      <c r="G351" s="184"/>
      <c r="H351" s="184"/>
      <c r="I351" s="184"/>
      <c r="J351" s="184"/>
      <c r="K351" s="184"/>
      <c r="L351" s="184"/>
      <c r="M351" s="184"/>
      <c r="N351" s="184"/>
      <c r="O351" s="184"/>
      <c r="P351" s="184"/>
      <c r="Q351" s="184"/>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2032</v>
      </c>
      <c r="B352" s="180" t="s">
        <v>2153</v>
      </c>
      <c r="C352" s="180">
        <v>0</v>
      </c>
      <c r="D352" s="183">
        <v>44462</v>
      </c>
      <c r="E352" s="184">
        <v>7078.55</v>
      </c>
      <c r="F352" s="184">
        <v>0.6613</v>
      </c>
      <c r="G352" s="184">
        <v>4.9537000000000004</v>
      </c>
      <c r="H352" s="184">
        <v>1.7427999999999999</v>
      </c>
      <c r="I352" s="184">
        <v>7.3743999999999996</v>
      </c>
      <c r="J352" s="184">
        <v>19.336300000000001</v>
      </c>
      <c r="K352" s="184">
        <v>14.1076</v>
      </c>
      <c r="L352" s="184">
        <v>23.332599999999999</v>
      </c>
      <c r="M352" s="184">
        <v>40.187399999999997</v>
      </c>
      <c r="N352" s="184">
        <v>80.796599999999998</v>
      </c>
      <c r="O352" s="184">
        <v>20.590900000000001</v>
      </c>
      <c r="P352" s="184"/>
      <c r="Q352" s="184"/>
      <c r="R352" s="184">
        <v>34.755499999999998</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2032</v>
      </c>
      <c r="B353" s="180" t="s">
        <v>2154</v>
      </c>
      <c r="C353" s="180">
        <v>0</v>
      </c>
      <c r="D353" s="183">
        <v>44462</v>
      </c>
      <c r="E353" s="184">
        <v>16809.310000000001</v>
      </c>
      <c r="F353" s="184">
        <v>0.55720000000000003</v>
      </c>
      <c r="G353" s="184">
        <v>1.7765</v>
      </c>
      <c r="H353" s="184">
        <v>1.5100000000000001E-2</v>
      </c>
      <c r="I353" s="184">
        <v>1.1668000000000001</v>
      </c>
      <c r="J353" s="184">
        <v>6.7125000000000004</v>
      </c>
      <c r="K353" s="184">
        <v>11.603999999999999</v>
      </c>
      <c r="L353" s="184">
        <v>23.447399999999998</v>
      </c>
      <c r="M353" s="184">
        <v>30.527100000000001</v>
      </c>
      <c r="N353" s="184">
        <v>51.182600000000001</v>
      </c>
      <c r="O353" s="184">
        <v>18.310600000000001</v>
      </c>
      <c r="P353" s="184"/>
      <c r="Q353" s="184"/>
      <c r="R353" s="184">
        <v>27.6614</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2032</v>
      </c>
      <c r="B354" s="180" t="s">
        <v>2155</v>
      </c>
      <c r="C354" s="180">
        <v>0</v>
      </c>
      <c r="D354" s="183">
        <v>44461</v>
      </c>
      <c r="E354" s="184">
        <v>865.26</v>
      </c>
      <c r="F354" s="184">
        <v>0.69120000000000004</v>
      </c>
      <c r="G354" s="184">
        <v>0.35610000000000003</v>
      </c>
      <c r="H354" s="184">
        <v>1.5325</v>
      </c>
      <c r="I354" s="184">
        <v>-0.76949999999999996</v>
      </c>
      <c r="J354" s="184">
        <v>-1.5441</v>
      </c>
      <c r="K354" s="184">
        <v>-3.6352000000000002</v>
      </c>
      <c r="L354" s="184">
        <v>3.7046999999999999</v>
      </c>
      <c r="M354" s="184">
        <v>9.3978000000000002</v>
      </c>
      <c r="N354" s="184">
        <v>32.3048</v>
      </c>
      <c r="O354" s="184">
        <v>-3.7585999999999999</v>
      </c>
      <c r="P354" s="184">
        <v>-0.79590000000000005</v>
      </c>
      <c r="Q354" s="184"/>
      <c r="R354" s="184">
        <v>-2.9817</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2032</v>
      </c>
      <c r="B355" s="180" t="s">
        <v>2156</v>
      </c>
      <c r="C355" s="180">
        <v>0</v>
      </c>
      <c r="D355" s="183">
        <v>44462</v>
      </c>
      <c r="E355" s="184">
        <v>46473</v>
      </c>
      <c r="F355" s="184">
        <v>-0.35170000000000001</v>
      </c>
      <c r="G355" s="184">
        <v>0.70209999999999995</v>
      </c>
      <c r="H355" s="184">
        <v>9.2600000000000002E-2</v>
      </c>
      <c r="I355" s="184">
        <v>-1.1275999999999999</v>
      </c>
      <c r="J355" s="184">
        <v>-1.5382</v>
      </c>
      <c r="K355" s="184">
        <v>-1.1654</v>
      </c>
      <c r="L355" s="184">
        <v>3.6926999999999999</v>
      </c>
      <c r="M355" s="184">
        <v>-6.5042</v>
      </c>
      <c r="N355" s="184">
        <v>-7.5183</v>
      </c>
      <c r="O355" s="184">
        <v>14.7812</v>
      </c>
      <c r="P355" s="184">
        <v>8.2523999999999997</v>
      </c>
      <c r="Q355" s="184"/>
      <c r="R355" s="184">
        <v>10.9482</v>
      </c>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2032</v>
      </c>
      <c r="B356" s="180" t="s">
        <v>2157</v>
      </c>
      <c r="C356" s="180">
        <v>0</v>
      </c>
      <c r="D356" s="183">
        <v>44461</v>
      </c>
      <c r="E356" s="184">
        <v>74750.226563000004</v>
      </c>
      <c r="F356" s="184">
        <v>1.125</v>
      </c>
      <c r="G356" s="184">
        <v>-4.7914000000000003</v>
      </c>
      <c r="H356" s="184">
        <v>-4.7628000000000004</v>
      </c>
      <c r="I356" s="184">
        <v>-3.4969999999999999</v>
      </c>
      <c r="J356" s="184">
        <v>10.215</v>
      </c>
      <c r="K356" s="184">
        <v>13.427</v>
      </c>
      <c r="L356" s="184">
        <v>51.975000000000001</v>
      </c>
      <c r="M356" s="184">
        <v>48.293599999999998</v>
      </c>
      <c r="N356" s="184">
        <v>82.564800000000005</v>
      </c>
      <c r="O356" s="184">
        <v>29.497</v>
      </c>
      <c r="P356" s="184">
        <v>35.021999999999998</v>
      </c>
      <c r="Q356" s="184"/>
      <c r="R356" s="184">
        <v>57.3979</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2032</v>
      </c>
      <c r="B357" s="180" t="s">
        <v>2158</v>
      </c>
      <c r="C357" s="180">
        <v>0</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2032</v>
      </c>
      <c r="B358" s="180" t="s">
        <v>2159</v>
      </c>
      <c r="C358" s="180">
        <v>0</v>
      </c>
      <c r="D358" s="183"/>
      <c r="E358" s="184"/>
      <c r="F358" s="184"/>
      <c r="G358" s="184"/>
      <c r="H358" s="184"/>
      <c r="I358" s="184"/>
      <c r="J358" s="184"/>
      <c r="K358" s="184"/>
      <c r="L358" s="184"/>
      <c r="M358" s="184"/>
      <c r="N358" s="184"/>
      <c r="O358" s="184"/>
      <c r="P358" s="184"/>
      <c r="Q358" s="184"/>
      <c r="R358" s="184"/>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2032</v>
      </c>
      <c r="B359" s="180" t="s">
        <v>2160</v>
      </c>
      <c r="C359" s="180">
        <v>0</v>
      </c>
      <c r="D359" s="183"/>
      <c r="E359" s="184"/>
      <c r="F359" s="184"/>
      <c r="G359" s="184"/>
      <c r="H359" s="184"/>
      <c r="I359" s="184"/>
      <c r="J359" s="184"/>
      <c r="K359" s="184"/>
      <c r="L359" s="184"/>
      <c r="M359" s="184"/>
      <c r="N359" s="184"/>
      <c r="O359" s="184"/>
      <c r="P359" s="184"/>
      <c r="Q359" s="184"/>
      <c r="R359" s="184"/>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2032</v>
      </c>
      <c r="B360" s="180" t="s">
        <v>2161</v>
      </c>
      <c r="C360" s="180">
        <v>0</v>
      </c>
      <c r="D360" s="183"/>
      <c r="E360" s="184"/>
      <c r="F360" s="184"/>
      <c r="G360" s="184"/>
      <c r="H360" s="184"/>
      <c r="I360" s="184"/>
      <c r="J360" s="184"/>
      <c r="K360" s="184"/>
      <c r="L360" s="184"/>
      <c r="M360" s="184"/>
      <c r="N360" s="184"/>
      <c r="O360" s="184"/>
      <c r="P360" s="184"/>
      <c r="Q360" s="184"/>
      <c r="R360" s="184"/>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2032</v>
      </c>
      <c r="B361" s="180" t="s">
        <v>2162</v>
      </c>
      <c r="C361" s="180">
        <v>0</v>
      </c>
      <c r="D361" s="183"/>
      <c r="E361" s="184"/>
      <c r="F361" s="184"/>
      <c r="G361" s="184"/>
      <c r="H361" s="184"/>
      <c r="I361" s="184"/>
      <c r="J361" s="184"/>
      <c r="K361" s="184"/>
      <c r="L361" s="184"/>
      <c r="M361" s="184"/>
      <c r="N361" s="184"/>
      <c r="O361" s="184"/>
      <c r="P361" s="184"/>
      <c r="Q361" s="184"/>
      <c r="R361" s="184"/>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2032</v>
      </c>
      <c r="B362" s="180" t="s">
        <v>2163</v>
      </c>
      <c r="C362" s="180">
        <v>0</v>
      </c>
      <c r="D362" s="183"/>
      <c r="E362" s="184"/>
      <c r="F362" s="184"/>
      <c r="G362" s="184"/>
      <c r="H362" s="184"/>
      <c r="I362" s="184"/>
      <c r="J362" s="184"/>
      <c r="K362" s="184"/>
      <c r="L362" s="184"/>
      <c r="M362" s="184"/>
      <c r="N362" s="184"/>
      <c r="O362" s="184"/>
      <c r="P362" s="184"/>
      <c r="Q362" s="184"/>
      <c r="R362" s="184"/>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2032</v>
      </c>
      <c r="B363" s="180" t="s">
        <v>2164</v>
      </c>
      <c r="C363" s="180">
        <v>0</v>
      </c>
      <c r="D363" s="183"/>
      <c r="E363" s="184"/>
      <c r="F363" s="184"/>
      <c r="G363" s="184"/>
      <c r="H363" s="184"/>
      <c r="I363" s="184"/>
      <c r="J363" s="184"/>
      <c r="K363" s="184"/>
      <c r="L363" s="184"/>
      <c r="M363" s="184"/>
      <c r="N363" s="184"/>
      <c r="O363" s="184"/>
      <c r="P363" s="184"/>
      <c r="Q363" s="184"/>
      <c r="R363" s="184"/>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2032</v>
      </c>
      <c r="B364" s="180" t="s">
        <v>2165</v>
      </c>
      <c r="C364" s="180">
        <v>0</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2032</v>
      </c>
      <c r="B365" s="180" t="s">
        <v>2166</v>
      </c>
      <c r="C365" s="180">
        <v>0</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2032</v>
      </c>
      <c r="B366" s="180" t="s">
        <v>2167</v>
      </c>
      <c r="C366" s="180">
        <v>0</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2032</v>
      </c>
      <c r="B367" s="180" t="s">
        <v>2168</v>
      </c>
      <c r="C367" s="180">
        <v>0</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2032</v>
      </c>
      <c r="B368" s="180" t="s">
        <v>2169</v>
      </c>
      <c r="C368" s="180">
        <v>0</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2032</v>
      </c>
      <c r="B369" s="180" t="s">
        <v>2170</v>
      </c>
      <c r="C369" s="180">
        <v>0</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2032</v>
      </c>
      <c r="B370" s="180" t="s">
        <v>2171</v>
      </c>
      <c r="C370" s="180">
        <v>0</v>
      </c>
      <c r="D370" s="183"/>
      <c r="E370" s="184"/>
      <c r="F370" s="184"/>
      <c r="G370" s="184"/>
      <c r="H370" s="184"/>
      <c r="I370" s="184"/>
      <c r="J370" s="184"/>
      <c r="K370" s="184"/>
      <c r="L370" s="184"/>
      <c r="M370" s="184"/>
      <c r="N370" s="184"/>
      <c r="O370" s="184"/>
      <c r="P370" s="184"/>
      <c r="Q370" s="184"/>
      <c r="R370" s="184"/>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2032</v>
      </c>
      <c r="B371" s="180" t="s">
        <v>2172</v>
      </c>
      <c r="C371" s="180">
        <v>0</v>
      </c>
      <c r="D371" s="183"/>
      <c r="E371" s="184"/>
      <c r="F371" s="184"/>
      <c r="G371" s="184"/>
      <c r="H371" s="184"/>
      <c r="I371" s="184"/>
      <c r="J371" s="184"/>
      <c r="K371" s="184"/>
      <c r="L371" s="184"/>
      <c r="M371" s="184"/>
      <c r="N371" s="184"/>
      <c r="O371" s="184"/>
      <c r="P371" s="184"/>
      <c r="Q371" s="184"/>
      <c r="R371" s="184"/>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2032</v>
      </c>
      <c r="B372" s="180" t="s">
        <v>2173</v>
      </c>
      <c r="C372" s="180">
        <v>0</v>
      </c>
      <c r="D372" s="183"/>
      <c r="E372" s="184"/>
      <c r="F372" s="184"/>
      <c r="G372" s="184"/>
      <c r="H372" s="184"/>
      <c r="I372" s="184"/>
      <c r="J372" s="184"/>
      <c r="K372" s="184"/>
      <c r="L372" s="184"/>
      <c r="M372" s="184"/>
      <c r="N372" s="184"/>
      <c r="O372" s="184"/>
      <c r="P372" s="184"/>
      <c r="Q372" s="184"/>
      <c r="R372" s="184"/>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2032</v>
      </c>
      <c r="B373" s="180" t="s">
        <v>2174</v>
      </c>
      <c r="C373" s="180">
        <v>0</v>
      </c>
      <c r="D373" s="183"/>
      <c r="E373" s="184"/>
      <c r="F373" s="184"/>
      <c r="G373" s="184"/>
      <c r="H373" s="184"/>
      <c r="I373" s="184"/>
      <c r="J373" s="184"/>
      <c r="K373" s="184"/>
      <c r="L373" s="184"/>
      <c r="M373" s="184"/>
      <c r="N373" s="184"/>
      <c r="O373" s="184"/>
      <c r="P373" s="184"/>
      <c r="Q373" s="184"/>
      <c r="R373" s="184"/>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2032</v>
      </c>
      <c r="B374" s="180" t="s">
        <v>2175</v>
      </c>
      <c r="C374" s="180">
        <v>0</v>
      </c>
      <c r="D374" s="183"/>
      <c r="E374" s="184"/>
      <c r="F374" s="184"/>
      <c r="G374" s="184"/>
      <c r="H374" s="184"/>
      <c r="I374" s="184"/>
      <c r="J374" s="184"/>
      <c r="K374" s="184"/>
      <c r="L374" s="184"/>
      <c r="M374" s="184"/>
      <c r="N374" s="184"/>
      <c r="O374" s="184"/>
      <c r="P374" s="184"/>
      <c r="Q374" s="184"/>
      <c r="R374" s="184"/>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2032</v>
      </c>
      <c r="B375" s="180" t="s">
        <v>2176</v>
      </c>
      <c r="C375" s="180">
        <v>0</v>
      </c>
      <c r="D375" s="183"/>
      <c r="E375" s="184"/>
      <c r="F375" s="184"/>
      <c r="G375" s="184"/>
      <c r="H375" s="184"/>
      <c r="I375" s="184"/>
      <c r="J375" s="184"/>
      <c r="K375" s="184"/>
      <c r="L375" s="184"/>
      <c r="M375" s="184"/>
      <c r="N375" s="184"/>
      <c r="O375" s="184"/>
      <c r="P375" s="184"/>
      <c r="Q375" s="184"/>
      <c r="R375" s="184"/>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2032</v>
      </c>
      <c r="B376" s="180" t="s">
        <v>2177</v>
      </c>
      <c r="C376" s="180">
        <v>0</v>
      </c>
      <c r="D376" s="183"/>
      <c r="E376" s="184"/>
      <c r="F376" s="184"/>
      <c r="G376" s="184"/>
      <c r="H376" s="184"/>
      <c r="I376" s="184"/>
      <c r="J376" s="184"/>
      <c r="K376" s="184"/>
      <c r="L376" s="184"/>
      <c r="M376" s="184"/>
      <c r="N376" s="184"/>
      <c r="O376" s="184"/>
      <c r="P376" s="184"/>
      <c r="Q376" s="184"/>
      <c r="R376" s="184"/>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2032</v>
      </c>
      <c r="B377" s="180" t="s">
        <v>2178</v>
      </c>
      <c r="C377" s="180">
        <v>0</v>
      </c>
      <c r="D377" s="183"/>
      <c r="E377" s="184"/>
      <c r="F377" s="184"/>
      <c r="G377" s="184"/>
      <c r="H377" s="184"/>
      <c r="I377" s="184"/>
      <c r="J377" s="184"/>
      <c r="K377" s="184"/>
      <c r="L377" s="184"/>
      <c r="M377" s="184"/>
      <c r="N377" s="184"/>
      <c r="O377" s="184"/>
      <c r="P377" s="184"/>
      <c r="Q377" s="184"/>
      <c r="R377" s="184"/>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2032</v>
      </c>
      <c r="B378" s="180" t="s">
        <v>2179</v>
      </c>
      <c r="C378" s="180">
        <v>0</v>
      </c>
      <c r="D378" s="183"/>
      <c r="E378" s="184"/>
      <c r="F378" s="184"/>
      <c r="G378" s="184"/>
      <c r="H378" s="184"/>
      <c r="I378" s="184"/>
      <c r="J378" s="184"/>
      <c r="K378" s="184"/>
      <c r="L378" s="184"/>
      <c r="M378" s="184"/>
      <c r="N378" s="184"/>
      <c r="O378" s="184"/>
      <c r="P378" s="184"/>
      <c r="Q378" s="184"/>
      <c r="R378" s="184"/>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2032</v>
      </c>
      <c r="B379" s="180" t="s">
        <v>2180</v>
      </c>
      <c r="C379" s="180">
        <v>0</v>
      </c>
      <c r="D379" s="183"/>
      <c r="E379" s="184"/>
      <c r="F379" s="184"/>
      <c r="G379" s="184"/>
      <c r="H379" s="184"/>
      <c r="I379" s="184"/>
      <c r="J379" s="184"/>
      <c r="K379" s="184"/>
      <c r="L379" s="184"/>
      <c r="M379" s="184"/>
      <c r="N379" s="184"/>
      <c r="O379" s="184"/>
      <c r="P379" s="184"/>
      <c r="Q379" s="184"/>
      <c r="R379" s="184"/>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2032</v>
      </c>
      <c r="B380" s="180" t="s">
        <v>2181</v>
      </c>
      <c r="C380" s="180">
        <v>0</v>
      </c>
      <c r="D380" s="183"/>
      <c r="E380" s="184"/>
      <c r="F380" s="184"/>
      <c r="G380" s="184"/>
      <c r="H380" s="184"/>
      <c r="I380" s="184"/>
      <c r="J380" s="184"/>
      <c r="K380" s="184"/>
      <c r="L380" s="184"/>
      <c r="M380" s="184"/>
      <c r="N380" s="184"/>
      <c r="O380" s="184"/>
      <c r="P380" s="184"/>
      <c r="Q380" s="184"/>
      <c r="R380" s="184"/>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2032</v>
      </c>
      <c r="B381" s="180" t="s">
        <v>2182</v>
      </c>
      <c r="C381" s="180">
        <v>0</v>
      </c>
      <c r="D381" s="183"/>
      <c r="E381" s="184"/>
      <c r="F381" s="184"/>
      <c r="G381" s="184"/>
      <c r="H381" s="184"/>
      <c r="I381" s="184"/>
      <c r="J381" s="184"/>
      <c r="K381" s="184"/>
      <c r="L381" s="184"/>
      <c r="M381" s="184"/>
      <c r="N381" s="184"/>
      <c r="O381" s="184"/>
      <c r="P381" s="184"/>
      <c r="Q381" s="184"/>
      <c r="R381" s="184"/>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2032</v>
      </c>
      <c r="B382" s="180" t="s">
        <v>2183</v>
      </c>
      <c r="C382" s="180">
        <v>0</v>
      </c>
      <c r="D382" s="183"/>
      <c r="E382" s="184"/>
      <c r="F382" s="184"/>
      <c r="G382" s="184"/>
      <c r="H382" s="184"/>
      <c r="I382" s="184"/>
      <c r="J382" s="184"/>
      <c r="K382" s="184"/>
      <c r="L382" s="184"/>
      <c r="M382" s="184"/>
      <c r="N382" s="184"/>
      <c r="O382" s="184"/>
      <c r="P382" s="184"/>
      <c r="Q382" s="184"/>
      <c r="R382" s="184"/>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2032</v>
      </c>
      <c r="B383" s="180" t="s">
        <v>2184</v>
      </c>
      <c r="C383" s="180">
        <v>0</v>
      </c>
      <c r="D383" s="183"/>
      <c r="E383" s="184"/>
      <c r="F383" s="184"/>
      <c r="G383" s="184"/>
      <c r="H383" s="184"/>
      <c r="I383" s="184"/>
      <c r="J383" s="184"/>
      <c r="K383" s="184"/>
      <c r="L383" s="184"/>
      <c r="M383" s="184"/>
      <c r="N383" s="184"/>
      <c r="O383" s="184"/>
      <c r="P383" s="184"/>
      <c r="Q383" s="184"/>
      <c r="R383" s="184"/>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2032</v>
      </c>
      <c r="B384" s="180" t="s">
        <v>2185</v>
      </c>
      <c r="C384" s="180">
        <v>0</v>
      </c>
      <c r="D384" s="183"/>
      <c r="E384" s="184"/>
      <c r="F384" s="184"/>
      <c r="G384" s="184"/>
      <c r="H384" s="184"/>
      <c r="I384" s="184"/>
      <c r="J384" s="184"/>
      <c r="K384" s="184"/>
      <c r="L384" s="184"/>
      <c r="M384" s="184"/>
      <c r="N384" s="184"/>
      <c r="O384" s="184"/>
      <c r="P384" s="184"/>
      <c r="Q384" s="184"/>
      <c r="R384" s="184"/>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2032</v>
      </c>
      <c r="B385" s="180" t="s">
        <v>2186</v>
      </c>
      <c r="C385" s="180">
        <v>0</v>
      </c>
      <c r="D385" s="183"/>
      <c r="E385" s="184"/>
      <c r="F385" s="184"/>
      <c r="G385" s="184"/>
      <c r="H385" s="184"/>
      <c r="I385" s="184"/>
      <c r="J385" s="184"/>
      <c r="K385" s="184"/>
      <c r="L385" s="184"/>
      <c r="M385" s="184"/>
      <c r="N385" s="184"/>
      <c r="O385" s="184"/>
      <c r="P385" s="184"/>
      <c r="Q385" s="184"/>
      <c r="R385" s="184"/>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2032</v>
      </c>
      <c r="B386" s="180" t="s">
        <v>2187</v>
      </c>
      <c r="C386" s="180">
        <v>0</v>
      </c>
      <c r="D386" s="183"/>
      <c r="E386" s="184"/>
      <c r="F386" s="184"/>
      <c r="G386" s="184"/>
      <c r="H386" s="184"/>
      <c r="I386" s="184"/>
      <c r="J386" s="184"/>
      <c r="K386" s="184"/>
      <c r="L386" s="184"/>
      <c r="M386" s="184"/>
      <c r="N386" s="184"/>
      <c r="O386" s="184"/>
      <c r="P386" s="184"/>
      <c r="Q386" s="184"/>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2032</v>
      </c>
      <c r="B387" s="180" t="s">
        <v>2188</v>
      </c>
      <c r="C387" s="180">
        <v>0</v>
      </c>
      <c r="D387" s="183"/>
      <c r="E387" s="184"/>
      <c r="F387" s="184"/>
      <c r="G387" s="184"/>
      <c r="H387" s="184"/>
      <c r="I387" s="184"/>
      <c r="J387" s="184"/>
      <c r="K387" s="184"/>
      <c r="L387" s="184"/>
      <c r="M387" s="184"/>
      <c r="N387" s="184"/>
      <c r="O387" s="184"/>
      <c r="P387" s="184"/>
      <c r="Q387" s="184"/>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2032</v>
      </c>
      <c r="B388" s="180" t="s">
        <v>2189</v>
      </c>
      <c r="C388" s="180">
        <v>0</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2032</v>
      </c>
      <c r="B389" s="180" t="s">
        <v>2190</v>
      </c>
      <c r="C389" s="180">
        <v>0</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2032</v>
      </c>
      <c r="B390" s="180" t="s">
        <v>2191</v>
      </c>
      <c r="C390" s="180">
        <v>0</v>
      </c>
      <c r="D390" s="183"/>
      <c r="E390" s="184"/>
      <c r="F390" s="184"/>
      <c r="G390" s="184"/>
      <c r="H390" s="184"/>
      <c r="I390" s="184"/>
      <c r="J390" s="184"/>
      <c r="K390" s="184"/>
      <c r="L390" s="184"/>
      <c r="M390" s="184"/>
      <c r="N390" s="184"/>
      <c r="O390" s="184"/>
      <c r="P390" s="184"/>
      <c r="Q390" s="184"/>
      <c r="R390" s="184"/>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2032</v>
      </c>
      <c r="B391" s="180" t="s">
        <v>2192</v>
      </c>
      <c r="C391" s="180">
        <v>0</v>
      </c>
      <c r="D391" s="183"/>
      <c r="E391" s="184"/>
      <c r="F391" s="184"/>
      <c r="G391" s="184"/>
      <c r="H391" s="184"/>
      <c r="I391" s="184"/>
      <c r="J391" s="184"/>
      <c r="K391" s="184"/>
      <c r="L391" s="184"/>
      <c r="M391" s="184"/>
      <c r="N391" s="184"/>
      <c r="O391" s="184"/>
      <c r="P391" s="184"/>
      <c r="Q391" s="184"/>
      <c r="R391" s="184"/>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2032</v>
      </c>
      <c r="B392" s="180" t="s">
        <v>2193</v>
      </c>
      <c r="C392" s="180">
        <v>0</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2032</v>
      </c>
      <c r="B393" s="180" t="s">
        <v>2194</v>
      </c>
      <c r="C393" s="180">
        <v>0</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2032</v>
      </c>
      <c r="B394" s="180" t="s">
        <v>2195</v>
      </c>
      <c r="C394" s="180">
        <v>0</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2032</v>
      </c>
      <c r="B395" s="180" t="s">
        <v>2196</v>
      </c>
      <c r="C395" s="180">
        <v>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2032</v>
      </c>
      <c r="B396" s="180" t="s">
        <v>2197</v>
      </c>
      <c r="C396" s="180">
        <v>0</v>
      </c>
      <c r="D396" s="183"/>
      <c r="E396" s="184"/>
      <c r="F396" s="184"/>
      <c r="G396" s="184"/>
      <c r="H396" s="184"/>
      <c r="I396" s="184"/>
      <c r="J396" s="184"/>
      <c r="K396" s="184"/>
      <c r="L396" s="184"/>
      <c r="M396" s="184"/>
      <c r="N396" s="184"/>
      <c r="O396" s="184"/>
      <c r="P396" s="184"/>
      <c r="Q396" s="184"/>
      <c r="R396" s="184"/>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2032</v>
      </c>
      <c r="B397" s="180" t="s">
        <v>2198</v>
      </c>
      <c r="C397" s="180">
        <v>0</v>
      </c>
      <c r="D397" s="183"/>
      <c r="E397" s="184"/>
      <c r="F397" s="184"/>
      <c r="G397" s="184"/>
      <c r="H397" s="184"/>
      <c r="I397" s="184"/>
      <c r="J397" s="184"/>
      <c r="K397" s="184"/>
      <c r="L397" s="184"/>
      <c r="M397" s="184"/>
      <c r="N397" s="184"/>
      <c r="O397" s="184"/>
      <c r="P397" s="184"/>
      <c r="Q397" s="184"/>
      <c r="R397" s="184"/>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2032</v>
      </c>
      <c r="B398" s="180" t="s">
        <v>2199</v>
      </c>
      <c r="C398" s="180">
        <v>0</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2032</v>
      </c>
      <c r="B399" s="180" t="s">
        <v>2200</v>
      </c>
      <c r="C399" s="180">
        <v>0</v>
      </c>
      <c r="D399" s="183">
        <v>44461</v>
      </c>
      <c r="E399" s="184">
        <v>14896.849609000001</v>
      </c>
      <c r="F399" s="184">
        <v>1.0202</v>
      </c>
      <c r="G399" s="184">
        <v>-0.97789999999999999</v>
      </c>
      <c r="H399" s="184">
        <v>-1.7457</v>
      </c>
      <c r="I399" s="184">
        <v>-2.5499000000000001</v>
      </c>
      <c r="J399" s="184">
        <v>1.2381</v>
      </c>
      <c r="K399" s="184">
        <v>4.5152999999999999</v>
      </c>
      <c r="L399" s="184">
        <v>11.357200000000001</v>
      </c>
      <c r="M399" s="184">
        <v>16.309699999999999</v>
      </c>
      <c r="N399" s="184">
        <v>35.875</v>
      </c>
      <c r="O399" s="184">
        <v>23.047599999999999</v>
      </c>
      <c r="P399" s="184">
        <v>22.7636</v>
      </c>
      <c r="Q399" s="184"/>
      <c r="R399" s="184">
        <v>35.298200000000001</v>
      </c>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2032</v>
      </c>
      <c r="B400" s="180" t="s">
        <v>2201</v>
      </c>
      <c r="C400" s="180">
        <v>0</v>
      </c>
      <c r="D400" s="183">
        <v>44461</v>
      </c>
      <c r="E400" s="184">
        <v>4411.6400000000003</v>
      </c>
      <c r="F400" s="184">
        <v>1.5767</v>
      </c>
      <c r="G400" s="184">
        <v>-1.1113999999999999</v>
      </c>
      <c r="H400" s="184">
        <v>-1.0407999999999999</v>
      </c>
      <c r="I400" s="184">
        <v>-1.2567999999999999</v>
      </c>
      <c r="J400" s="184">
        <v>-1.3076000000000001</v>
      </c>
      <c r="K400" s="184">
        <v>-2.7229999999999999</v>
      </c>
      <c r="L400" s="184">
        <v>-3.8347000000000002</v>
      </c>
      <c r="M400" s="184">
        <v>28.165199999999999</v>
      </c>
      <c r="N400" s="184">
        <v>80.6751</v>
      </c>
      <c r="O400" s="184">
        <v>1.4925999999999999</v>
      </c>
      <c r="P400" s="184"/>
      <c r="Q400" s="184"/>
      <c r="R400" s="184">
        <v>9.4695999999999998</v>
      </c>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2032</v>
      </c>
      <c r="B401" s="180" t="s">
        <v>2202</v>
      </c>
      <c r="C401" s="180">
        <v>0</v>
      </c>
      <c r="D401" s="183">
        <v>44461</v>
      </c>
      <c r="E401" s="184">
        <v>5319.4902339999999</v>
      </c>
      <c r="F401" s="184">
        <v>-0.13220000000000001</v>
      </c>
      <c r="G401" s="184">
        <v>-1.3380000000000001</v>
      </c>
      <c r="H401" s="184">
        <v>-0.25330000000000003</v>
      </c>
      <c r="I401" s="184">
        <v>-1.0755999999999999</v>
      </c>
      <c r="J401" s="184">
        <v>2.7972000000000001</v>
      </c>
      <c r="K401" s="184">
        <v>5.6497999999999999</v>
      </c>
      <c r="L401" s="184">
        <v>7.2706999999999997</v>
      </c>
      <c r="M401" s="184">
        <v>8.0031999999999996</v>
      </c>
      <c r="N401" s="184">
        <v>26.434200000000001</v>
      </c>
      <c r="O401" s="184">
        <v>12.526999999999999</v>
      </c>
      <c r="P401" s="184">
        <v>11.129799999999999</v>
      </c>
      <c r="Q401" s="184"/>
      <c r="R401" s="184">
        <v>26.5961</v>
      </c>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2032</v>
      </c>
      <c r="B402" s="180" t="s">
        <v>2203</v>
      </c>
      <c r="C402" s="180">
        <v>0</v>
      </c>
      <c r="D402" s="183">
        <v>44461</v>
      </c>
      <c r="E402" s="184">
        <v>11018.1</v>
      </c>
      <c r="F402" s="184">
        <v>1.006</v>
      </c>
      <c r="G402" s="184">
        <v>-0.8498</v>
      </c>
      <c r="H402" s="184">
        <v>-2.4582000000000002</v>
      </c>
      <c r="I402" s="184">
        <v>-2.7269000000000001</v>
      </c>
      <c r="J402" s="184">
        <v>0.62280000000000002</v>
      </c>
      <c r="K402" s="184">
        <v>8.4388000000000005</v>
      </c>
      <c r="L402" s="184">
        <v>20.561299999999999</v>
      </c>
      <c r="M402" s="184">
        <v>25.293099999999999</v>
      </c>
      <c r="N402" s="184">
        <v>45.128399999999999</v>
      </c>
      <c r="O402" s="184">
        <v>32.457299999999996</v>
      </c>
      <c r="P402" s="184"/>
      <c r="Q402" s="184"/>
      <c r="R402" s="184">
        <v>47.199300000000001</v>
      </c>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2032</v>
      </c>
      <c r="B403" s="180" t="s">
        <v>2204</v>
      </c>
      <c r="C403" s="180">
        <v>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2032</v>
      </c>
      <c r="B404" s="180" t="s">
        <v>2205</v>
      </c>
      <c r="C404" s="180">
        <v>0</v>
      </c>
      <c r="D404" s="183">
        <v>44461</v>
      </c>
      <c r="E404" s="184">
        <v>10955.89</v>
      </c>
      <c r="F404" s="184">
        <v>1.2827999999999999</v>
      </c>
      <c r="G404" s="184">
        <v>-1.2234</v>
      </c>
      <c r="H404" s="184">
        <v>-1.5309999999999999</v>
      </c>
      <c r="I404" s="184">
        <v>-2.4792999999999998</v>
      </c>
      <c r="J404" s="184">
        <v>2.9167999999999998</v>
      </c>
      <c r="K404" s="184">
        <v>1.0821000000000001</v>
      </c>
      <c r="L404" s="184">
        <v>3.5838999999999999</v>
      </c>
      <c r="M404" s="184">
        <v>7.5548000000000002</v>
      </c>
      <c r="N404" s="184">
        <v>26.671299999999999</v>
      </c>
      <c r="O404" s="184">
        <v>19.134699999999999</v>
      </c>
      <c r="P404" s="184"/>
      <c r="Q404" s="184"/>
      <c r="R404" s="184">
        <v>29.952300000000001</v>
      </c>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2032</v>
      </c>
      <c r="B405" s="180" t="s">
        <v>2206</v>
      </c>
      <c r="C405" s="180">
        <v>0</v>
      </c>
      <c r="D405" s="183">
        <v>44461</v>
      </c>
      <c r="E405" s="184">
        <v>10728.61</v>
      </c>
      <c r="F405" s="184">
        <v>1.0749</v>
      </c>
      <c r="G405" s="184">
        <v>-0.81010000000000004</v>
      </c>
      <c r="H405" s="184">
        <v>-1.8415999999999999</v>
      </c>
      <c r="I405" s="184">
        <v>-1.601</v>
      </c>
      <c r="J405" s="184">
        <v>-2.4887999999999999</v>
      </c>
      <c r="K405" s="184">
        <v>-1.1524000000000001</v>
      </c>
      <c r="L405" s="184">
        <v>0.68779999999999997</v>
      </c>
      <c r="M405" s="184">
        <v>7.5591999999999997</v>
      </c>
      <c r="N405" s="184">
        <v>24.088000000000001</v>
      </c>
      <c r="O405" s="184">
        <v>7.016</v>
      </c>
      <c r="P405" s="184"/>
      <c r="Q405" s="184"/>
      <c r="R405" s="184">
        <v>2.2400000000000002</v>
      </c>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2032</v>
      </c>
      <c r="B406" s="180" t="s">
        <v>2207</v>
      </c>
      <c r="C406" s="180">
        <v>0</v>
      </c>
      <c r="D406" s="183"/>
      <c r="E406" s="184"/>
      <c r="F406" s="184"/>
      <c r="G406" s="184"/>
      <c r="H406" s="184"/>
      <c r="I406" s="184"/>
      <c r="J406" s="184"/>
      <c r="K406" s="184"/>
      <c r="L406" s="184"/>
      <c r="M406" s="184"/>
      <c r="N406" s="184"/>
      <c r="O406" s="184"/>
      <c r="P406" s="184"/>
      <c r="Q406" s="184"/>
      <c r="R406" s="184"/>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2032</v>
      </c>
      <c r="B407" s="180" t="s">
        <v>2208</v>
      </c>
      <c r="C407" s="180">
        <v>0</v>
      </c>
      <c r="D407" s="183">
        <v>44461</v>
      </c>
      <c r="E407" s="184">
        <v>11986.45</v>
      </c>
      <c r="F407" s="184">
        <v>1.3022</v>
      </c>
      <c r="G407" s="184">
        <v>0.46510000000000001</v>
      </c>
      <c r="H407" s="184">
        <v>1.5091000000000001</v>
      </c>
      <c r="I407" s="184">
        <v>-2.76E-2</v>
      </c>
      <c r="J407" s="184">
        <v>2.7267999999999999</v>
      </c>
      <c r="K407" s="184">
        <v>0.96189999999999998</v>
      </c>
      <c r="L407" s="184">
        <v>3.3066</v>
      </c>
      <c r="M407" s="184">
        <v>11.606400000000001</v>
      </c>
      <c r="N407" s="184">
        <v>27.604099999999999</v>
      </c>
      <c r="O407" s="184">
        <v>12.796200000000001</v>
      </c>
      <c r="P407" s="184"/>
      <c r="Q407" s="184"/>
      <c r="R407" s="184">
        <v>14.0191</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0" t="s">
        <v>2032</v>
      </c>
      <c r="B408" s="180" t="s">
        <v>2209</v>
      </c>
      <c r="C408" s="180">
        <v>0</v>
      </c>
      <c r="D408" s="183">
        <v>44461</v>
      </c>
      <c r="E408" s="184">
        <v>519.48</v>
      </c>
      <c r="F408" s="184">
        <v>0.82679999999999998</v>
      </c>
      <c r="G408" s="184">
        <v>-1.4550000000000001</v>
      </c>
      <c r="H408" s="184">
        <v>-1.6565000000000001</v>
      </c>
      <c r="I408" s="184">
        <v>-5.4907000000000004</v>
      </c>
      <c r="J408" s="184">
        <v>-5.3874000000000004</v>
      </c>
      <c r="K408" s="184">
        <v>-1.9498</v>
      </c>
      <c r="L408" s="184">
        <v>5.024</v>
      </c>
      <c r="M408" s="184">
        <v>11.7522</v>
      </c>
      <c r="N408" s="184">
        <v>26.299199999999999</v>
      </c>
      <c r="O408" s="184">
        <v>9.7032000000000007</v>
      </c>
      <c r="P408" s="184"/>
      <c r="Q408" s="184"/>
      <c r="R408" s="184">
        <v>14.309699999999999</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0" t="s">
        <v>2032</v>
      </c>
      <c r="B409" s="180" t="s">
        <v>2210</v>
      </c>
      <c r="C409" s="180">
        <v>0</v>
      </c>
      <c r="D409" s="183">
        <v>44461</v>
      </c>
      <c r="E409" s="184">
        <v>6048.31</v>
      </c>
      <c r="F409" s="184">
        <v>0.64100000000000001</v>
      </c>
      <c r="G409" s="184">
        <v>-0.63919999999999999</v>
      </c>
      <c r="H409" s="184">
        <v>-1.0330999999999999</v>
      </c>
      <c r="I409" s="184">
        <v>-1.2987</v>
      </c>
      <c r="J409" s="184">
        <v>0.36559999999999998</v>
      </c>
      <c r="K409" s="184">
        <v>-4.9024000000000001</v>
      </c>
      <c r="L409" s="184">
        <v>-3.3599000000000001</v>
      </c>
      <c r="M409" s="184">
        <v>9.9210999999999991</v>
      </c>
      <c r="N409" s="184">
        <v>21.1784</v>
      </c>
      <c r="O409" s="184">
        <v>2.3306</v>
      </c>
      <c r="P409" s="184"/>
      <c r="Q409" s="184"/>
      <c r="R409" s="184">
        <v>9.5748999999999995</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80" t="s">
        <v>2032</v>
      </c>
      <c r="B410" s="180" t="s">
        <v>2211</v>
      </c>
      <c r="C410" s="180">
        <v>0</v>
      </c>
      <c r="D410" s="183">
        <v>44461</v>
      </c>
      <c r="E410" s="184">
        <v>15176.509765999999</v>
      </c>
      <c r="F410" s="184">
        <v>0.98980000000000001</v>
      </c>
      <c r="G410" s="184">
        <v>-1.0236000000000001</v>
      </c>
      <c r="H410" s="184">
        <v>-2.1093000000000002</v>
      </c>
      <c r="I410" s="184">
        <v>-2.8445</v>
      </c>
      <c r="J410" s="184">
        <v>0.55620000000000003</v>
      </c>
      <c r="K410" s="184">
        <v>6.3494999999999999</v>
      </c>
      <c r="L410" s="184">
        <v>15.970599999999999</v>
      </c>
      <c r="M410" s="184">
        <v>19.335100000000001</v>
      </c>
      <c r="N410" s="184">
        <v>35.669699999999999</v>
      </c>
      <c r="O410" s="184">
        <v>26.256399999999999</v>
      </c>
      <c r="P410" s="184">
        <v>25.3992</v>
      </c>
      <c r="Q410" s="184"/>
      <c r="R410" s="184">
        <v>39.089799999999997</v>
      </c>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0" t="s">
        <v>2032</v>
      </c>
      <c r="B411" s="180" t="s">
        <v>2212</v>
      </c>
      <c r="C411" s="180">
        <v>0</v>
      </c>
      <c r="D411" s="183"/>
      <c r="E411" s="184"/>
      <c r="F411" s="184"/>
      <c r="G411" s="184"/>
      <c r="H411" s="184"/>
      <c r="I411" s="184"/>
      <c r="J411" s="184"/>
      <c r="K411" s="184"/>
      <c r="L411" s="184"/>
      <c r="M411" s="184"/>
      <c r="N411" s="184"/>
      <c r="O411" s="184"/>
      <c r="P411" s="184"/>
      <c r="Q411" s="184"/>
      <c r="R411" s="184"/>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2032</v>
      </c>
      <c r="B412" s="180" t="s">
        <v>2213</v>
      </c>
      <c r="C412" s="180">
        <v>0</v>
      </c>
      <c r="D412" s="183"/>
      <c r="E412" s="184"/>
      <c r="F412" s="184"/>
      <c r="G412" s="184"/>
      <c r="H412" s="184"/>
      <c r="I412" s="184"/>
      <c r="J412" s="184"/>
      <c r="K412" s="184"/>
      <c r="L412" s="184"/>
      <c r="M412" s="184"/>
      <c r="N412" s="184"/>
      <c r="O412" s="184"/>
      <c r="P412" s="184"/>
      <c r="Q412" s="184"/>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2032</v>
      </c>
      <c r="B413" s="180" t="s">
        <v>2214</v>
      </c>
      <c r="C413" s="180">
        <v>0</v>
      </c>
      <c r="D413" s="183">
        <v>44462</v>
      </c>
      <c r="E413" s="184">
        <v>8063.6</v>
      </c>
      <c r="F413" s="184">
        <v>0.28420000000000001</v>
      </c>
      <c r="G413" s="184">
        <v>0.90029999999999999</v>
      </c>
      <c r="H413" s="184">
        <v>0.53049999999999997</v>
      </c>
      <c r="I413" s="184">
        <v>2.3260999999999998</v>
      </c>
      <c r="J413" s="184">
        <v>5.9668000000000001</v>
      </c>
      <c r="K413" s="184">
        <v>6.7008999999999999</v>
      </c>
      <c r="L413" s="184">
        <v>14.1692</v>
      </c>
      <c r="M413" s="184">
        <v>18.419499999999999</v>
      </c>
      <c r="N413" s="184">
        <v>56.315199999999997</v>
      </c>
      <c r="O413" s="184">
        <v>5.4541000000000004</v>
      </c>
      <c r="P413" s="184">
        <v>7.8132999999999999</v>
      </c>
      <c r="Q413" s="184"/>
      <c r="R413" s="184">
        <v>13.7476</v>
      </c>
      <c r="S413" s="122"/>
      <c r="T413" s="122"/>
      <c r="U413" s="122"/>
      <c r="V413" s="122"/>
      <c r="W413" s="122"/>
      <c r="X413" s="122"/>
      <c r="Y413" s="122"/>
      <c r="Z413" s="122"/>
      <c r="AA413" s="122"/>
      <c r="AB413" s="122"/>
      <c r="AC413" s="122"/>
      <c r="AD413" s="122"/>
      <c r="AE413" s="122"/>
      <c r="AF413" s="122"/>
      <c r="AG413" s="122"/>
      <c r="AH413" s="122"/>
    </row>
    <row r="414" spans="1:34" x14ac:dyDescent="0.3">
      <c r="A414" s="180" t="s">
        <v>2032</v>
      </c>
      <c r="B414" s="180" t="s">
        <v>2215</v>
      </c>
      <c r="C414" s="180">
        <v>0</v>
      </c>
      <c r="D414" s="183">
        <v>44462</v>
      </c>
      <c r="E414" s="184">
        <v>8386.42</v>
      </c>
      <c r="F414" s="184">
        <v>1.8955</v>
      </c>
      <c r="G414" s="184">
        <v>2.5950000000000002</v>
      </c>
      <c r="H414" s="184">
        <v>0.93079999999999996</v>
      </c>
      <c r="I414" s="184">
        <v>2.4161999999999999</v>
      </c>
      <c r="J414" s="184">
        <v>9.4594000000000005</v>
      </c>
      <c r="K414" s="184">
        <v>14.606</v>
      </c>
      <c r="L414" s="184">
        <v>18.316400000000002</v>
      </c>
      <c r="M414" s="184">
        <v>31.258500000000002</v>
      </c>
      <c r="N414" s="184">
        <v>59.963799999999999</v>
      </c>
      <c r="O414" s="184">
        <v>16.0718</v>
      </c>
      <c r="P414" s="184">
        <v>12.7979</v>
      </c>
      <c r="Q414" s="184"/>
      <c r="R414" s="184">
        <v>21.624099999999999</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2032</v>
      </c>
      <c r="B415" s="180" t="s">
        <v>2216</v>
      </c>
      <c r="C415" s="180">
        <v>0</v>
      </c>
      <c r="D415" s="183"/>
      <c r="E415" s="184"/>
      <c r="F415" s="184"/>
      <c r="G415" s="184"/>
      <c r="H415" s="184"/>
      <c r="I415" s="184"/>
      <c r="J415" s="184"/>
      <c r="K415" s="184"/>
      <c r="L415" s="184"/>
      <c r="M415" s="184"/>
      <c r="N415" s="184"/>
      <c r="O415" s="184"/>
      <c r="P415" s="184"/>
      <c r="Q415" s="184"/>
      <c r="R415" s="184"/>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2032</v>
      </c>
      <c r="B416" s="180" t="s">
        <v>2217</v>
      </c>
      <c r="C416" s="180">
        <v>0</v>
      </c>
      <c r="D416" s="183">
        <v>44462</v>
      </c>
      <c r="E416" s="184">
        <v>2069.21</v>
      </c>
      <c r="F416" s="184">
        <v>0.7056</v>
      </c>
      <c r="G416" s="184">
        <v>4.5880000000000001</v>
      </c>
      <c r="H416" s="184">
        <v>16.9131</v>
      </c>
      <c r="I416" s="184">
        <v>13.4245</v>
      </c>
      <c r="J416" s="184">
        <v>14.743499999999999</v>
      </c>
      <c r="K416" s="184">
        <v>0.59330000000000005</v>
      </c>
      <c r="L416" s="184">
        <v>5.0914000000000001</v>
      </c>
      <c r="M416" s="184">
        <v>3.1324999999999998</v>
      </c>
      <c r="N416" s="184">
        <v>4.0384000000000002</v>
      </c>
      <c r="O416" s="184">
        <v>8.9613999999999994</v>
      </c>
      <c r="P416" s="184"/>
      <c r="Q416" s="184"/>
      <c r="R416" s="184">
        <v>6.1551</v>
      </c>
      <c r="S416" s="120"/>
      <c r="T416" s="123"/>
      <c r="U416" s="124"/>
      <c r="V416" s="124"/>
      <c r="W416" s="124"/>
      <c r="X416" s="124"/>
      <c r="Y416" s="124"/>
      <c r="Z416" s="124"/>
      <c r="AA416" s="124"/>
      <c r="AB416" s="124"/>
      <c r="AC416" s="124"/>
      <c r="AD416" s="124"/>
      <c r="AE416" s="124"/>
      <c r="AF416" s="124"/>
      <c r="AG416" s="124"/>
      <c r="AH416" s="124"/>
    </row>
    <row r="417" spans="1:34" x14ac:dyDescent="0.3">
      <c r="A417" s="180" t="s">
        <v>2032</v>
      </c>
      <c r="B417" s="180" t="s">
        <v>2218</v>
      </c>
      <c r="C417" s="180">
        <v>0</v>
      </c>
      <c r="D417" s="183">
        <v>44462</v>
      </c>
      <c r="E417" s="184">
        <v>18085.8</v>
      </c>
      <c r="F417" s="184">
        <v>1.5046999999999999</v>
      </c>
      <c r="G417" s="184">
        <v>2.4453</v>
      </c>
      <c r="H417" s="184">
        <v>0.89680000000000004</v>
      </c>
      <c r="I417" s="184">
        <v>2.4523000000000001</v>
      </c>
      <c r="J417" s="184">
        <v>8.4712999999999994</v>
      </c>
      <c r="K417" s="184">
        <v>13.5105</v>
      </c>
      <c r="L417" s="184">
        <v>20.958300000000001</v>
      </c>
      <c r="M417" s="184">
        <v>31.767399999999999</v>
      </c>
      <c r="N417" s="184">
        <v>60.882800000000003</v>
      </c>
      <c r="O417" s="184">
        <v>16.6235</v>
      </c>
      <c r="P417" s="184">
        <v>14.831099999999999</v>
      </c>
      <c r="Q417" s="184"/>
      <c r="R417" s="184">
        <v>24.048400000000001</v>
      </c>
      <c r="S417" s="120"/>
      <c r="T417" s="123"/>
      <c r="U417" s="124"/>
      <c r="V417" s="124"/>
      <c r="W417" s="124"/>
      <c r="X417" s="124"/>
      <c r="Y417" s="124"/>
      <c r="Z417" s="124"/>
      <c r="AA417" s="124"/>
      <c r="AB417" s="124"/>
      <c r="AC417" s="124"/>
      <c r="AD417" s="124"/>
      <c r="AE417" s="124"/>
      <c r="AF417" s="124"/>
      <c r="AG417" s="124"/>
      <c r="AH417" s="124"/>
    </row>
    <row r="418" spans="1:34" x14ac:dyDescent="0.3">
      <c r="A418" s="180" t="s">
        <v>2032</v>
      </c>
      <c r="B418" s="180" t="s">
        <v>2219</v>
      </c>
      <c r="C418" s="180">
        <v>0</v>
      </c>
      <c r="D418" s="183">
        <v>44462</v>
      </c>
      <c r="E418" s="184">
        <v>23725.040000000001</v>
      </c>
      <c r="F418" s="184">
        <v>1.5045999999999999</v>
      </c>
      <c r="G418" s="184">
        <v>2.4451999999999998</v>
      </c>
      <c r="H418" s="184">
        <v>0.89659999999999995</v>
      </c>
      <c r="I418" s="184">
        <v>2.4535999999999998</v>
      </c>
      <c r="J418" s="184">
        <v>8.5218000000000007</v>
      </c>
      <c r="K418" s="184">
        <v>13.8649</v>
      </c>
      <c r="L418" s="184">
        <v>21.789200000000001</v>
      </c>
      <c r="M418" s="184">
        <v>32.943899999999999</v>
      </c>
      <c r="N418" s="184">
        <v>62.692599999999999</v>
      </c>
      <c r="O418" s="184">
        <v>17.9497</v>
      </c>
      <c r="P418" s="184">
        <v>16.248200000000001</v>
      </c>
      <c r="Q418" s="184"/>
      <c r="R418" s="184">
        <v>25.3752</v>
      </c>
      <c r="S418" s="120"/>
      <c r="T418" s="123"/>
      <c r="U418" s="124"/>
      <c r="V418" s="124"/>
      <c r="W418" s="124"/>
      <c r="X418" s="124"/>
      <c r="Y418" s="124"/>
      <c r="Z418" s="124"/>
      <c r="AA418" s="124"/>
      <c r="AB418" s="124"/>
      <c r="AC418" s="124"/>
      <c r="AD418" s="124"/>
      <c r="AE418" s="124"/>
      <c r="AF418" s="124"/>
      <c r="AG418" s="124"/>
      <c r="AH418" s="124"/>
    </row>
    <row r="419" spans="1:34" x14ac:dyDescent="0.3">
      <c r="A419" s="180" t="s">
        <v>2032</v>
      </c>
      <c r="B419" s="180" t="s">
        <v>2220</v>
      </c>
      <c r="C419" s="180">
        <v>0</v>
      </c>
      <c r="D419" s="183">
        <v>44462</v>
      </c>
      <c r="E419" s="184">
        <v>12637.96</v>
      </c>
      <c r="F419" s="184">
        <v>1.3128</v>
      </c>
      <c r="G419" s="184">
        <v>2.6951000000000001</v>
      </c>
      <c r="H419" s="184">
        <v>-1.3637999999999999</v>
      </c>
      <c r="I419" s="184">
        <v>-0.3221</v>
      </c>
      <c r="J419" s="184">
        <v>10.4697</v>
      </c>
      <c r="K419" s="184"/>
      <c r="L419" s="184"/>
      <c r="M419" s="184"/>
      <c r="N419" s="184"/>
      <c r="O419" s="184"/>
      <c r="P419" s="184"/>
      <c r="Q419" s="184"/>
      <c r="R419" s="184"/>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0" t="s">
        <v>2032</v>
      </c>
      <c r="B420" s="180" t="s">
        <v>2221</v>
      </c>
      <c r="C420" s="180">
        <v>0</v>
      </c>
      <c r="D420" s="183">
        <v>44462</v>
      </c>
      <c r="E420" s="184">
        <v>15529.34</v>
      </c>
      <c r="F420" s="184">
        <v>1.3128</v>
      </c>
      <c r="G420" s="184">
        <v>2.6951999999999998</v>
      </c>
      <c r="H420" s="184">
        <v>-1.3637999999999999</v>
      </c>
      <c r="I420" s="184">
        <v>-0.3221</v>
      </c>
      <c r="J420" s="184">
        <v>10.4697</v>
      </c>
      <c r="K420" s="184"/>
      <c r="L420" s="184"/>
      <c r="M420" s="184"/>
      <c r="N420" s="184"/>
      <c r="O420" s="184"/>
      <c r="P420" s="184"/>
      <c r="Q420" s="184"/>
      <c r="R420" s="184"/>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2032</v>
      </c>
      <c r="B421" s="180" t="s">
        <v>2222</v>
      </c>
      <c r="C421" s="180">
        <v>0</v>
      </c>
      <c r="D421" s="183">
        <v>44462</v>
      </c>
      <c r="E421" s="184">
        <v>21095.95</v>
      </c>
      <c r="F421" s="184">
        <v>1.1896</v>
      </c>
      <c r="G421" s="184">
        <v>2.7456999999999998</v>
      </c>
      <c r="H421" s="184">
        <v>0.3422</v>
      </c>
      <c r="I421" s="184">
        <v>2.4655</v>
      </c>
      <c r="J421" s="184">
        <v>9.7189999999999994</v>
      </c>
      <c r="K421" s="184">
        <v>12.1341</v>
      </c>
      <c r="L421" s="184">
        <v>23.644300000000001</v>
      </c>
      <c r="M421" s="184">
        <v>38.838000000000001</v>
      </c>
      <c r="N421" s="184">
        <v>71.365499999999997</v>
      </c>
      <c r="O421" s="184">
        <v>15.6996</v>
      </c>
      <c r="P421" s="184"/>
      <c r="Q421" s="184"/>
      <c r="R421" s="184">
        <v>27.563099999999999</v>
      </c>
      <c r="S421" s="119"/>
      <c r="T421" s="119"/>
      <c r="U421" s="119"/>
      <c r="V421" s="119"/>
      <c r="W421" s="119"/>
      <c r="X421" s="119"/>
      <c r="Y421" s="119"/>
      <c r="Z421" s="119"/>
      <c r="AA421" s="119"/>
      <c r="AB421" s="119"/>
      <c r="AC421" s="119"/>
      <c r="AD421" s="119"/>
      <c r="AE421" s="119"/>
      <c r="AF421" s="119"/>
      <c r="AG421" s="119"/>
      <c r="AH421" s="119"/>
    </row>
    <row r="422" spans="1:34" x14ac:dyDescent="0.3">
      <c r="A422" s="180" t="s">
        <v>2032</v>
      </c>
      <c r="B422" s="180" t="s">
        <v>2223</v>
      </c>
      <c r="C422" s="180">
        <v>0</v>
      </c>
      <c r="D422" s="183">
        <v>44462</v>
      </c>
      <c r="E422" s="184">
        <v>28815.759999999998</v>
      </c>
      <c r="F422" s="184">
        <v>1.1895</v>
      </c>
      <c r="G422" s="184">
        <v>2.7454999999999998</v>
      </c>
      <c r="H422" s="184">
        <v>0.34210000000000002</v>
      </c>
      <c r="I422" s="184">
        <v>2.4718</v>
      </c>
      <c r="J422" s="184">
        <v>9.8120999999999992</v>
      </c>
      <c r="K422" s="184">
        <v>12.610900000000001</v>
      </c>
      <c r="L422" s="184">
        <v>24.456800000000001</v>
      </c>
      <c r="M422" s="184">
        <v>40.180900000000001</v>
      </c>
      <c r="N422" s="184">
        <v>73.338200000000001</v>
      </c>
      <c r="O422" s="184">
        <v>17.195900000000002</v>
      </c>
      <c r="P422" s="184">
        <v>14.029</v>
      </c>
      <c r="Q422" s="184"/>
      <c r="R422" s="184">
        <v>29.078199999999999</v>
      </c>
      <c r="S422" s="122"/>
      <c r="T422" s="122"/>
      <c r="U422" s="122"/>
      <c r="V422" s="122"/>
      <c r="W422" s="122"/>
      <c r="X422" s="122"/>
      <c r="Y422" s="122"/>
      <c r="Z422" s="122"/>
      <c r="AA422" s="122"/>
      <c r="AB422" s="122"/>
      <c r="AC422" s="122"/>
      <c r="AD422" s="122"/>
      <c r="AE422" s="122"/>
      <c r="AF422" s="122"/>
      <c r="AG422" s="122"/>
      <c r="AH422" s="122"/>
    </row>
    <row r="423" spans="1:34" x14ac:dyDescent="0.3">
      <c r="A423" s="180" t="s">
        <v>2032</v>
      </c>
      <c r="B423" s="180" t="s">
        <v>2224</v>
      </c>
      <c r="C423" s="180">
        <v>0</v>
      </c>
      <c r="D423" s="183">
        <v>44462</v>
      </c>
      <c r="E423" s="184">
        <v>3667.7</v>
      </c>
      <c r="F423" s="184">
        <v>1.3121</v>
      </c>
      <c r="G423" s="184">
        <v>2.6608000000000001</v>
      </c>
      <c r="H423" s="184">
        <v>1.1584000000000001</v>
      </c>
      <c r="I423" s="184">
        <v>2.7896999999999998</v>
      </c>
      <c r="J423" s="184">
        <v>9.0321999999999996</v>
      </c>
      <c r="K423" s="184">
        <v>15.6317</v>
      </c>
      <c r="L423" s="184">
        <v>25.133500000000002</v>
      </c>
      <c r="M423" s="184">
        <v>36.904499999999999</v>
      </c>
      <c r="N423" s="184">
        <v>67.078199999999995</v>
      </c>
      <c r="O423" s="184"/>
      <c r="P423" s="184"/>
      <c r="Q423" s="184"/>
      <c r="R423" s="184">
        <v>30.345800000000001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2032</v>
      </c>
      <c r="B424" s="180" t="s">
        <v>2225</v>
      </c>
      <c r="C424" s="180">
        <v>0</v>
      </c>
      <c r="D424" s="183">
        <v>44462</v>
      </c>
      <c r="E424" s="184">
        <v>4240.6099999999997</v>
      </c>
      <c r="F424" s="184">
        <v>1.3121</v>
      </c>
      <c r="G424" s="184">
        <v>2.6608000000000001</v>
      </c>
      <c r="H424" s="184">
        <v>1.1584000000000001</v>
      </c>
      <c r="I424" s="184">
        <v>2.7917000000000001</v>
      </c>
      <c r="J424" s="184">
        <v>9.0524000000000004</v>
      </c>
      <c r="K424" s="184">
        <v>16.121300000000002</v>
      </c>
      <c r="L424" s="184">
        <v>26.063400000000001</v>
      </c>
      <c r="M424" s="184">
        <v>38.153100000000002</v>
      </c>
      <c r="N424" s="184">
        <v>69.127799999999993</v>
      </c>
      <c r="O424" s="184"/>
      <c r="P424" s="184"/>
      <c r="Q424" s="184"/>
      <c r="R424" s="184">
        <v>31.828600000000002</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2032</v>
      </c>
      <c r="B425" s="180" t="s">
        <v>2226</v>
      </c>
      <c r="C425" s="180">
        <v>0</v>
      </c>
      <c r="D425" s="183">
        <v>44462</v>
      </c>
      <c r="E425" s="184">
        <v>3034.6</v>
      </c>
      <c r="F425" s="184">
        <v>1.3307</v>
      </c>
      <c r="G425" s="184">
        <v>2.0394000000000001</v>
      </c>
      <c r="H425" s="184">
        <v>0.62339999999999995</v>
      </c>
      <c r="I425" s="184">
        <v>1.694</v>
      </c>
      <c r="J425" s="184">
        <v>7.5507999999999997</v>
      </c>
      <c r="K425" s="184">
        <v>13.244</v>
      </c>
      <c r="L425" s="184"/>
      <c r="M425" s="184"/>
      <c r="N425" s="184"/>
      <c r="O425" s="184"/>
      <c r="P425" s="184"/>
      <c r="Q425" s="184"/>
      <c r="R425" s="184"/>
      <c r="S425" s="120"/>
      <c r="T425" s="123"/>
      <c r="U425" s="124"/>
      <c r="V425" s="124"/>
      <c r="W425" s="124"/>
      <c r="X425" s="124"/>
      <c r="Y425" s="124"/>
      <c r="Z425" s="124"/>
      <c r="AA425" s="124"/>
      <c r="AB425" s="124"/>
      <c r="AC425" s="124"/>
      <c r="AD425" s="124"/>
      <c r="AE425" s="124"/>
      <c r="AF425" s="124"/>
      <c r="AG425" s="124"/>
      <c r="AH425" s="124"/>
    </row>
    <row r="426" spans="1:34" x14ac:dyDescent="0.3">
      <c r="A426" s="180" t="s">
        <v>2032</v>
      </c>
      <c r="B426" s="180" t="s">
        <v>2227</v>
      </c>
      <c r="C426" s="180">
        <v>0</v>
      </c>
      <c r="D426" s="183">
        <v>44462</v>
      </c>
      <c r="E426" s="184">
        <v>3375.99</v>
      </c>
      <c r="F426" s="184">
        <v>1.3303</v>
      </c>
      <c r="G426" s="184">
        <v>2.0384000000000002</v>
      </c>
      <c r="H426" s="184">
        <v>0.62260000000000004</v>
      </c>
      <c r="I426" s="184">
        <v>1.6959</v>
      </c>
      <c r="J426" s="184">
        <v>7.5876000000000001</v>
      </c>
      <c r="K426" s="184">
        <v>13.616099999999999</v>
      </c>
      <c r="L426" s="184"/>
      <c r="M426" s="184"/>
      <c r="N426" s="184"/>
      <c r="O426" s="184"/>
      <c r="P426" s="184"/>
      <c r="Q426" s="184"/>
      <c r="R426" s="184"/>
      <c r="S426" s="120"/>
      <c r="T426" s="123"/>
      <c r="U426" s="124"/>
      <c r="V426" s="124"/>
      <c r="W426" s="124"/>
      <c r="X426" s="124"/>
      <c r="Y426" s="124"/>
      <c r="Z426" s="124"/>
      <c r="AA426" s="124"/>
      <c r="AB426" s="124"/>
      <c r="AC426" s="124"/>
      <c r="AD426" s="124"/>
      <c r="AE426" s="124"/>
      <c r="AF426" s="124"/>
      <c r="AG426" s="124"/>
      <c r="AH426" s="124"/>
    </row>
    <row r="427" spans="1:34" x14ac:dyDescent="0.3">
      <c r="A427" s="180" t="s">
        <v>2032</v>
      </c>
      <c r="B427" s="180" t="s">
        <v>2228</v>
      </c>
      <c r="C427" s="180">
        <v>0</v>
      </c>
      <c r="D427" s="183">
        <v>44462</v>
      </c>
      <c r="E427" s="184">
        <v>5239.6400000000003</v>
      </c>
      <c r="F427" s="184">
        <v>1.8197000000000001</v>
      </c>
      <c r="G427" s="184">
        <v>2.7642000000000002</v>
      </c>
      <c r="H427" s="184">
        <v>0.56769999999999998</v>
      </c>
      <c r="I427" s="184">
        <v>2.6383999999999999</v>
      </c>
      <c r="J427" s="184">
        <v>10.004799999999999</v>
      </c>
      <c r="K427" s="184">
        <v>15.3796</v>
      </c>
      <c r="L427" s="184">
        <v>23.634399999999999</v>
      </c>
      <c r="M427" s="184">
        <v>41.782800000000002</v>
      </c>
      <c r="N427" s="184">
        <v>77.564400000000006</v>
      </c>
      <c r="O427" s="184">
        <v>4.2141999999999999</v>
      </c>
      <c r="P427" s="184">
        <v>5.3555999999999999</v>
      </c>
      <c r="Q427" s="184"/>
      <c r="R427" s="184">
        <v>11.5207</v>
      </c>
      <c r="S427" s="120"/>
      <c r="T427" s="123"/>
      <c r="U427" s="124"/>
      <c r="V427" s="124"/>
      <c r="W427" s="124"/>
      <c r="X427" s="124"/>
      <c r="Y427" s="124"/>
      <c r="Z427" s="124"/>
      <c r="AA427" s="124"/>
      <c r="AB427" s="124"/>
      <c r="AC427" s="124"/>
      <c r="AD427" s="124"/>
      <c r="AE427" s="124"/>
      <c r="AF427" s="124"/>
      <c r="AG427" s="124"/>
      <c r="AH427" s="124"/>
    </row>
    <row r="428" spans="1:34" x14ac:dyDescent="0.3">
      <c r="A428" s="180" t="s">
        <v>2032</v>
      </c>
      <c r="B428" s="180" t="s">
        <v>2229</v>
      </c>
      <c r="C428" s="180">
        <v>0</v>
      </c>
      <c r="D428" s="183">
        <v>44462</v>
      </c>
      <c r="E428" s="184">
        <v>13739.8</v>
      </c>
      <c r="F428" s="184">
        <v>0.62060000000000004</v>
      </c>
      <c r="G428" s="184">
        <v>1.6611</v>
      </c>
      <c r="H428" s="184">
        <v>0.76639999999999997</v>
      </c>
      <c r="I428" s="184">
        <v>2.4712000000000001</v>
      </c>
      <c r="J428" s="184">
        <v>7.5812999999999997</v>
      </c>
      <c r="K428" s="184">
        <v>12.068300000000001</v>
      </c>
      <c r="L428" s="184">
        <v>21.9116</v>
      </c>
      <c r="M428" s="184">
        <v>28.318200000000001</v>
      </c>
      <c r="N428" s="184">
        <v>51.260199999999998</v>
      </c>
      <c r="O428" s="184">
        <v>16.006699999999999</v>
      </c>
      <c r="P428" s="184"/>
      <c r="Q428" s="184"/>
      <c r="R428" s="184">
        <v>24.317799999999998</v>
      </c>
      <c r="S428" s="120"/>
      <c r="T428" s="123"/>
      <c r="U428" s="124"/>
      <c r="V428" s="124"/>
      <c r="W428" s="124"/>
      <c r="X428" s="124"/>
      <c r="Y428" s="124"/>
      <c r="Z428" s="124"/>
      <c r="AA428" s="124"/>
      <c r="AB428" s="124"/>
      <c r="AC428" s="124"/>
      <c r="AD428" s="124"/>
      <c r="AE428" s="124"/>
      <c r="AF428" s="124"/>
      <c r="AG428" s="124"/>
      <c r="AH428" s="124"/>
    </row>
    <row r="429" spans="1:34" x14ac:dyDescent="0.3">
      <c r="A429" s="180" t="s">
        <v>2032</v>
      </c>
      <c r="B429" s="180" t="s">
        <v>2230</v>
      </c>
      <c r="C429" s="180">
        <v>0</v>
      </c>
      <c r="D429" s="183">
        <v>44462</v>
      </c>
      <c r="E429" s="184">
        <v>18104.509999999998</v>
      </c>
      <c r="F429" s="184">
        <v>0.62050000000000005</v>
      </c>
      <c r="G429" s="184">
        <v>1.6609</v>
      </c>
      <c r="H429" s="184">
        <v>0.76629999999999998</v>
      </c>
      <c r="I429" s="184">
        <v>2.4712000000000001</v>
      </c>
      <c r="J429" s="184">
        <v>7.7826000000000004</v>
      </c>
      <c r="K429" s="184">
        <v>12.789199999999999</v>
      </c>
      <c r="L429" s="184">
        <v>23.221599999999999</v>
      </c>
      <c r="M429" s="184">
        <v>30.479399999999998</v>
      </c>
      <c r="N429" s="184">
        <v>54.477499999999999</v>
      </c>
      <c r="O429" s="184">
        <v>18.051300000000001</v>
      </c>
      <c r="P429" s="184">
        <v>16.528099999999998</v>
      </c>
      <c r="Q429" s="184"/>
      <c r="R429" s="184">
        <v>26.618600000000001</v>
      </c>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2032</v>
      </c>
      <c r="B430" s="180" t="s">
        <v>2231</v>
      </c>
      <c r="C430" s="180">
        <v>0</v>
      </c>
      <c r="D430" s="183">
        <v>44462</v>
      </c>
      <c r="E430" s="184">
        <v>4099.5</v>
      </c>
      <c r="F430" s="184">
        <v>0.67779999999999996</v>
      </c>
      <c r="G430" s="184">
        <v>2.0385</v>
      </c>
      <c r="H430" s="184">
        <v>1.1099000000000001</v>
      </c>
      <c r="I430" s="184">
        <v>3.0569000000000002</v>
      </c>
      <c r="J430" s="184">
        <v>8.3219999999999992</v>
      </c>
      <c r="K430" s="184">
        <v>14.0017</v>
      </c>
      <c r="L430" s="184">
        <v>22.183499999999999</v>
      </c>
      <c r="M430" s="184">
        <v>26.670500000000001</v>
      </c>
      <c r="N430" s="184">
        <v>53.510599999999997</v>
      </c>
      <c r="O430" s="184">
        <v>15.9101</v>
      </c>
      <c r="P430" s="184"/>
      <c r="Q430" s="184"/>
      <c r="R430" s="184">
        <v>21.913799999999998</v>
      </c>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2032</v>
      </c>
      <c r="B431" s="180" t="s">
        <v>2232</v>
      </c>
      <c r="C431" s="180">
        <v>0</v>
      </c>
      <c r="D431" s="183">
        <v>44462</v>
      </c>
      <c r="E431" s="184">
        <v>4944.6099999999997</v>
      </c>
      <c r="F431" s="184">
        <v>0.67779999999999996</v>
      </c>
      <c r="G431" s="184">
        <v>2.0390999999999999</v>
      </c>
      <c r="H431" s="184">
        <v>1.1102000000000001</v>
      </c>
      <c r="I431" s="184">
        <v>3.07</v>
      </c>
      <c r="J431" s="184">
        <v>8.4201999999999995</v>
      </c>
      <c r="K431" s="184">
        <v>14.5909</v>
      </c>
      <c r="L431" s="184">
        <v>23.481300000000001</v>
      </c>
      <c r="M431" s="184">
        <v>28.5032</v>
      </c>
      <c r="N431" s="184">
        <v>56.290999999999997</v>
      </c>
      <c r="O431" s="184">
        <v>17.709199999999999</v>
      </c>
      <c r="P431" s="184">
        <v>14.618399999999999</v>
      </c>
      <c r="Q431" s="184"/>
      <c r="R431" s="184">
        <v>23.830100000000002</v>
      </c>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2032</v>
      </c>
      <c r="B432" s="180" t="s">
        <v>2233</v>
      </c>
      <c r="C432" s="180">
        <v>0</v>
      </c>
      <c r="D432" s="183">
        <v>44462</v>
      </c>
      <c r="E432" s="184">
        <v>1969.58</v>
      </c>
      <c r="F432" s="184">
        <v>3.3359999999999999</v>
      </c>
      <c r="G432" s="184">
        <v>3.2747999999999999</v>
      </c>
      <c r="H432" s="184">
        <v>3.2848999999999999</v>
      </c>
      <c r="I432" s="184">
        <v>3.2471000000000001</v>
      </c>
      <c r="J432" s="184">
        <v>3.1589</v>
      </c>
      <c r="K432" s="184">
        <v>3.1879</v>
      </c>
      <c r="L432" s="184">
        <v>3.2303999999999999</v>
      </c>
      <c r="M432" s="184">
        <v>3.2103999999999999</v>
      </c>
      <c r="N432" s="184">
        <v>3.1873999999999998</v>
      </c>
      <c r="O432" s="184">
        <v>4.4154</v>
      </c>
      <c r="P432" s="184"/>
      <c r="Q432" s="184"/>
      <c r="R432" s="184">
        <v>3.5568</v>
      </c>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2032</v>
      </c>
      <c r="B433" s="180" t="s">
        <v>2234</v>
      </c>
      <c r="C433" s="180">
        <v>0</v>
      </c>
      <c r="D433" s="183">
        <v>44462</v>
      </c>
      <c r="E433" s="184">
        <v>9427.5499999999993</v>
      </c>
      <c r="F433" s="184">
        <v>1.5029999999999999</v>
      </c>
      <c r="G433" s="184">
        <v>2.6251000000000002</v>
      </c>
      <c r="H433" s="184">
        <v>0.82189999999999996</v>
      </c>
      <c r="I433" s="184">
        <v>2.5920999999999998</v>
      </c>
      <c r="J433" s="184">
        <v>9.0337999999999994</v>
      </c>
      <c r="K433" s="184">
        <v>13.5596</v>
      </c>
      <c r="L433" s="184">
        <v>21.770700000000001</v>
      </c>
      <c r="M433" s="184">
        <v>33.727899999999998</v>
      </c>
      <c r="N433" s="184">
        <v>63.5961</v>
      </c>
      <c r="O433" s="184">
        <v>16.8614</v>
      </c>
      <c r="P433" s="184">
        <v>14.8695</v>
      </c>
      <c r="Q433" s="184"/>
      <c r="R433" s="184">
        <v>25.279299999999999</v>
      </c>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2032</v>
      </c>
      <c r="B434" s="180" t="s">
        <v>2235</v>
      </c>
      <c r="C434" s="180">
        <v>0</v>
      </c>
      <c r="D434" s="183">
        <v>44462</v>
      </c>
      <c r="E434" s="184">
        <v>12037.15</v>
      </c>
      <c r="F434" s="184">
        <v>1.5033000000000001</v>
      </c>
      <c r="G434" s="184">
        <v>2.6263000000000001</v>
      </c>
      <c r="H434" s="184">
        <v>0.8266</v>
      </c>
      <c r="I434" s="184">
        <v>2.6101999999999999</v>
      </c>
      <c r="J434" s="184">
        <v>9.1038999999999994</v>
      </c>
      <c r="K434" s="184">
        <v>13.926600000000001</v>
      </c>
      <c r="L434" s="184">
        <v>22.589500000000001</v>
      </c>
      <c r="M434" s="184">
        <v>34.905500000000004</v>
      </c>
      <c r="N434" s="184">
        <v>65.395899999999997</v>
      </c>
      <c r="O434" s="184">
        <v>18.1646</v>
      </c>
      <c r="P434" s="184">
        <v>16.242799999999999</v>
      </c>
      <c r="Q434" s="184"/>
      <c r="R434" s="184">
        <v>26.596900000000002</v>
      </c>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2032</v>
      </c>
      <c r="B435" s="180" t="s">
        <v>2236</v>
      </c>
      <c r="C435" s="180">
        <v>0</v>
      </c>
      <c r="D435" s="183">
        <v>44462</v>
      </c>
      <c r="E435" s="184">
        <v>15505.25</v>
      </c>
      <c r="F435" s="184">
        <v>0.57310000000000005</v>
      </c>
      <c r="G435" s="184">
        <v>2.3073999999999999</v>
      </c>
      <c r="H435" s="184">
        <v>1.1851</v>
      </c>
      <c r="I435" s="184">
        <v>3.4352</v>
      </c>
      <c r="J435" s="184">
        <v>8.9474999999999998</v>
      </c>
      <c r="K435" s="184">
        <v>16.276599999999998</v>
      </c>
      <c r="L435" s="184">
        <v>25.152899999999999</v>
      </c>
      <c r="M435" s="184">
        <v>28.874300000000002</v>
      </c>
      <c r="N435" s="184">
        <v>52.416499999999999</v>
      </c>
      <c r="O435" s="184"/>
      <c r="P435" s="184"/>
      <c r="Q435" s="184"/>
      <c r="R435" s="184">
        <v>25.201899999999998</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2032</v>
      </c>
      <c r="B436" s="180" t="s">
        <v>2237</v>
      </c>
      <c r="C436" s="180">
        <v>0</v>
      </c>
      <c r="D436" s="183">
        <v>44462</v>
      </c>
      <c r="E436" s="184">
        <v>20697.39</v>
      </c>
      <c r="F436" s="184">
        <v>0.57310000000000005</v>
      </c>
      <c r="G436" s="184">
        <v>2.3071999999999999</v>
      </c>
      <c r="H436" s="184">
        <v>1.2010000000000001</v>
      </c>
      <c r="I436" s="184">
        <v>3.4664000000000001</v>
      </c>
      <c r="J436" s="184">
        <v>9.0801999999999996</v>
      </c>
      <c r="K436" s="184">
        <v>16.963899999999999</v>
      </c>
      <c r="L436" s="184">
        <v>26.605399999999999</v>
      </c>
      <c r="M436" s="184">
        <v>30.9603</v>
      </c>
      <c r="N436" s="184">
        <v>55.466999999999999</v>
      </c>
      <c r="O436" s="184"/>
      <c r="P436" s="184"/>
      <c r="Q436" s="184"/>
      <c r="R436" s="184">
        <v>27.412400000000002</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2032</v>
      </c>
      <c r="B437" s="180" t="s">
        <v>2238</v>
      </c>
      <c r="C437" s="180">
        <v>0</v>
      </c>
      <c r="D437" s="183"/>
      <c r="E437" s="184"/>
      <c r="F437" s="184"/>
      <c r="G437" s="184"/>
      <c r="H437" s="184"/>
      <c r="I437" s="184"/>
      <c r="J437" s="184"/>
      <c r="K437" s="184"/>
      <c r="L437" s="184"/>
      <c r="M437" s="184"/>
      <c r="N437" s="184"/>
      <c r="O437" s="184"/>
      <c r="P437" s="184"/>
      <c r="Q437" s="184"/>
      <c r="R437" s="184"/>
      <c r="S437" s="120"/>
      <c r="T437" s="123"/>
      <c r="U437" s="124"/>
      <c r="V437" s="124"/>
      <c r="W437" s="124"/>
      <c r="X437" s="124"/>
      <c r="Y437" s="124"/>
      <c r="Z437" s="124"/>
      <c r="AA437" s="124"/>
      <c r="AB437" s="124"/>
      <c r="AC437" s="124"/>
      <c r="AD437" s="124"/>
      <c r="AE437" s="124"/>
      <c r="AF437" s="124"/>
      <c r="AG437" s="124"/>
      <c r="AH437" s="124"/>
    </row>
    <row r="438" spans="1:34" x14ac:dyDescent="0.3">
      <c r="A438" s="180" t="s">
        <v>2032</v>
      </c>
      <c r="B438" s="180" t="s">
        <v>2239</v>
      </c>
      <c r="C438" s="180">
        <v>0</v>
      </c>
      <c r="D438" s="183">
        <v>44462</v>
      </c>
      <c r="E438" s="184">
        <v>17822.95</v>
      </c>
      <c r="F438" s="184">
        <v>1.5747</v>
      </c>
      <c r="G438" s="184">
        <v>2.4489999999999998</v>
      </c>
      <c r="H438" s="184">
        <v>1.0972999999999999</v>
      </c>
      <c r="I438" s="184">
        <v>2.6120999999999999</v>
      </c>
      <c r="J438" s="184">
        <v>8.0411000000000001</v>
      </c>
      <c r="K438" s="184">
        <v>13.616400000000001</v>
      </c>
      <c r="L438" s="184">
        <v>20.305399999999999</v>
      </c>
      <c r="M438" s="184">
        <v>31.040500000000002</v>
      </c>
      <c r="N438" s="184">
        <v>60.107700000000001</v>
      </c>
      <c r="O438" s="184">
        <v>16.897600000000001</v>
      </c>
      <c r="P438" s="184">
        <v>15.068199999999999</v>
      </c>
      <c r="Q438" s="184"/>
      <c r="R438" s="184">
        <v>23.916599999999999</v>
      </c>
      <c r="S438" s="120"/>
      <c r="T438" s="123"/>
      <c r="U438" s="124"/>
      <c r="V438" s="124"/>
      <c r="W438" s="124"/>
      <c r="X438" s="124"/>
      <c r="Y438" s="124"/>
      <c r="Z438" s="124"/>
      <c r="AA438" s="124"/>
      <c r="AB438" s="124"/>
      <c r="AC438" s="124"/>
      <c r="AD438" s="124"/>
      <c r="AE438" s="124"/>
      <c r="AF438" s="124"/>
      <c r="AG438" s="124"/>
      <c r="AH438" s="124"/>
    </row>
    <row r="439" spans="1:34" x14ac:dyDescent="0.3">
      <c r="A439" s="180" t="s">
        <v>2032</v>
      </c>
      <c r="B439" s="180" t="s">
        <v>2240</v>
      </c>
      <c r="C439" s="180">
        <v>0</v>
      </c>
      <c r="D439" s="183">
        <v>44462</v>
      </c>
      <c r="E439" s="184">
        <v>25527.919999999998</v>
      </c>
      <c r="F439" s="184">
        <v>1.5748</v>
      </c>
      <c r="G439" s="184">
        <v>2.4489000000000001</v>
      </c>
      <c r="H439" s="184">
        <v>1.0972</v>
      </c>
      <c r="I439" s="184">
        <v>2.6120999999999999</v>
      </c>
      <c r="J439" s="184">
        <v>8.0976999999999997</v>
      </c>
      <c r="K439" s="184">
        <v>13.988099999999999</v>
      </c>
      <c r="L439" s="184">
        <v>21.206399999999999</v>
      </c>
      <c r="M439" s="184">
        <v>32.315199999999997</v>
      </c>
      <c r="N439" s="184">
        <v>62.051499999999997</v>
      </c>
      <c r="O439" s="184">
        <v>18.273800000000001</v>
      </c>
      <c r="P439" s="184">
        <v>16.491299999999999</v>
      </c>
      <c r="Q439" s="184"/>
      <c r="R439" s="184">
        <v>25.304099999999998</v>
      </c>
      <c r="S439" s="120"/>
      <c r="T439" s="123"/>
      <c r="U439" s="124"/>
      <c r="V439" s="124"/>
      <c r="W439" s="124"/>
      <c r="X439" s="124"/>
      <c r="Y439" s="124"/>
      <c r="Z439" s="124"/>
      <c r="AA439" s="124"/>
      <c r="AB439" s="124"/>
      <c r="AC439" s="124"/>
      <c r="AD439" s="124"/>
      <c r="AE439" s="124"/>
      <c r="AF439" s="124"/>
      <c r="AG439" s="124"/>
      <c r="AH439" s="124"/>
    </row>
    <row r="440" spans="1:34" x14ac:dyDescent="0.3">
      <c r="A440" s="180" t="s">
        <v>2032</v>
      </c>
      <c r="B440" s="180" t="s">
        <v>2241</v>
      </c>
      <c r="C440" s="180">
        <v>0</v>
      </c>
      <c r="D440" s="183">
        <v>44462</v>
      </c>
      <c r="E440" s="184">
        <v>1985.82</v>
      </c>
      <c r="F440" s="184">
        <v>4.6899999999999997E-2</v>
      </c>
      <c r="G440" s="184">
        <v>-6.6400000000000001E-2</v>
      </c>
      <c r="H440" s="184">
        <v>-8.3500000000000005E-2</v>
      </c>
      <c r="I440" s="184">
        <v>-1.41E-2</v>
      </c>
      <c r="J440" s="184">
        <v>0.1225</v>
      </c>
      <c r="K440" s="184">
        <v>0.81989999999999996</v>
      </c>
      <c r="L440" s="184">
        <v>2.3037999999999998</v>
      </c>
      <c r="M440" s="184">
        <v>3.2801999999999998</v>
      </c>
      <c r="N440" s="184">
        <v>4.1205999999999996</v>
      </c>
      <c r="O440" s="184">
        <v>4.5697000000000001</v>
      </c>
      <c r="P440" s="184"/>
      <c r="Q440" s="184"/>
      <c r="R440" s="184">
        <v>3.4472999999999998</v>
      </c>
      <c r="S440" s="120"/>
      <c r="T440" s="123"/>
      <c r="U440" s="124"/>
      <c r="V440" s="124"/>
      <c r="W440" s="124"/>
      <c r="X440" s="124"/>
      <c r="Y440" s="124"/>
      <c r="Z440" s="124"/>
      <c r="AA440" s="124"/>
      <c r="AB440" s="124"/>
      <c r="AC440" s="124"/>
      <c r="AD440" s="124"/>
      <c r="AE440" s="124"/>
      <c r="AF440" s="124"/>
      <c r="AG440" s="124"/>
      <c r="AH440" s="124"/>
    </row>
    <row r="441" spans="1:34" x14ac:dyDescent="0.3">
      <c r="A441" s="180" t="s">
        <v>2032</v>
      </c>
      <c r="B441" s="180" t="s">
        <v>2242</v>
      </c>
      <c r="C441" s="180">
        <v>0</v>
      </c>
      <c r="D441" s="183">
        <v>44462</v>
      </c>
      <c r="E441" s="184">
        <v>19833.3</v>
      </c>
      <c r="F441" s="184">
        <v>1.2451000000000001</v>
      </c>
      <c r="G441" s="184">
        <v>2.6570999999999998</v>
      </c>
      <c r="H441" s="184">
        <v>0.69379999999999997</v>
      </c>
      <c r="I441" s="184">
        <v>2.8391000000000002</v>
      </c>
      <c r="J441" s="184">
        <v>8.9385999999999992</v>
      </c>
      <c r="K441" s="184">
        <v>12.332100000000001</v>
      </c>
      <c r="L441" s="184">
        <v>23.306100000000001</v>
      </c>
      <c r="M441" s="184">
        <v>39.375700000000002</v>
      </c>
      <c r="N441" s="184">
        <v>74.077100000000002</v>
      </c>
      <c r="O441" s="184">
        <v>15.899900000000001</v>
      </c>
      <c r="P441" s="184"/>
      <c r="Q441" s="184"/>
      <c r="R441" s="184">
        <v>28.4451</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2032</v>
      </c>
      <c r="B442" s="180" t="s">
        <v>2243</v>
      </c>
      <c r="C442" s="180">
        <v>0</v>
      </c>
      <c r="D442" s="183">
        <v>44462</v>
      </c>
      <c r="E442" s="184">
        <v>32380.07</v>
      </c>
      <c r="F442" s="184">
        <v>1.2450000000000001</v>
      </c>
      <c r="G442" s="184">
        <v>2.6570999999999998</v>
      </c>
      <c r="H442" s="184">
        <v>0.69379999999999997</v>
      </c>
      <c r="I442" s="184">
        <v>2.8391999999999999</v>
      </c>
      <c r="J442" s="184">
        <v>9.1067999999999998</v>
      </c>
      <c r="K442" s="184">
        <v>12.989800000000001</v>
      </c>
      <c r="L442" s="184">
        <v>24.4529</v>
      </c>
      <c r="M442" s="184">
        <v>41.402700000000003</v>
      </c>
      <c r="N442" s="184">
        <v>76.9666</v>
      </c>
      <c r="O442" s="184">
        <v>17.760999999999999</v>
      </c>
      <c r="P442" s="184">
        <v>14.2652</v>
      </c>
      <c r="Q442" s="184"/>
      <c r="R442" s="184">
        <v>30.421600000000002</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2032</v>
      </c>
      <c r="B443" s="180" t="s">
        <v>2244</v>
      </c>
      <c r="C443" s="180">
        <v>0</v>
      </c>
      <c r="D443" s="183"/>
      <c r="E443" s="184"/>
      <c r="F443" s="184"/>
      <c r="G443" s="184"/>
      <c r="H443" s="184"/>
      <c r="I443" s="184"/>
      <c r="J443" s="184"/>
      <c r="K443" s="184"/>
      <c r="L443" s="184"/>
      <c r="M443" s="184"/>
      <c r="N443" s="184"/>
      <c r="O443" s="184"/>
      <c r="P443" s="184"/>
      <c r="Q443" s="184"/>
      <c r="R443" s="184"/>
      <c r="S443" s="120"/>
      <c r="T443" s="123"/>
      <c r="U443" s="124"/>
      <c r="V443" s="124"/>
      <c r="W443" s="124"/>
      <c r="X443" s="124"/>
      <c r="Y443" s="124"/>
      <c r="Z443" s="124"/>
      <c r="AA443" s="124"/>
      <c r="AB443" s="124"/>
      <c r="AC443" s="124"/>
      <c r="AD443" s="124"/>
      <c r="AE443" s="124"/>
      <c r="AF443" s="124"/>
      <c r="AG443" s="124"/>
      <c r="AH443" s="124"/>
    </row>
    <row r="444" spans="1:34" x14ac:dyDescent="0.3">
      <c r="A444" s="180" t="s">
        <v>2032</v>
      </c>
      <c r="B444" s="180" t="s">
        <v>2245</v>
      </c>
      <c r="C444" s="180">
        <v>0</v>
      </c>
      <c r="D444" s="183"/>
      <c r="E444" s="184"/>
      <c r="F444" s="184"/>
      <c r="G444" s="184"/>
      <c r="H444" s="184"/>
      <c r="I444" s="184"/>
      <c r="J444" s="184"/>
      <c r="K444" s="184"/>
      <c r="L444" s="184"/>
      <c r="M444" s="184"/>
      <c r="N444" s="184"/>
      <c r="O444" s="184"/>
      <c r="P444" s="184"/>
      <c r="Q444" s="184"/>
      <c r="R444" s="184"/>
      <c r="S444" s="120"/>
      <c r="T444" s="123"/>
      <c r="U444" s="124"/>
      <c r="V444" s="124"/>
      <c r="W444" s="124"/>
      <c r="X444" s="124"/>
      <c r="Y444" s="124"/>
      <c r="Z444" s="124"/>
      <c r="AA444" s="124"/>
      <c r="AB444" s="124"/>
      <c r="AC444" s="124"/>
      <c r="AD444" s="124"/>
      <c r="AE444" s="124"/>
      <c r="AF444" s="124"/>
      <c r="AG444" s="124"/>
      <c r="AH444" s="124"/>
    </row>
    <row r="445" spans="1:34" x14ac:dyDescent="0.3">
      <c r="A445" s="180" t="s">
        <v>2032</v>
      </c>
      <c r="B445" s="180" t="s">
        <v>2246</v>
      </c>
      <c r="C445" s="180">
        <v>0</v>
      </c>
      <c r="D445" s="183">
        <v>44462</v>
      </c>
      <c r="E445" s="184">
        <v>18573.79</v>
      </c>
      <c r="F445" s="184">
        <v>1.5161</v>
      </c>
      <c r="G445" s="184">
        <v>2.5983000000000001</v>
      </c>
      <c r="H445" s="184">
        <v>1.3307</v>
      </c>
      <c r="I445" s="184">
        <v>2.8437000000000001</v>
      </c>
      <c r="J445" s="184">
        <v>8.2736000000000001</v>
      </c>
      <c r="K445" s="184">
        <v>13.898099999999999</v>
      </c>
      <c r="L445" s="184">
        <v>20.145199999999999</v>
      </c>
      <c r="M445" s="184">
        <v>30.930299999999999</v>
      </c>
      <c r="N445" s="184">
        <v>60.557600000000001</v>
      </c>
      <c r="O445" s="184">
        <v>18.7942</v>
      </c>
      <c r="P445" s="184"/>
      <c r="Q445" s="184"/>
      <c r="R445" s="184">
        <v>26.033000000000001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2032</v>
      </c>
      <c r="B446" s="180" t="s">
        <v>2247</v>
      </c>
      <c r="C446" s="180">
        <v>0</v>
      </c>
      <c r="D446" s="183"/>
      <c r="E446" s="184"/>
      <c r="F446" s="184"/>
      <c r="G446" s="184"/>
      <c r="H446" s="184"/>
      <c r="I446" s="184"/>
      <c r="J446" s="184"/>
      <c r="K446" s="184"/>
      <c r="L446" s="184"/>
      <c r="M446" s="184"/>
      <c r="N446" s="184"/>
      <c r="O446" s="184"/>
      <c r="P446" s="184"/>
      <c r="Q446" s="184"/>
      <c r="R446" s="184"/>
      <c r="S446" s="120"/>
      <c r="T446" s="123"/>
      <c r="U446" s="124"/>
      <c r="V446" s="124"/>
      <c r="W446" s="124"/>
      <c r="X446" s="124"/>
      <c r="Y446" s="124"/>
      <c r="Z446" s="124"/>
      <c r="AA446" s="124"/>
      <c r="AB446" s="124"/>
      <c r="AC446" s="124"/>
      <c r="AD446" s="124"/>
      <c r="AE446" s="124"/>
      <c r="AF446" s="124"/>
      <c r="AG446" s="124"/>
      <c r="AH446" s="124"/>
    </row>
    <row r="447" spans="1:34" x14ac:dyDescent="0.3">
      <c r="A447" s="180" t="s">
        <v>2032</v>
      </c>
      <c r="B447" s="180" t="s">
        <v>2248</v>
      </c>
      <c r="C447" s="180">
        <v>0</v>
      </c>
      <c r="D447" s="183"/>
      <c r="E447" s="184"/>
      <c r="F447" s="184"/>
      <c r="G447" s="184"/>
      <c r="H447" s="184"/>
      <c r="I447" s="184"/>
      <c r="J447" s="184"/>
      <c r="K447" s="184"/>
      <c r="L447" s="184"/>
      <c r="M447" s="184"/>
      <c r="N447" s="184"/>
      <c r="O447" s="184"/>
      <c r="P447" s="184"/>
      <c r="Q447" s="184"/>
      <c r="R447" s="184"/>
      <c r="S447" s="120"/>
      <c r="T447" s="123"/>
      <c r="U447" s="124"/>
      <c r="V447" s="124"/>
      <c r="W447" s="124"/>
      <c r="X447" s="124"/>
      <c r="Y447" s="124"/>
      <c r="Z447" s="124"/>
      <c r="AA447" s="124"/>
      <c r="AB447" s="124"/>
      <c r="AC447" s="124"/>
      <c r="AD447" s="124"/>
      <c r="AE447" s="124"/>
      <c r="AF447" s="124"/>
      <c r="AG447" s="124"/>
      <c r="AH447" s="124"/>
    </row>
    <row r="448" spans="1:34" x14ac:dyDescent="0.3">
      <c r="A448" s="180" t="s">
        <v>2032</v>
      </c>
      <c r="B448" s="180" t="s">
        <v>2249</v>
      </c>
      <c r="C448" s="180">
        <v>0</v>
      </c>
      <c r="D448" s="183"/>
      <c r="E448" s="184"/>
      <c r="F448" s="184"/>
      <c r="G448" s="184"/>
      <c r="H448" s="184"/>
      <c r="I448" s="184"/>
      <c r="J448" s="184"/>
      <c r="K448" s="184"/>
      <c r="L448" s="184"/>
      <c r="M448" s="184"/>
      <c r="N448" s="184"/>
      <c r="O448" s="184"/>
      <c r="P448" s="184"/>
      <c r="Q448" s="184"/>
      <c r="R448" s="184"/>
      <c r="S448" s="120"/>
      <c r="T448" s="123"/>
      <c r="U448" s="124"/>
      <c r="V448" s="124"/>
      <c r="W448" s="124"/>
      <c r="X448" s="124"/>
      <c r="Y448" s="124"/>
      <c r="Z448" s="124"/>
      <c r="AA448" s="124"/>
      <c r="AB448" s="124"/>
      <c r="AC448" s="124"/>
      <c r="AD448" s="124"/>
      <c r="AE448" s="124"/>
      <c r="AF448" s="124"/>
      <c r="AG448" s="124"/>
      <c r="AH448" s="124"/>
    </row>
    <row r="449" spans="1:34" x14ac:dyDescent="0.3">
      <c r="A449" s="180" t="s">
        <v>2032</v>
      </c>
      <c r="B449" s="180" t="s">
        <v>2250</v>
      </c>
      <c r="C449" s="180">
        <v>0</v>
      </c>
      <c r="D449" s="183"/>
      <c r="E449" s="184"/>
      <c r="F449" s="184"/>
      <c r="G449" s="184"/>
      <c r="H449" s="184"/>
      <c r="I449" s="184"/>
      <c r="J449" s="184"/>
      <c r="K449" s="184"/>
      <c r="L449" s="184"/>
      <c r="M449" s="184"/>
      <c r="N449" s="184"/>
      <c r="O449" s="184"/>
      <c r="P449" s="184"/>
      <c r="Q449" s="184"/>
      <c r="R449" s="184"/>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2032</v>
      </c>
      <c r="B450" s="180" t="s">
        <v>2251</v>
      </c>
      <c r="C450" s="180">
        <v>0</v>
      </c>
      <c r="D450" s="183"/>
      <c r="E450" s="184"/>
      <c r="F450" s="184"/>
      <c r="G450" s="184"/>
      <c r="H450" s="184"/>
      <c r="I450" s="184"/>
      <c r="J450" s="184"/>
      <c r="K450" s="184"/>
      <c r="L450" s="184"/>
      <c r="M450" s="184"/>
      <c r="N450" s="184"/>
      <c r="O450" s="184"/>
      <c r="P450" s="184"/>
      <c r="Q450" s="184"/>
      <c r="R450" s="184"/>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2032</v>
      </c>
      <c r="B451" s="180" t="s">
        <v>2252</v>
      </c>
      <c r="C451" s="180">
        <v>0</v>
      </c>
      <c r="D451" s="183"/>
      <c r="E451" s="184"/>
      <c r="F451" s="184"/>
      <c r="G451" s="184"/>
      <c r="H451" s="184"/>
      <c r="I451" s="184"/>
      <c r="J451" s="184"/>
      <c r="K451" s="184"/>
      <c r="L451" s="184"/>
      <c r="M451" s="184"/>
      <c r="N451" s="184"/>
      <c r="O451" s="184"/>
      <c r="P451" s="184"/>
      <c r="Q451" s="184"/>
      <c r="R451" s="184"/>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2032</v>
      </c>
      <c r="B452" s="180" t="s">
        <v>2253</v>
      </c>
      <c r="C452" s="180">
        <v>0</v>
      </c>
      <c r="D452" s="183"/>
      <c r="E452" s="184"/>
      <c r="F452" s="184"/>
      <c r="G452" s="184"/>
      <c r="H452" s="184"/>
      <c r="I452" s="184"/>
      <c r="J452" s="184"/>
      <c r="K452" s="184"/>
      <c r="L452" s="184"/>
      <c r="M452" s="184"/>
      <c r="N452" s="184"/>
      <c r="O452" s="184"/>
      <c r="P452" s="184"/>
      <c r="Q452" s="184"/>
      <c r="R452" s="184"/>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2032</v>
      </c>
      <c r="B453" s="180" t="s">
        <v>2254</v>
      </c>
      <c r="C453" s="180">
        <v>0</v>
      </c>
      <c r="D453" s="183">
        <v>44462</v>
      </c>
      <c r="E453" s="184">
        <v>248</v>
      </c>
      <c r="F453" s="184">
        <v>-1.5678000000000001</v>
      </c>
      <c r="G453" s="184">
        <v>-2.4005999999999998</v>
      </c>
      <c r="H453" s="184">
        <v>-1.077</v>
      </c>
      <c r="I453" s="184">
        <v>-2.4773999999999998</v>
      </c>
      <c r="J453" s="184">
        <v>-7.3070000000000004</v>
      </c>
      <c r="K453" s="184">
        <v>-11.4918</v>
      </c>
      <c r="L453" s="184">
        <v>-16.230399999999999</v>
      </c>
      <c r="M453" s="184">
        <v>-23.2317</v>
      </c>
      <c r="N453" s="184">
        <v>-37.119700000000002</v>
      </c>
      <c r="O453" s="184">
        <v>-14.6998</v>
      </c>
      <c r="P453" s="184">
        <v>-11.5304</v>
      </c>
      <c r="Q453" s="184"/>
      <c r="R453" s="184">
        <v>-21.145499999999998</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2032</v>
      </c>
      <c r="B454" s="180" t="s">
        <v>2255</v>
      </c>
      <c r="C454" s="180">
        <v>0</v>
      </c>
      <c r="D454" s="183">
        <v>44462</v>
      </c>
      <c r="E454" s="184">
        <v>9454.5499999999993</v>
      </c>
      <c r="F454" s="184">
        <v>3.1406999999999998</v>
      </c>
      <c r="G454" s="184">
        <v>4.8949999999999996</v>
      </c>
      <c r="H454" s="184">
        <v>2.0943999999999998</v>
      </c>
      <c r="I454" s="184">
        <v>5.1007999999999996</v>
      </c>
      <c r="J454" s="184">
        <v>16.285699999999999</v>
      </c>
      <c r="K454" s="184">
        <v>27.731400000000001</v>
      </c>
      <c r="L454" s="184">
        <v>41.114800000000002</v>
      </c>
      <c r="M454" s="184">
        <v>64.488500000000002</v>
      </c>
      <c r="N454" s="184">
        <v>141.8415</v>
      </c>
      <c r="O454" s="184">
        <v>24.415199999999999</v>
      </c>
      <c r="P454" s="184">
        <v>21.626300000000001</v>
      </c>
      <c r="Q454" s="184"/>
      <c r="R454" s="184">
        <v>39.109299999999998</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2032</v>
      </c>
      <c r="B455" s="180" t="s">
        <v>2256</v>
      </c>
      <c r="C455" s="180">
        <v>0</v>
      </c>
      <c r="D455" s="183">
        <v>44462</v>
      </c>
      <c r="E455" s="184">
        <v>4437.1000000000004</v>
      </c>
      <c r="F455" s="184">
        <v>0.7127</v>
      </c>
      <c r="G455" s="184">
        <v>2.1288</v>
      </c>
      <c r="H455" s="184">
        <v>1.0602</v>
      </c>
      <c r="I455" s="184">
        <v>2.2408999999999999</v>
      </c>
      <c r="J455" s="184">
        <v>5.2957999999999998</v>
      </c>
      <c r="K455" s="184">
        <v>14.9046</v>
      </c>
      <c r="L455" s="184">
        <v>25.6919</v>
      </c>
      <c r="M455" s="184">
        <v>31.493400000000001</v>
      </c>
      <c r="N455" s="184">
        <v>55.616700000000002</v>
      </c>
      <c r="O455" s="184">
        <v>21.0594</v>
      </c>
      <c r="P455" s="184">
        <v>17.160900000000002</v>
      </c>
      <c r="Q455" s="184"/>
      <c r="R455" s="184">
        <v>33.483699999999999</v>
      </c>
      <c r="S455" s="120"/>
      <c r="T455" s="123"/>
      <c r="U455" s="124"/>
      <c r="V455" s="124"/>
      <c r="W455" s="124"/>
      <c r="X455" s="124"/>
      <c r="Y455" s="124"/>
      <c r="Z455" s="124"/>
      <c r="AA455" s="124"/>
      <c r="AB455" s="124"/>
      <c r="AC455" s="124"/>
      <c r="AD455" s="124"/>
      <c r="AE455" s="124"/>
      <c r="AF455" s="124"/>
      <c r="AG455" s="124"/>
      <c r="AH455" s="124"/>
    </row>
    <row r="456" spans="1:34" x14ac:dyDescent="0.3">
      <c r="A456" s="180" t="s">
        <v>2032</v>
      </c>
      <c r="B456" s="180" t="s">
        <v>2257</v>
      </c>
      <c r="C456" s="180">
        <v>0</v>
      </c>
      <c r="D456" s="183">
        <v>44462</v>
      </c>
      <c r="E456" s="184">
        <v>5490.78</v>
      </c>
      <c r="F456" s="184">
        <v>0.71260000000000001</v>
      </c>
      <c r="G456" s="184">
        <v>2.1288</v>
      </c>
      <c r="H456" s="184">
        <v>1.0602</v>
      </c>
      <c r="I456" s="184">
        <v>2.2408000000000001</v>
      </c>
      <c r="J456" s="184">
        <v>5.3634000000000004</v>
      </c>
      <c r="K456" s="184">
        <v>15.287599999999999</v>
      </c>
      <c r="L456" s="184">
        <v>26.947700000000001</v>
      </c>
      <c r="M456" s="184">
        <v>33.139499999999998</v>
      </c>
      <c r="N456" s="184">
        <v>58.457700000000003</v>
      </c>
      <c r="O456" s="184">
        <v>23.300999999999998</v>
      </c>
      <c r="P456" s="184">
        <v>19.240400000000001</v>
      </c>
      <c r="Q456" s="184"/>
      <c r="R456" s="184">
        <v>36.052500000000002</v>
      </c>
      <c r="S456" s="120"/>
      <c r="T456" s="123"/>
      <c r="U456" s="124"/>
      <c r="V456" s="124"/>
      <c r="W456" s="124"/>
      <c r="X456" s="124"/>
      <c r="Y456" s="124"/>
      <c r="Z456" s="124"/>
      <c r="AA456" s="124"/>
      <c r="AB456" s="124"/>
      <c r="AC456" s="124"/>
      <c r="AD456" s="124"/>
      <c r="AE456" s="124"/>
      <c r="AF456" s="124"/>
      <c r="AG456" s="124"/>
      <c r="AH456" s="124"/>
    </row>
    <row r="457" spans="1:34" x14ac:dyDescent="0.3">
      <c r="A457" s="180" t="s">
        <v>2032</v>
      </c>
      <c r="B457" s="180" t="s">
        <v>2258</v>
      </c>
      <c r="C457" s="180">
        <v>0</v>
      </c>
      <c r="D457" s="183">
        <v>44462</v>
      </c>
      <c r="E457" s="184">
        <v>213.2</v>
      </c>
      <c r="F457" s="184">
        <v>-1.5697000000000001</v>
      </c>
      <c r="G457" s="184">
        <v>-2.4033000000000002</v>
      </c>
      <c r="H457" s="184">
        <v>-1.0672999999999999</v>
      </c>
      <c r="I457" s="184">
        <v>-2.4702999999999999</v>
      </c>
      <c r="J457" s="184">
        <v>-7.3445999999999998</v>
      </c>
      <c r="K457" s="184">
        <v>-11.773199999999999</v>
      </c>
      <c r="L457" s="184">
        <v>-16.848700000000001</v>
      </c>
      <c r="M457" s="184">
        <v>-23.965800000000002</v>
      </c>
      <c r="N457" s="184">
        <v>-37.878799999999998</v>
      </c>
      <c r="O457" s="184">
        <v>-15.681900000000001</v>
      </c>
      <c r="P457" s="184">
        <v>-12.603899999999999</v>
      </c>
      <c r="Q457" s="184"/>
      <c r="R457" s="184">
        <v>-22.003799999999998</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2032</v>
      </c>
      <c r="B458" s="180" t="s">
        <v>2259</v>
      </c>
      <c r="C458" s="180">
        <v>0</v>
      </c>
      <c r="D458" s="183">
        <v>44462</v>
      </c>
      <c r="E458" s="184">
        <v>12806.2</v>
      </c>
      <c r="F458" s="184">
        <v>3.1402000000000001</v>
      </c>
      <c r="G458" s="184">
        <v>4.8944999999999999</v>
      </c>
      <c r="H458" s="184">
        <v>2.0939000000000001</v>
      </c>
      <c r="I458" s="184">
        <v>5.1006999999999998</v>
      </c>
      <c r="J458" s="184">
        <v>16.4068</v>
      </c>
      <c r="K458" s="184">
        <v>28.567299999999999</v>
      </c>
      <c r="L458" s="184">
        <v>43.2301</v>
      </c>
      <c r="M458" s="184">
        <v>67.702699999999993</v>
      </c>
      <c r="N458" s="184">
        <v>147.74289999999999</v>
      </c>
      <c r="O458" s="184">
        <v>27.3736</v>
      </c>
      <c r="P458" s="184">
        <v>24.658899999999999</v>
      </c>
      <c r="Q458" s="184"/>
      <c r="R458" s="184">
        <v>42.259099999999997</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2032</v>
      </c>
      <c r="B459" s="180" t="s">
        <v>2260</v>
      </c>
      <c r="C459" s="180">
        <v>0</v>
      </c>
      <c r="D459" s="183">
        <v>44462</v>
      </c>
      <c r="E459" s="184">
        <v>9245.25</v>
      </c>
      <c r="F459" s="184">
        <v>1.0504</v>
      </c>
      <c r="G459" s="184">
        <v>3.0059999999999998</v>
      </c>
      <c r="H459" s="184">
        <v>1.6151</v>
      </c>
      <c r="I459" s="184">
        <v>4.4737999999999998</v>
      </c>
      <c r="J459" s="184">
        <v>7.9806999999999997</v>
      </c>
      <c r="K459" s="184">
        <v>16.231000000000002</v>
      </c>
      <c r="L459" s="184">
        <v>24.183199999999999</v>
      </c>
      <c r="M459" s="184">
        <v>36.497500000000002</v>
      </c>
      <c r="N459" s="184">
        <v>66.063400000000001</v>
      </c>
      <c r="O459" s="184">
        <v>20.3047</v>
      </c>
      <c r="P459" s="184">
        <v>19.46</v>
      </c>
      <c r="Q459" s="184"/>
      <c r="R459" s="184">
        <v>32.7789</v>
      </c>
      <c r="S459" s="120"/>
      <c r="T459" s="123"/>
      <c r="U459" s="124"/>
      <c r="V459" s="124"/>
      <c r="W459" s="124"/>
      <c r="X459" s="124"/>
      <c r="Y459" s="124"/>
      <c r="Z459" s="124"/>
      <c r="AA459" s="124"/>
      <c r="AB459" s="124"/>
      <c r="AC459" s="124"/>
      <c r="AD459" s="124"/>
      <c r="AE459" s="124"/>
      <c r="AF459" s="124"/>
      <c r="AG459" s="124"/>
      <c r="AH459" s="124"/>
    </row>
    <row r="460" spans="1:34" x14ac:dyDescent="0.3">
      <c r="A460" s="180" t="s">
        <v>2032</v>
      </c>
      <c r="B460" s="180" t="s">
        <v>2261</v>
      </c>
      <c r="C460" s="180">
        <v>0</v>
      </c>
      <c r="D460" s="183">
        <v>44462</v>
      </c>
      <c r="E460" s="184">
        <v>11829.96</v>
      </c>
      <c r="F460" s="184">
        <v>1.0507</v>
      </c>
      <c r="G460" s="184">
        <v>3.0063</v>
      </c>
      <c r="H460" s="184">
        <v>1.6153</v>
      </c>
      <c r="I460" s="184">
        <v>4.4737999999999998</v>
      </c>
      <c r="J460" s="184">
        <v>8.1654999999999998</v>
      </c>
      <c r="K460" s="184">
        <v>16.985499999999998</v>
      </c>
      <c r="L460" s="184">
        <v>25.775200000000002</v>
      </c>
      <c r="M460" s="184">
        <v>39.107599999999998</v>
      </c>
      <c r="N460" s="184">
        <v>70.3339</v>
      </c>
      <c r="O460" s="184">
        <v>23.1144</v>
      </c>
      <c r="P460" s="184">
        <v>21.971299999999999</v>
      </c>
      <c r="Q460" s="184"/>
      <c r="R460" s="184">
        <v>36.029600000000002</v>
      </c>
      <c r="S460" s="120"/>
      <c r="T460" s="123"/>
      <c r="U460" s="124"/>
      <c r="V460" s="124"/>
      <c r="W460" s="124"/>
      <c r="X460" s="124"/>
      <c r="Y460" s="124"/>
      <c r="Z460" s="124"/>
      <c r="AA460" s="124"/>
      <c r="AB460" s="124"/>
      <c r="AC460" s="124"/>
      <c r="AD460" s="124"/>
      <c r="AE460" s="124"/>
      <c r="AF460" s="124"/>
      <c r="AG460" s="124"/>
      <c r="AH460" s="124"/>
    </row>
    <row r="461" spans="1:34" x14ac:dyDescent="0.3">
      <c r="A461" s="180" t="s">
        <v>2032</v>
      </c>
      <c r="B461" s="180" t="s">
        <v>2262</v>
      </c>
      <c r="C461" s="180">
        <v>0</v>
      </c>
      <c r="D461" s="183">
        <v>44462</v>
      </c>
      <c r="E461" s="184">
        <v>15205.45</v>
      </c>
      <c r="F461" s="184">
        <v>1.4336</v>
      </c>
      <c r="G461" s="184">
        <v>2.5541999999999998</v>
      </c>
      <c r="H461" s="184">
        <v>0.66569999999999996</v>
      </c>
      <c r="I461" s="184">
        <v>2.4870999999999999</v>
      </c>
      <c r="J461" s="184">
        <v>9.1517999999999997</v>
      </c>
      <c r="K461" s="184">
        <v>13.2761</v>
      </c>
      <c r="L461" s="184">
        <v>22.453800000000001</v>
      </c>
      <c r="M461" s="184">
        <v>35.453899999999997</v>
      </c>
      <c r="N461" s="184">
        <v>65.378200000000007</v>
      </c>
      <c r="O461" s="184">
        <v>17.230799999999999</v>
      </c>
      <c r="P461" s="184">
        <v>15.0061</v>
      </c>
      <c r="Q461" s="184"/>
      <c r="R461" s="184">
        <v>26.5623</v>
      </c>
      <c r="S461" s="120"/>
      <c r="T461" s="123"/>
      <c r="U461" s="124"/>
      <c r="V461" s="124"/>
      <c r="W461" s="124"/>
      <c r="X461" s="124"/>
      <c r="Y461" s="124"/>
      <c r="Z461" s="124"/>
      <c r="AA461" s="124"/>
      <c r="AB461" s="124"/>
      <c r="AC461" s="124"/>
      <c r="AD461" s="124"/>
      <c r="AE461" s="124"/>
      <c r="AF461" s="124"/>
      <c r="AG461" s="124"/>
      <c r="AH461" s="124"/>
    </row>
    <row r="462" spans="1:34" x14ac:dyDescent="0.3">
      <c r="A462" s="180" t="s">
        <v>2032</v>
      </c>
      <c r="B462" s="180" t="s">
        <v>2263</v>
      </c>
      <c r="C462" s="180">
        <v>0</v>
      </c>
      <c r="D462" s="183">
        <v>44462</v>
      </c>
      <c r="E462" s="184">
        <v>23261.84</v>
      </c>
      <c r="F462" s="184">
        <v>1.4341999999999999</v>
      </c>
      <c r="G462" s="184">
        <v>2.5571000000000002</v>
      </c>
      <c r="H462" s="184">
        <v>0.67410000000000003</v>
      </c>
      <c r="I462" s="184">
        <v>2.5127000000000002</v>
      </c>
      <c r="J462" s="184">
        <v>9.2309999999999999</v>
      </c>
      <c r="K462" s="184">
        <v>13.6492</v>
      </c>
      <c r="L462" s="184">
        <v>23.254899999999999</v>
      </c>
      <c r="M462" s="184">
        <v>36.619</v>
      </c>
      <c r="N462" s="184">
        <v>67.150899999999993</v>
      </c>
      <c r="O462" s="184">
        <v>18.5152</v>
      </c>
      <c r="P462" s="184">
        <v>16.343499999999999</v>
      </c>
      <c r="Q462" s="184"/>
      <c r="R462" s="184">
        <v>27.8781</v>
      </c>
      <c r="S462" s="120"/>
      <c r="T462" s="123"/>
      <c r="U462" s="124"/>
      <c r="V462" s="124"/>
      <c r="W462" s="124"/>
      <c r="X462" s="124"/>
      <c r="Y462" s="124"/>
      <c r="Z462" s="124"/>
      <c r="AA462" s="124"/>
      <c r="AB462" s="124"/>
      <c r="AC462" s="124"/>
      <c r="AD462" s="124"/>
      <c r="AE462" s="124"/>
      <c r="AF462" s="124"/>
      <c r="AG462" s="124"/>
      <c r="AH462" s="124"/>
    </row>
    <row r="463" spans="1:34" x14ac:dyDescent="0.3">
      <c r="A463" s="180" t="s">
        <v>2032</v>
      </c>
      <c r="B463" s="180" t="s">
        <v>2264</v>
      </c>
      <c r="C463" s="180">
        <v>0</v>
      </c>
      <c r="D463" s="183">
        <v>44462</v>
      </c>
      <c r="E463" s="184">
        <v>9839.35</v>
      </c>
      <c r="F463" s="184">
        <v>1.2914000000000001</v>
      </c>
      <c r="G463" s="184">
        <v>2.5851000000000002</v>
      </c>
      <c r="H463" s="184">
        <v>0.30990000000000001</v>
      </c>
      <c r="I463" s="184">
        <v>2.3536000000000001</v>
      </c>
      <c r="J463" s="184">
        <v>10.0229</v>
      </c>
      <c r="K463" s="184">
        <v>12.9125</v>
      </c>
      <c r="L463" s="184">
        <v>25.2883</v>
      </c>
      <c r="M463" s="184"/>
      <c r="N463" s="184"/>
      <c r="O463" s="184"/>
      <c r="P463" s="184"/>
      <c r="Q463" s="184"/>
      <c r="R463" s="184"/>
      <c r="S463" s="120"/>
      <c r="T463" s="123"/>
      <c r="U463" s="124"/>
      <c r="V463" s="124"/>
      <c r="W463" s="124"/>
      <c r="X463" s="124"/>
      <c r="Y463" s="124"/>
      <c r="Z463" s="124"/>
      <c r="AA463" s="124"/>
      <c r="AB463" s="124"/>
      <c r="AC463" s="124"/>
      <c r="AD463" s="124"/>
      <c r="AE463" s="124"/>
      <c r="AF463" s="124"/>
      <c r="AG463" s="124"/>
      <c r="AH463" s="124"/>
    </row>
    <row r="464" spans="1:34" x14ac:dyDescent="0.3">
      <c r="A464" s="180" t="s">
        <v>2032</v>
      </c>
      <c r="B464" s="180" t="s">
        <v>2265</v>
      </c>
      <c r="C464" s="180">
        <v>0</v>
      </c>
      <c r="D464" s="183">
        <v>44462</v>
      </c>
      <c r="E464" s="184">
        <v>12366.3</v>
      </c>
      <c r="F464" s="184">
        <v>1.2943</v>
      </c>
      <c r="G464" s="184">
        <v>2.5948000000000002</v>
      </c>
      <c r="H464" s="184">
        <v>0.3322</v>
      </c>
      <c r="I464" s="184">
        <v>2.4134000000000002</v>
      </c>
      <c r="J464" s="184">
        <v>10.1448</v>
      </c>
      <c r="K464" s="184">
        <v>13.319599999999999</v>
      </c>
      <c r="L464" s="184">
        <v>26.053000000000001</v>
      </c>
      <c r="M464" s="184"/>
      <c r="N464" s="184"/>
      <c r="O464" s="184"/>
      <c r="P464" s="184"/>
      <c r="Q464" s="184"/>
      <c r="R464" s="184"/>
      <c r="S464" s="120"/>
      <c r="T464" s="123"/>
      <c r="U464" s="124"/>
      <c r="V464" s="124"/>
      <c r="W464" s="124"/>
      <c r="X464" s="124"/>
      <c r="Y464" s="124"/>
      <c r="Z464" s="124"/>
      <c r="AA464" s="124"/>
      <c r="AB464" s="124"/>
      <c r="AC464" s="124"/>
      <c r="AD464" s="124"/>
      <c r="AE464" s="124"/>
      <c r="AF464" s="124"/>
      <c r="AG464" s="124"/>
      <c r="AH464" s="124"/>
    </row>
    <row r="465" spans="1:34" x14ac:dyDescent="0.3">
      <c r="A465" s="180" t="s">
        <v>2032</v>
      </c>
      <c r="B465" s="180" t="s">
        <v>2266</v>
      </c>
      <c r="C465" s="180">
        <v>0</v>
      </c>
      <c r="D465" s="183">
        <v>44462</v>
      </c>
      <c r="E465" s="184">
        <v>5466.59</v>
      </c>
      <c r="F465" s="184">
        <v>0.77429999999999999</v>
      </c>
      <c r="G465" s="184">
        <v>2.1004</v>
      </c>
      <c r="H465" s="184">
        <v>0.54020000000000001</v>
      </c>
      <c r="I465" s="184">
        <v>1.9719</v>
      </c>
      <c r="J465" s="184">
        <v>7.1185</v>
      </c>
      <c r="K465" s="184">
        <v>14.151999999999999</v>
      </c>
      <c r="L465" s="184">
        <v>27.630700000000001</v>
      </c>
      <c r="M465" s="184">
        <v>39.2517</v>
      </c>
      <c r="N465" s="184">
        <v>65.067499999999995</v>
      </c>
      <c r="O465" s="184">
        <v>21.658100000000001</v>
      </c>
      <c r="P465" s="184">
        <v>17.699300000000001</v>
      </c>
      <c r="Q465" s="184"/>
      <c r="R465" s="184">
        <v>35.593299999999999</v>
      </c>
      <c r="S465" s="120"/>
      <c r="T465" s="123"/>
      <c r="U465" s="124"/>
      <c r="V465" s="124"/>
      <c r="W465" s="124"/>
      <c r="X465" s="124"/>
      <c r="Y465" s="124"/>
      <c r="Z465" s="124"/>
      <c r="AA465" s="124"/>
      <c r="AB465" s="124"/>
      <c r="AC465" s="124"/>
      <c r="AD465" s="124"/>
      <c r="AE465" s="124"/>
      <c r="AF465" s="124"/>
      <c r="AG465" s="124"/>
      <c r="AH465" s="124"/>
    </row>
    <row r="466" spans="1:34" x14ac:dyDescent="0.3">
      <c r="A466" s="180" t="s">
        <v>2032</v>
      </c>
      <c r="B466" s="180" t="s">
        <v>2267</v>
      </c>
      <c r="C466" s="180">
        <v>0</v>
      </c>
      <c r="D466" s="183">
        <v>44462</v>
      </c>
      <c r="E466" s="184">
        <v>6619.46</v>
      </c>
      <c r="F466" s="184">
        <v>0.77659999999999996</v>
      </c>
      <c r="G466" s="184">
        <v>2.1057999999999999</v>
      </c>
      <c r="H466" s="184">
        <v>0.5514</v>
      </c>
      <c r="I466" s="184">
        <v>2.0106000000000002</v>
      </c>
      <c r="J466" s="184">
        <v>7.2093999999999996</v>
      </c>
      <c r="K466" s="184">
        <v>14.5281</v>
      </c>
      <c r="L466" s="184">
        <v>28.619900000000001</v>
      </c>
      <c r="M466" s="184">
        <v>40.649500000000003</v>
      </c>
      <c r="N466" s="184">
        <v>67.472300000000004</v>
      </c>
      <c r="O466" s="184">
        <v>23.4756</v>
      </c>
      <c r="P466" s="184">
        <v>19.380500000000001</v>
      </c>
      <c r="Q466" s="184"/>
      <c r="R466" s="184">
        <v>37.695099999999996</v>
      </c>
      <c r="S466" s="120"/>
      <c r="T466" s="123"/>
      <c r="U466" s="124"/>
      <c r="V466" s="124"/>
      <c r="W466" s="124"/>
      <c r="X466" s="124"/>
      <c r="Y466" s="124"/>
      <c r="Z466" s="124"/>
      <c r="AA466" s="124"/>
      <c r="AB466" s="124"/>
      <c r="AC466" s="124"/>
      <c r="AD466" s="124"/>
      <c r="AE466" s="124"/>
      <c r="AF466" s="124"/>
      <c r="AG466" s="124"/>
      <c r="AH466" s="124"/>
    </row>
    <row r="467" spans="1:34" x14ac:dyDescent="0.3">
      <c r="A467" s="180" t="s">
        <v>2032</v>
      </c>
      <c r="B467" s="180" t="s">
        <v>2268</v>
      </c>
      <c r="C467" s="180">
        <v>0</v>
      </c>
      <c r="D467" s="183">
        <v>44462</v>
      </c>
      <c r="E467" s="184">
        <v>2303.0500000000002</v>
      </c>
      <c r="F467" s="184">
        <v>10.938800000000001</v>
      </c>
      <c r="G467" s="184">
        <v>8.141</v>
      </c>
      <c r="H467" s="184">
        <v>19.247499999999999</v>
      </c>
      <c r="I467" s="184">
        <v>13.8043</v>
      </c>
      <c r="J467" s="184">
        <v>15.3613</v>
      </c>
      <c r="K467" s="184">
        <v>5.1212999999999997</v>
      </c>
      <c r="L467" s="184">
        <v>7.3579999999999997</v>
      </c>
      <c r="M467" s="184">
        <v>3.3551000000000002</v>
      </c>
      <c r="N467" s="184">
        <v>4.7778999999999998</v>
      </c>
      <c r="O467" s="184">
        <v>10.502599999999999</v>
      </c>
      <c r="P467" s="184"/>
      <c r="Q467" s="184"/>
      <c r="R467" s="184">
        <v>7.6352000000000002</v>
      </c>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0" t="s">
        <v>2032</v>
      </c>
      <c r="B468" s="180" t="s">
        <v>2269</v>
      </c>
      <c r="C468" s="180">
        <v>0</v>
      </c>
      <c r="D468" s="183"/>
      <c r="E468" s="184"/>
      <c r="F468" s="184"/>
      <c r="G468" s="184"/>
      <c r="H468" s="184"/>
      <c r="I468" s="184"/>
      <c r="J468" s="184"/>
      <c r="K468" s="184"/>
      <c r="L468" s="184"/>
      <c r="M468" s="184"/>
      <c r="N468" s="184"/>
      <c r="O468" s="184"/>
      <c r="P468" s="184"/>
      <c r="Q468" s="184"/>
      <c r="R468" s="184"/>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2032</v>
      </c>
      <c r="B469" s="180" t="s">
        <v>2270</v>
      </c>
      <c r="C469" s="180">
        <v>0</v>
      </c>
      <c r="D469" s="183"/>
      <c r="E469" s="184"/>
      <c r="F469" s="184"/>
      <c r="G469" s="184"/>
      <c r="H469" s="184"/>
      <c r="I469" s="184"/>
      <c r="J469" s="184"/>
      <c r="K469" s="184"/>
      <c r="L469" s="184"/>
      <c r="M469" s="184"/>
      <c r="N469" s="184"/>
      <c r="O469" s="184"/>
      <c r="P469" s="184"/>
      <c r="Q469" s="184"/>
      <c r="R469" s="184"/>
      <c r="S469" s="119"/>
      <c r="T469" s="119"/>
      <c r="U469" s="119"/>
      <c r="V469" s="119"/>
      <c r="W469" s="119"/>
      <c r="X469" s="119"/>
      <c r="Y469" s="119"/>
      <c r="Z469" s="119"/>
      <c r="AA469" s="119"/>
      <c r="AB469" s="119"/>
      <c r="AC469" s="119"/>
      <c r="AD469" s="119"/>
      <c r="AE469" s="119"/>
      <c r="AF469" s="119"/>
      <c r="AG469" s="119"/>
      <c r="AH469" s="119"/>
    </row>
    <row r="470" spans="1:34" x14ac:dyDescent="0.3">
      <c r="A470" s="180" t="s">
        <v>2032</v>
      </c>
      <c r="B470" s="180" t="s">
        <v>2271</v>
      </c>
      <c r="C470" s="180">
        <v>0</v>
      </c>
      <c r="D470" s="183"/>
      <c r="E470" s="184"/>
      <c r="F470" s="184"/>
      <c r="G470" s="184"/>
      <c r="H470" s="184"/>
      <c r="I470" s="184"/>
      <c r="J470" s="184"/>
      <c r="K470" s="184"/>
      <c r="L470" s="184"/>
      <c r="M470" s="184"/>
      <c r="N470" s="184"/>
      <c r="O470" s="184"/>
      <c r="P470" s="184"/>
      <c r="Q470" s="184"/>
      <c r="R470" s="184"/>
      <c r="S470" s="122"/>
      <c r="T470" s="122"/>
      <c r="U470" s="122"/>
      <c r="V470" s="122"/>
      <c r="W470" s="122"/>
      <c r="X470" s="122"/>
      <c r="Y470" s="122"/>
      <c r="Z470" s="122"/>
      <c r="AA470" s="122"/>
      <c r="AB470" s="122"/>
      <c r="AC470" s="122"/>
      <c r="AD470" s="122"/>
      <c r="AE470" s="122"/>
      <c r="AF470" s="122"/>
      <c r="AG470" s="122"/>
      <c r="AH470" s="122"/>
    </row>
    <row r="471" spans="1:34" x14ac:dyDescent="0.3">
      <c r="A471" s="180" t="s">
        <v>2032</v>
      </c>
      <c r="B471" s="180" t="s">
        <v>2272</v>
      </c>
      <c r="C471" s="180">
        <v>0</v>
      </c>
      <c r="D471" s="183"/>
      <c r="E471" s="184"/>
      <c r="F471" s="184"/>
      <c r="G471" s="184"/>
      <c r="H471" s="184"/>
      <c r="I471" s="184"/>
      <c r="J471" s="184"/>
      <c r="K471" s="184"/>
      <c r="L471" s="184"/>
      <c r="M471" s="184"/>
      <c r="N471" s="184"/>
      <c r="O471" s="184"/>
      <c r="P471" s="184"/>
      <c r="Q471" s="184"/>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2032</v>
      </c>
      <c r="B472" s="180" t="s">
        <v>2273</v>
      </c>
      <c r="C472" s="180">
        <v>0</v>
      </c>
      <c r="D472" s="183">
        <v>44462</v>
      </c>
      <c r="E472" s="184">
        <v>6108.44</v>
      </c>
      <c r="F472" s="184">
        <v>1.5996999999999999</v>
      </c>
      <c r="G472" s="184">
        <v>3.4531000000000001</v>
      </c>
      <c r="H472" s="184">
        <v>-0.91359999999999997</v>
      </c>
      <c r="I472" s="184">
        <v>0.40479999999999999</v>
      </c>
      <c r="J472" s="184">
        <v>11.9377</v>
      </c>
      <c r="K472" s="184">
        <v>12.4674</v>
      </c>
      <c r="L472" s="184">
        <v>15.6691</v>
      </c>
      <c r="M472" s="184">
        <v>59.300899999999999</v>
      </c>
      <c r="N472" s="184">
        <v>106.13500000000001</v>
      </c>
      <c r="O472" s="184">
        <v>13.1632</v>
      </c>
      <c r="P472" s="184">
        <v>8.3353000000000002</v>
      </c>
      <c r="Q472" s="184"/>
      <c r="R472" s="184">
        <v>36.196800000000003</v>
      </c>
      <c r="S472" s="120"/>
      <c r="T472" s="123"/>
      <c r="U472" s="124"/>
      <c r="V472" s="124"/>
      <c r="W472" s="124"/>
      <c r="X472" s="124"/>
      <c r="Y472" s="124"/>
      <c r="Z472" s="124"/>
      <c r="AA472" s="124"/>
      <c r="AB472" s="124"/>
      <c r="AC472" s="124"/>
      <c r="AD472" s="124"/>
      <c r="AE472" s="124"/>
      <c r="AF472" s="124"/>
      <c r="AG472" s="124"/>
      <c r="AH472" s="124"/>
    </row>
    <row r="473" spans="1:34" x14ac:dyDescent="0.3">
      <c r="A473" s="180" t="s">
        <v>2032</v>
      </c>
      <c r="B473" s="180" t="s">
        <v>2274</v>
      </c>
      <c r="C473" s="180">
        <v>0</v>
      </c>
      <c r="D473" s="183">
        <v>44462</v>
      </c>
      <c r="E473" s="184">
        <v>5524.18</v>
      </c>
      <c r="F473" s="184">
        <v>1.5996999999999999</v>
      </c>
      <c r="G473" s="184">
        <v>3.4531000000000001</v>
      </c>
      <c r="H473" s="184">
        <v>-0.91349999999999998</v>
      </c>
      <c r="I473" s="184">
        <v>0.40500000000000003</v>
      </c>
      <c r="J473" s="184">
        <v>11.9377</v>
      </c>
      <c r="K473" s="184">
        <v>11.9293</v>
      </c>
      <c r="L473" s="184">
        <v>15.1159</v>
      </c>
      <c r="M473" s="184">
        <v>58.539000000000001</v>
      </c>
      <c r="N473" s="184">
        <v>105.1486</v>
      </c>
      <c r="O473" s="184">
        <v>12.6876</v>
      </c>
      <c r="P473" s="184"/>
      <c r="Q473" s="184"/>
      <c r="R473" s="184">
        <v>35.602499999999999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2032</v>
      </c>
      <c r="B474" s="180" t="s">
        <v>2275</v>
      </c>
      <c r="C474" s="180">
        <v>0</v>
      </c>
      <c r="D474" s="183"/>
      <c r="E474" s="184"/>
      <c r="F474" s="184"/>
      <c r="G474" s="184"/>
      <c r="H474" s="184"/>
      <c r="I474" s="184"/>
      <c r="J474" s="184"/>
      <c r="K474" s="184"/>
      <c r="L474" s="184"/>
      <c r="M474" s="184"/>
      <c r="N474" s="184"/>
      <c r="O474" s="184"/>
      <c r="P474" s="184"/>
      <c r="Q474" s="184"/>
      <c r="R474" s="184"/>
      <c r="S474" s="120"/>
      <c r="T474" s="123"/>
      <c r="U474" s="124"/>
      <c r="V474" s="124"/>
      <c r="W474" s="124"/>
      <c r="X474" s="124"/>
      <c r="Y474" s="124"/>
      <c r="Z474" s="124"/>
      <c r="AA474" s="124"/>
      <c r="AB474" s="124"/>
      <c r="AC474" s="124"/>
      <c r="AD474" s="124"/>
      <c r="AE474" s="124"/>
      <c r="AF474" s="124"/>
      <c r="AG474" s="124"/>
      <c r="AH474" s="124"/>
    </row>
    <row r="475" spans="1:34" x14ac:dyDescent="0.3">
      <c r="A475" s="180" t="s">
        <v>2032</v>
      </c>
      <c r="B475" s="180" t="s">
        <v>2276</v>
      </c>
      <c r="C475" s="180">
        <v>0</v>
      </c>
      <c r="D475" s="183">
        <v>44462</v>
      </c>
      <c r="E475" s="184">
        <v>37593.11</v>
      </c>
      <c r="F475" s="184">
        <v>1.2424999999999999</v>
      </c>
      <c r="G475" s="184">
        <v>2.738</v>
      </c>
      <c r="H475" s="184">
        <v>-6.5699999999999995E-2</v>
      </c>
      <c r="I475" s="184">
        <v>1.9097999999999999</v>
      </c>
      <c r="J475" s="184">
        <v>13.9527</v>
      </c>
      <c r="K475" s="184">
        <v>18.158200000000001</v>
      </c>
      <c r="L475" s="184">
        <v>39.692599999999999</v>
      </c>
      <c r="M475" s="184">
        <v>64.330399999999997</v>
      </c>
      <c r="N475" s="184">
        <v>98.595799999999997</v>
      </c>
      <c r="O475" s="184">
        <v>32.993200000000002</v>
      </c>
      <c r="P475" s="184">
        <v>27.819299999999998</v>
      </c>
      <c r="Q475" s="184"/>
      <c r="R475" s="184">
        <v>59.515900000000002</v>
      </c>
      <c r="S475" s="120"/>
      <c r="T475" s="123"/>
      <c r="U475" s="124"/>
      <c r="V475" s="124"/>
      <c r="W475" s="124"/>
      <c r="X475" s="124"/>
      <c r="Y475" s="124"/>
      <c r="Z475" s="124"/>
      <c r="AA475" s="124"/>
      <c r="AB475" s="124"/>
      <c r="AC475" s="124"/>
      <c r="AD475" s="124"/>
      <c r="AE475" s="124"/>
      <c r="AF475" s="124"/>
      <c r="AG475" s="124"/>
      <c r="AH475" s="124"/>
    </row>
    <row r="476" spans="1:34" x14ac:dyDescent="0.3">
      <c r="A476" s="180" t="s">
        <v>2032</v>
      </c>
      <c r="B476" s="180" t="s">
        <v>2277</v>
      </c>
      <c r="C476" s="180">
        <v>0</v>
      </c>
      <c r="D476" s="183">
        <v>44462</v>
      </c>
      <c r="E476" s="184">
        <v>22748.71</v>
      </c>
      <c r="F476" s="184">
        <v>0.55100000000000005</v>
      </c>
      <c r="G476" s="184">
        <v>2.0823999999999998</v>
      </c>
      <c r="H476" s="184">
        <v>0.66479999999999995</v>
      </c>
      <c r="I476" s="184">
        <v>1.9801</v>
      </c>
      <c r="J476" s="184">
        <v>8.0291999999999994</v>
      </c>
      <c r="K476" s="184">
        <v>17.444600000000001</v>
      </c>
      <c r="L476" s="184">
        <v>31.360800000000001</v>
      </c>
      <c r="M476" s="184">
        <v>34.681899999999999</v>
      </c>
      <c r="N476" s="184">
        <v>55.354999999999997</v>
      </c>
      <c r="O476" s="184">
        <v>17.214099999999998</v>
      </c>
      <c r="P476" s="184">
        <v>17.4956</v>
      </c>
      <c r="Q476" s="184"/>
      <c r="R476" s="184">
        <v>25.040500000000002</v>
      </c>
      <c r="S476" s="120"/>
      <c r="T476" s="123"/>
      <c r="U476" s="124"/>
      <c r="V476" s="124"/>
      <c r="W476" s="124"/>
      <c r="X476" s="124"/>
      <c r="Y476" s="124"/>
      <c r="Z476" s="124"/>
      <c r="AA476" s="124"/>
      <c r="AB476" s="124"/>
      <c r="AC476" s="124"/>
      <c r="AD476" s="124"/>
      <c r="AE476" s="124"/>
      <c r="AF476" s="124"/>
      <c r="AG476" s="124"/>
      <c r="AH476" s="124"/>
    </row>
    <row r="477" spans="1:34" x14ac:dyDescent="0.3">
      <c r="A477" s="180" t="s">
        <v>2032</v>
      </c>
      <c r="B477" s="180" t="s">
        <v>2278</v>
      </c>
      <c r="C477" s="180">
        <v>0</v>
      </c>
      <c r="D477" s="183">
        <v>44462</v>
      </c>
      <c r="E477" s="184">
        <v>18149.349999999999</v>
      </c>
      <c r="F477" s="184">
        <v>0.55100000000000005</v>
      </c>
      <c r="G477" s="184">
        <v>2.0825</v>
      </c>
      <c r="H477" s="184">
        <v>0.66469999999999996</v>
      </c>
      <c r="I477" s="184">
        <v>1.9801</v>
      </c>
      <c r="J477" s="184">
        <v>8.0292999999999992</v>
      </c>
      <c r="K477" s="184">
        <v>16.968800000000002</v>
      </c>
      <c r="L477" s="184">
        <v>30.388400000000001</v>
      </c>
      <c r="M477" s="184">
        <v>33.409399999999998</v>
      </c>
      <c r="N477" s="184">
        <v>53.3551</v>
      </c>
      <c r="O477" s="184">
        <v>15.707000000000001</v>
      </c>
      <c r="P477" s="184"/>
      <c r="Q477" s="184"/>
      <c r="R477" s="184">
        <v>23.3809</v>
      </c>
      <c r="S477" s="120"/>
      <c r="T477" s="123"/>
      <c r="U477" s="124"/>
      <c r="V477" s="124"/>
      <c r="W477" s="124"/>
      <c r="X477" s="124"/>
      <c r="Y477" s="124"/>
      <c r="Z477" s="124"/>
      <c r="AA477" s="124"/>
      <c r="AB477" s="124"/>
      <c r="AC477" s="124"/>
      <c r="AD477" s="124"/>
      <c r="AE477" s="124"/>
      <c r="AF477" s="124"/>
      <c r="AG477" s="124"/>
      <c r="AH477" s="124"/>
    </row>
    <row r="478" spans="1:34" x14ac:dyDescent="0.3">
      <c r="A478" s="180" t="s">
        <v>2032</v>
      </c>
      <c r="B478" s="180" t="s">
        <v>2279</v>
      </c>
      <c r="C478" s="180">
        <v>0</v>
      </c>
      <c r="D478" s="183">
        <v>44462</v>
      </c>
      <c r="E478" s="184">
        <v>15220.44</v>
      </c>
      <c r="F478" s="184">
        <v>0.46160000000000001</v>
      </c>
      <c r="G478" s="184">
        <v>2.1579999999999999</v>
      </c>
      <c r="H478" s="184">
        <v>1.3446</v>
      </c>
      <c r="I478" s="184">
        <v>2.9416000000000002</v>
      </c>
      <c r="J478" s="184">
        <v>8.5894999999999992</v>
      </c>
      <c r="K478" s="184">
        <v>16.613099999999999</v>
      </c>
      <c r="L478" s="184">
        <v>26.371700000000001</v>
      </c>
      <c r="M478" s="184">
        <v>29.529299999999999</v>
      </c>
      <c r="N478" s="184">
        <v>52.219799999999999</v>
      </c>
      <c r="O478" s="184">
        <v>16.627400000000002</v>
      </c>
      <c r="P478" s="184"/>
      <c r="Q478" s="184"/>
      <c r="R478" s="184">
        <v>26.221399999999999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2032</v>
      </c>
      <c r="B479" s="180" t="s">
        <v>2280</v>
      </c>
      <c r="C479" s="180">
        <v>0</v>
      </c>
      <c r="D479" s="183">
        <v>44462</v>
      </c>
      <c r="E479" s="184">
        <v>11548.95</v>
      </c>
      <c r="F479" s="184">
        <v>0.4718</v>
      </c>
      <c r="G479" s="184">
        <v>2.3447</v>
      </c>
      <c r="H479" s="184">
        <v>1.1288</v>
      </c>
      <c r="I479" s="184">
        <v>2.9422999999999999</v>
      </c>
      <c r="J479" s="184">
        <v>8.6106999999999996</v>
      </c>
      <c r="K479" s="184">
        <v>16.003599999999999</v>
      </c>
      <c r="L479" s="184">
        <v>26.468800000000002</v>
      </c>
      <c r="M479" s="184">
        <v>30.195499999999999</v>
      </c>
      <c r="N479" s="184">
        <v>52.5182</v>
      </c>
      <c r="O479" s="184">
        <v>16.889299999999999</v>
      </c>
      <c r="P479" s="184"/>
      <c r="Q479" s="184"/>
      <c r="R479" s="184">
        <v>26.049199999999999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2032</v>
      </c>
      <c r="B480" s="180" t="s">
        <v>2281</v>
      </c>
      <c r="C480" s="180">
        <v>0</v>
      </c>
      <c r="D480" s="183">
        <v>44462</v>
      </c>
      <c r="E480" s="184">
        <v>19404.73</v>
      </c>
      <c r="F480" s="184">
        <v>0.46160000000000001</v>
      </c>
      <c r="G480" s="184">
        <v>2.1579999999999999</v>
      </c>
      <c r="H480" s="184">
        <v>1.3446</v>
      </c>
      <c r="I480" s="184">
        <v>2.9416000000000002</v>
      </c>
      <c r="J480" s="184">
        <v>8.5894999999999992</v>
      </c>
      <c r="K480" s="184">
        <v>17.139800000000001</v>
      </c>
      <c r="L480" s="184">
        <v>27.513400000000001</v>
      </c>
      <c r="M480" s="184">
        <v>31.13</v>
      </c>
      <c r="N480" s="184">
        <v>54.717500000000001</v>
      </c>
      <c r="O480" s="184">
        <v>18.334099999999999</v>
      </c>
      <c r="P480" s="184">
        <v>16.706099999999999</v>
      </c>
      <c r="Q480" s="184"/>
      <c r="R480" s="184">
        <v>28.079699999999999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2032</v>
      </c>
      <c r="B481" s="180" t="s">
        <v>2282</v>
      </c>
      <c r="C481" s="180">
        <v>0</v>
      </c>
      <c r="D481" s="183">
        <v>44462</v>
      </c>
      <c r="E481" s="184">
        <v>16077.38</v>
      </c>
      <c r="F481" s="184">
        <v>0.4718</v>
      </c>
      <c r="G481" s="184">
        <v>2.3448000000000002</v>
      </c>
      <c r="H481" s="184">
        <v>1.1288</v>
      </c>
      <c r="I481" s="184">
        <v>2.9708000000000001</v>
      </c>
      <c r="J481" s="184">
        <v>8.7271999999999998</v>
      </c>
      <c r="K481" s="184">
        <v>16.766500000000001</v>
      </c>
      <c r="L481" s="184">
        <v>27.895399999999999</v>
      </c>
      <c r="M481" s="184">
        <v>32.405299999999997</v>
      </c>
      <c r="N481" s="184">
        <v>55.877200000000002</v>
      </c>
      <c r="O481" s="184">
        <v>19.095199999999998</v>
      </c>
      <c r="P481" s="184">
        <v>17.6797</v>
      </c>
      <c r="Q481" s="184"/>
      <c r="R481" s="184">
        <v>28.5183</v>
      </c>
      <c r="S481" s="120"/>
      <c r="T481" s="123"/>
      <c r="U481" s="124"/>
      <c r="V481" s="124"/>
      <c r="W481" s="124"/>
      <c r="X481" s="124"/>
      <c r="Y481" s="124"/>
      <c r="Z481" s="124"/>
      <c r="AA481" s="124"/>
      <c r="AB481" s="124"/>
      <c r="AC481" s="124"/>
      <c r="AD481" s="124"/>
      <c r="AE481" s="124"/>
      <c r="AF481" s="124"/>
      <c r="AG481" s="124"/>
      <c r="AH481" s="124"/>
    </row>
    <row r="482" spans="1:34" x14ac:dyDescent="0.3">
      <c r="A482" s="180" t="s">
        <v>2032</v>
      </c>
      <c r="B482" s="180" t="s">
        <v>2283</v>
      </c>
      <c r="C482" s="180">
        <v>0</v>
      </c>
      <c r="D482" s="183">
        <v>44462</v>
      </c>
      <c r="E482" s="184">
        <v>10372.950000000001</v>
      </c>
      <c r="F482" s="184">
        <v>0.85909999999999997</v>
      </c>
      <c r="G482" s="184">
        <v>1.6692</v>
      </c>
      <c r="H482" s="184">
        <v>0.2077</v>
      </c>
      <c r="I482" s="184">
        <v>2.5745</v>
      </c>
      <c r="J482" s="184">
        <v>6.2895000000000003</v>
      </c>
      <c r="K482" s="184">
        <v>-2.0356999999999998</v>
      </c>
      <c r="L482" s="184">
        <v>1.8189</v>
      </c>
      <c r="M482" s="184">
        <v>16.081099999999999</v>
      </c>
      <c r="N482" s="184">
        <v>34.872999999999998</v>
      </c>
      <c r="O482" s="184">
        <v>-0.11020000000000001</v>
      </c>
      <c r="P482" s="184">
        <v>0.28770000000000001</v>
      </c>
      <c r="Q482" s="184"/>
      <c r="R482" s="184">
        <v>15.277799999999999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0" t="s">
        <v>2032</v>
      </c>
      <c r="B483" s="180" t="s">
        <v>2284</v>
      </c>
      <c r="C483" s="180">
        <v>0</v>
      </c>
      <c r="D483" s="183">
        <v>44462</v>
      </c>
      <c r="E483" s="184">
        <v>13261.08</v>
      </c>
      <c r="F483" s="184">
        <v>0.85909999999999997</v>
      </c>
      <c r="G483" s="184">
        <v>1.669</v>
      </c>
      <c r="H483" s="184">
        <v>0.2077</v>
      </c>
      <c r="I483" s="184">
        <v>2.5746000000000002</v>
      </c>
      <c r="J483" s="184">
        <v>6.3093000000000004</v>
      </c>
      <c r="K483" s="184">
        <v>-1.1479999999999999</v>
      </c>
      <c r="L483" s="184">
        <v>2.7559999999999998</v>
      </c>
      <c r="M483" s="184">
        <v>17.403300000000002</v>
      </c>
      <c r="N483" s="184">
        <v>36.421199999999999</v>
      </c>
      <c r="O483" s="184">
        <v>1.2514000000000001</v>
      </c>
      <c r="P483" s="184">
        <v>1.4833000000000001</v>
      </c>
      <c r="Q483" s="184"/>
      <c r="R483" s="184">
        <v>16.7804</v>
      </c>
      <c r="S483" s="120"/>
      <c r="T483" s="123"/>
      <c r="U483" s="124"/>
      <c r="V483" s="124"/>
      <c r="W483" s="124"/>
      <c r="X483" s="124"/>
      <c r="Y483" s="124"/>
      <c r="Z483" s="124"/>
      <c r="AA483" s="124"/>
      <c r="AB483" s="124"/>
      <c r="AC483" s="124"/>
      <c r="AD483" s="124"/>
      <c r="AE483" s="124"/>
      <c r="AF483" s="124"/>
      <c r="AG483" s="124"/>
      <c r="AH483" s="124"/>
    </row>
    <row r="484" spans="1:34" x14ac:dyDescent="0.3">
      <c r="A484" s="180" t="s">
        <v>2032</v>
      </c>
      <c r="B484" s="180" t="s">
        <v>2285</v>
      </c>
      <c r="C484" s="180">
        <v>0</v>
      </c>
      <c r="D484" s="183">
        <v>44462</v>
      </c>
      <c r="E484" s="184">
        <v>37771.699999999997</v>
      </c>
      <c r="F484" s="184">
        <v>2.2385999999999999</v>
      </c>
      <c r="G484" s="184">
        <v>1.6853</v>
      </c>
      <c r="H484" s="184">
        <v>0.2737</v>
      </c>
      <c r="I484" s="184">
        <v>2.9672999999999998</v>
      </c>
      <c r="J484" s="184">
        <v>7.5369000000000002</v>
      </c>
      <c r="K484" s="184">
        <v>9.2489000000000008</v>
      </c>
      <c r="L484" s="184">
        <v>10.494</v>
      </c>
      <c r="M484" s="184">
        <v>26.397400000000001</v>
      </c>
      <c r="N484" s="184">
        <v>78.349299999999999</v>
      </c>
      <c r="O484" s="184">
        <v>13.8079</v>
      </c>
      <c r="P484" s="184">
        <v>13.664400000000001</v>
      </c>
      <c r="Q484" s="184"/>
      <c r="R484" s="184">
        <v>11.147500000000001</v>
      </c>
      <c r="S484" s="120"/>
      <c r="T484" s="123"/>
      <c r="U484" s="124"/>
      <c r="V484" s="124"/>
      <c r="W484" s="124"/>
      <c r="X484" s="124"/>
      <c r="Y484" s="124"/>
      <c r="Z484" s="124"/>
      <c r="AA484" s="124"/>
      <c r="AB484" s="124"/>
      <c r="AC484" s="124"/>
      <c r="AD484" s="124"/>
      <c r="AE484" s="124"/>
      <c r="AF484" s="124"/>
      <c r="AG484" s="124"/>
      <c r="AH484" s="124"/>
    </row>
    <row r="485" spans="1:34" x14ac:dyDescent="0.3">
      <c r="A485" s="180" t="s">
        <v>2032</v>
      </c>
      <c r="B485" s="180" t="s">
        <v>2286</v>
      </c>
      <c r="C485" s="180">
        <v>0</v>
      </c>
      <c r="D485" s="183">
        <v>44462</v>
      </c>
      <c r="E485" s="184">
        <v>50950.99</v>
      </c>
      <c r="F485" s="184">
        <v>2.2387000000000001</v>
      </c>
      <c r="G485" s="184">
        <v>1.6852</v>
      </c>
      <c r="H485" s="184">
        <v>0.2737</v>
      </c>
      <c r="I485" s="184">
        <v>2.9672000000000001</v>
      </c>
      <c r="J485" s="184">
        <v>7.5369000000000002</v>
      </c>
      <c r="K485" s="184">
        <v>9.5139999999999993</v>
      </c>
      <c r="L485" s="184">
        <v>10.889099999999999</v>
      </c>
      <c r="M485" s="184">
        <v>26.849499999999999</v>
      </c>
      <c r="N485" s="184">
        <v>78.987200000000001</v>
      </c>
      <c r="O485" s="184">
        <v>14.114599999999999</v>
      </c>
      <c r="P485" s="184">
        <v>14.0876</v>
      </c>
      <c r="Q485" s="184"/>
      <c r="R485" s="184">
        <v>11.353199999999999</v>
      </c>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0" t="s">
        <v>2032</v>
      </c>
      <c r="B486" s="180" t="s">
        <v>2287</v>
      </c>
      <c r="C486" s="180">
        <v>0</v>
      </c>
      <c r="D486" s="183"/>
      <c r="E486" s="184"/>
      <c r="F486" s="184"/>
      <c r="G486" s="184"/>
      <c r="H486" s="184"/>
      <c r="I486" s="184"/>
      <c r="J486" s="184"/>
      <c r="K486" s="184"/>
      <c r="L486" s="184"/>
      <c r="M486" s="184"/>
      <c r="N486" s="184"/>
      <c r="O486" s="184"/>
      <c r="P486" s="184"/>
      <c r="Q486" s="184"/>
      <c r="R486" s="184"/>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2032</v>
      </c>
      <c r="B487" s="180" t="s">
        <v>2288</v>
      </c>
      <c r="C487" s="180">
        <v>0</v>
      </c>
      <c r="D487" s="183"/>
      <c r="E487" s="184"/>
      <c r="F487" s="184"/>
      <c r="G487" s="184"/>
      <c r="H487" s="184"/>
      <c r="I487" s="184"/>
      <c r="J487" s="184"/>
      <c r="K487" s="184"/>
      <c r="L487" s="184"/>
      <c r="M487" s="184"/>
      <c r="N487" s="184"/>
      <c r="O487" s="184"/>
      <c r="P487" s="184"/>
      <c r="Q487" s="184"/>
      <c r="R487" s="184"/>
      <c r="S487" s="119"/>
      <c r="T487" s="119"/>
      <c r="U487" s="119"/>
      <c r="V487" s="119"/>
      <c r="W487" s="119"/>
      <c r="X487" s="119"/>
      <c r="Y487" s="119"/>
      <c r="Z487" s="119"/>
      <c r="AA487" s="119"/>
      <c r="AB487" s="119"/>
      <c r="AC487" s="119"/>
      <c r="AD487" s="119"/>
      <c r="AE487" s="119"/>
      <c r="AF487" s="119"/>
      <c r="AG487" s="119"/>
      <c r="AH487" s="119"/>
    </row>
    <row r="488" spans="1:34" x14ac:dyDescent="0.3">
      <c r="A488" s="180" t="s">
        <v>2032</v>
      </c>
      <c r="B488" s="180" t="s">
        <v>2289</v>
      </c>
      <c r="C488" s="180">
        <v>0</v>
      </c>
      <c r="D488" s="183"/>
      <c r="E488" s="184"/>
      <c r="F488" s="184"/>
      <c r="G488" s="184"/>
      <c r="H488" s="184"/>
      <c r="I488" s="184"/>
      <c r="J488" s="184"/>
      <c r="K488" s="184"/>
      <c r="L488" s="184"/>
      <c r="M488" s="184"/>
      <c r="N488" s="184"/>
      <c r="O488" s="184"/>
      <c r="P488" s="184"/>
      <c r="Q488" s="184"/>
      <c r="R488" s="184"/>
      <c r="S488" s="122"/>
      <c r="T488" s="122"/>
      <c r="U488" s="122"/>
      <c r="V488" s="122"/>
      <c r="W488" s="122"/>
      <c r="X488" s="122"/>
      <c r="Y488" s="122"/>
      <c r="Z488" s="122"/>
      <c r="AA488" s="122"/>
      <c r="AB488" s="122"/>
      <c r="AC488" s="122"/>
      <c r="AD488" s="122"/>
      <c r="AE488" s="122"/>
      <c r="AF488" s="122"/>
      <c r="AG488" s="122"/>
      <c r="AH488" s="122"/>
    </row>
    <row r="489" spans="1:34" x14ac:dyDescent="0.3">
      <c r="A489" s="180" t="s">
        <v>2032</v>
      </c>
      <c r="B489" s="180" t="s">
        <v>2290</v>
      </c>
      <c r="C489" s="180">
        <v>0</v>
      </c>
      <c r="D489" s="183"/>
      <c r="E489" s="184"/>
      <c r="F489" s="184"/>
      <c r="G489" s="184"/>
      <c r="H489" s="184"/>
      <c r="I489" s="184"/>
      <c r="J489" s="184"/>
      <c r="K489" s="184"/>
      <c r="L489" s="184"/>
      <c r="M489" s="184"/>
      <c r="N489" s="184"/>
      <c r="O489" s="184"/>
      <c r="P489" s="184"/>
      <c r="Q489" s="184"/>
      <c r="R489" s="184"/>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2032</v>
      </c>
      <c r="B490" s="180" t="s">
        <v>2291</v>
      </c>
      <c r="C490" s="180">
        <v>0</v>
      </c>
      <c r="D490" s="183"/>
      <c r="E490" s="184"/>
      <c r="F490" s="184"/>
      <c r="G490" s="184"/>
      <c r="H490" s="184"/>
      <c r="I490" s="184"/>
      <c r="J490" s="184"/>
      <c r="K490" s="184"/>
      <c r="L490" s="184"/>
      <c r="M490" s="184"/>
      <c r="N490" s="184"/>
      <c r="O490" s="184"/>
      <c r="P490" s="184"/>
      <c r="Q490" s="184"/>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2032</v>
      </c>
      <c r="B491" s="180" t="s">
        <v>2292</v>
      </c>
      <c r="C491" s="180">
        <v>0</v>
      </c>
      <c r="D491" s="183"/>
      <c r="E491" s="184"/>
      <c r="F491" s="184"/>
      <c r="G491" s="184"/>
      <c r="H491" s="184"/>
      <c r="I491" s="184"/>
      <c r="J491" s="184"/>
      <c r="K491" s="184"/>
      <c r="L491" s="184"/>
      <c r="M491" s="184"/>
      <c r="N491" s="184"/>
      <c r="O491" s="184"/>
      <c r="P491" s="184"/>
      <c r="Q491" s="184"/>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2032</v>
      </c>
      <c r="B492" s="180" t="s">
        <v>2293</v>
      </c>
      <c r="C492" s="180">
        <v>0</v>
      </c>
      <c r="D492" s="183">
        <v>44462</v>
      </c>
      <c r="E492" s="184">
        <v>5639.95</v>
      </c>
      <c r="F492" s="184">
        <v>1.2622</v>
      </c>
      <c r="G492" s="184">
        <v>3.5994000000000002</v>
      </c>
      <c r="H492" s="184">
        <v>-1.4451000000000001</v>
      </c>
      <c r="I492" s="184">
        <v>-0.2344</v>
      </c>
      <c r="J492" s="184">
        <v>9.2294</v>
      </c>
      <c r="K492" s="184">
        <v>9.4232999999999993</v>
      </c>
      <c r="L492" s="184">
        <v>25.114000000000001</v>
      </c>
      <c r="M492" s="184">
        <v>51.852400000000003</v>
      </c>
      <c r="N492" s="184">
        <v>84.580500000000001</v>
      </c>
      <c r="O492" s="184">
        <v>14.258900000000001</v>
      </c>
      <c r="P492" s="184">
        <v>12.8432</v>
      </c>
      <c r="Q492" s="184"/>
      <c r="R492" s="184">
        <v>30.043800000000001</v>
      </c>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2032</v>
      </c>
      <c r="B493" s="180" t="s">
        <v>2294</v>
      </c>
      <c r="C493" s="180">
        <v>0</v>
      </c>
      <c r="D493" s="183">
        <v>44462</v>
      </c>
      <c r="E493" s="184">
        <v>7920.62</v>
      </c>
      <c r="F493" s="184">
        <v>1.2625999999999999</v>
      </c>
      <c r="G493" s="184">
        <v>3.6012</v>
      </c>
      <c r="H493" s="184">
        <v>-1.4414</v>
      </c>
      <c r="I493" s="184">
        <v>-0.2303</v>
      </c>
      <c r="J493" s="184">
        <v>9.5054999999999996</v>
      </c>
      <c r="K493" s="184">
        <v>10.012700000000001</v>
      </c>
      <c r="L493" s="184">
        <v>26.1617</v>
      </c>
      <c r="M493" s="184">
        <v>54.1205</v>
      </c>
      <c r="N493" s="184">
        <v>87.342100000000002</v>
      </c>
      <c r="O493" s="184">
        <v>16.413699999999999</v>
      </c>
      <c r="P493" s="184">
        <v>15.3316</v>
      </c>
      <c r="Q493" s="184"/>
      <c r="R493" s="184">
        <v>32.139099999999999</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2032</v>
      </c>
      <c r="B494" s="180" t="s">
        <v>2295</v>
      </c>
      <c r="C494" s="180">
        <v>0</v>
      </c>
      <c r="D494" s="183"/>
      <c r="E494" s="184"/>
      <c r="F494" s="184"/>
      <c r="G494" s="184"/>
      <c r="H494" s="184"/>
      <c r="I494" s="184"/>
      <c r="J494" s="184"/>
      <c r="K494" s="184"/>
      <c r="L494" s="184"/>
      <c r="M494" s="184"/>
      <c r="N494" s="184"/>
      <c r="O494" s="184"/>
      <c r="P494" s="184"/>
      <c r="Q494" s="184"/>
      <c r="R494" s="184"/>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2032</v>
      </c>
      <c r="B495" s="180" t="s">
        <v>2296</v>
      </c>
      <c r="C495" s="180">
        <v>0</v>
      </c>
      <c r="D495" s="183"/>
      <c r="E495" s="184"/>
      <c r="F495" s="184"/>
      <c r="G495" s="184"/>
      <c r="H495" s="184"/>
      <c r="I495" s="184"/>
      <c r="J495" s="184"/>
      <c r="K495" s="184"/>
      <c r="L495" s="184"/>
      <c r="M495" s="184"/>
      <c r="N495" s="184"/>
      <c r="O495" s="184"/>
      <c r="P495" s="184"/>
      <c r="Q495" s="184"/>
      <c r="R495" s="184"/>
      <c r="S495" s="120"/>
      <c r="T495" s="123"/>
      <c r="U495" s="124"/>
      <c r="V495" s="124"/>
      <c r="W495" s="124"/>
      <c r="X495" s="124"/>
      <c r="Y495" s="124"/>
      <c r="Z495" s="124"/>
      <c r="AA495" s="124"/>
      <c r="AB495" s="124"/>
      <c r="AC495" s="124"/>
      <c r="AD495" s="124"/>
      <c r="AE495" s="124"/>
      <c r="AF495" s="124"/>
      <c r="AG495" s="124"/>
      <c r="AH495" s="124"/>
    </row>
    <row r="496" spans="1:34" x14ac:dyDescent="0.3">
      <c r="A496" s="180" t="s">
        <v>2032</v>
      </c>
      <c r="B496" s="180" t="s">
        <v>2297</v>
      </c>
      <c r="C496" s="180">
        <v>0</v>
      </c>
      <c r="D496" s="183">
        <v>44462</v>
      </c>
      <c r="E496" s="184">
        <v>7336.8</v>
      </c>
      <c r="F496" s="184">
        <v>0.39269999999999999</v>
      </c>
      <c r="G496" s="184">
        <v>1.3489</v>
      </c>
      <c r="H496" s="184">
        <v>1.3012999999999999</v>
      </c>
      <c r="I496" s="184">
        <v>3.4540000000000002</v>
      </c>
      <c r="J496" s="184">
        <v>10.298</v>
      </c>
      <c r="K496" s="184">
        <v>15.8028</v>
      </c>
      <c r="L496" s="184">
        <v>22.964500000000001</v>
      </c>
      <c r="M496" s="184">
        <v>26.333200000000001</v>
      </c>
      <c r="N496" s="184">
        <v>50.003100000000003</v>
      </c>
      <c r="O496" s="184">
        <v>13.460100000000001</v>
      </c>
      <c r="P496" s="184">
        <v>13.085800000000001</v>
      </c>
      <c r="Q496" s="184"/>
      <c r="R496" s="184">
        <v>20.879799999999999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80" t="s">
        <v>2032</v>
      </c>
      <c r="B497" s="180" t="s">
        <v>2298</v>
      </c>
      <c r="C497" s="180">
        <v>0</v>
      </c>
      <c r="D497" s="183">
        <v>44462</v>
      </c>
      <c r="E497" s="184">
        <v>8891.61</v>
      </c>
      <c r="F497" s="184">
        <v>0.39250000000000002</v>
      </c>
      <c r="G497" s="184">
        <v>1.3483000000000001</v>
      </c>
      <c r="H497" s="184">
        <v>1.3007</v>
      </c>
      <c r="I497" s="184">
        <v>3.4535999999999998</v>
      </c>
      <c r="J497" s="184">
        <v>10.312099999999999</v>
      </c>
      <c r="K497" s="184">
        <v>16.169799999999999</v>
      </c>
      <c r="L497" s="184">
        <v>23.985900000000001</v>
      </c>
      <c r="M497" s="184">
        <v>27.813800000000001</v>
      </c>
      <c r="N497" s="184">
        <v>52.034399999999998</v>
      </c>
      <c r="O497" s="184">
        <v>14.8154</v>
      </c>
      <c r="P497" s="184">
        <v>14.4093</v>
      </c>
      <c r="Q497" s="184"/>
      <c r="R497" s="184">
        <v>22.288799999999998</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2032</v>
      </c>
      <c r="B498" s="180" t="s">
        <v>2299</v>
      </c>
      <c r="C498" s="180">
        <v>0</v>
      </c>
      <c r="D498" s="183"/>
      <c r="E498" s="184"/>
      <c r="F498" s="184"/>
      <c r="G498" s="184"/>
      <c r="H498" s="184"/>
      <c r="I498" s="184"/>
      <c r="J498" s="184"/>
      <c r="K498" s="184"/>
      <c r="L498" s="184"/>
      <c r="M498" s="184"/>
      <c r="N498" s="184"/>
      <c r="O498" s="184"/>
      <c r="P498" s="184"/>
      <c r="Q498" s="184"/>
      <c r="R498" s="184"/>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2032</v>
      </c>
      <c r="B499" s="180" t="s">
        <v>2300</v>
      </c>
      <c r="C499" s="180">
        <v>0</v>
      </c>
      <c r="D499" s="183"/>
      <c r="E499" s="184"/>
      <c r="F499" s="184"/>
      <c r="G499" s="184"/>
      <c r="H499" s="184"/>
      <c r="I499" s="184"/>
      <c r="J499" s="184"/>
      <c r="K499" s="184"/>
      <c r="L499" s="184"/>
      <c r="M499" s="184"/>
      <c r="N499" s="184"/>
      <c r="O499" s="184"/>
      <c r="P499" s="184"/>
      <c r="Q499" s="184"/>
      <c r="R499" s="184"/>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2032</v>
      </c>
      <c r="B500" s="180" t="s">
        <v>2301</v>
      </c>
      <c r="C500" s="180">
        <v>0</v>
      </c>
      <c r="D500" s="183">
        <v>44462</v>
      </c>
      <c r="E500" s="184">
        <v>2207.5</v>
      </c>
      <c r="F500" s="184">
        <v>1.6251</v>
      </c>
      <c r="G500" s="184">
        <v>4.3612000000000002</v>
      </c>
      <c r="H500" s="184">
        <v>1.7281</v>
      </c>
      <c r="I500" s="184">
        <v>7.2981999999999996</v>
      </c>
      <c r="J500" s="184">
        <v>13.097799999999999</v>
      </c>
      <c r="K500" s="184">
        <v>6.8049999999999997</v>
      </c>
      <c r="L500" s="184">
        <v>21.971399999999999</v>
      </c>
      <c r="M500" s="184">
        <v>37.214100000000002</v>
      </c>
      <c r="N500" s="184">
        <v>66.660399999999996</v>
      </c>
      <c r="O500" s="184">
        <v>-2.0011000000000001</v>
      </c>
      <c r="P500" s="184">
        <v>-0.46039999999999998</v>
      </c>
      <c r="Q500" s="184"/>
      <c r="R500" s="184">
        <v>5.4771999999999998</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2032</v>
      </c>
      <c r="B501" s="180" t="s">
        <v>2302</v>
      </c>
      <c r="C501" s="180">
        <v>0</v>
      </c>
      <c r="D501" s="183">
        <v>44462</v>
      </c>
      <c r="E501" s="184">
        <v>3323.6</v>
      </c>
      <c r="F501" s="184">
        <v>1.6233</v>
      </c>
      <c r="G501" s="184">
        <v>4.4017999999999997</v>
      </c>
      <c r="H501" s="184">
        <v>1.7685999999999999</v>
      </c>
      <c r="I501" s="184">
        <v>7.4698000000000002</v>
      </c>
      <c r="J501" s="184">
        <v>14.992699999999999</v>
      </c>
      <c r="K501" s="184">
        <v>8.5962999999999994</v>
      </c>
      <c r="L501" s="184">
        <v>24.016300000000001</v>
      </c>
      <c r="M501" s="184">
        <v>42.451799999999999</v>
      </c>
      <c r="N501" s="184">
        <v>73.872100000000003</v>
      </c>
      <c r="O501" s="184">
        <v>1.7912999999999999</v>
      </c>
      <c r="P501" s="184">
        <v>3.5596000000000001</v>
      </c>
      <c r="Q501" s="184"/>
      <c r="R501" s="184">
        <v>9.2355999999999998</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2032</v>
      </c>
      <c r="B502" s="180" t="s">
        <v>2303</v>
      </c>
      <c r="C502" s="180">
        <v>0</v>
      </c>
      <c r="D502" s="183"/>
      <c r="E502" s="184"/>
      <c r="F502" s="184"/>
      <c r="G502" s="184"/>
      <c r="H502" s="184"/>
      <c r="I502" s="184"/>
      <c r="J502" s="184"/>
      <c r="K502" s="184"/>
      <c r="L502" s="184"/>
      <c r="M502" s="184"/>
      <c r="N502" s="184"/>
      <c r="O502" s="184"/>
      <c r="P502" s="184"/>
      <c r="Q502" s="184"/>
      <c r="R502" s="184"/>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2032</v>
      </c>
      <c r="B503" s="180" t="s">
        <v>2304</v>
      </c>
      <c r="C503" s="180">
        <v>0</v>
      </c>
      <c r="D503" s="183">
        <v>44462</v>
      </c>
      <c r="E503" s="184">
        <v>3795.9</v>
      </c>
      <c r="F503" s="184">
        <v>0.89580000000000004</v>
      </c>
      <c r="G503" s="184">
        <v>2.5198999999999998</v>
      </c>
      <c r="H503" s="184">
        <v>0.65500000000000003</v>
      </c>
      <c r="I503" s="184">
        <v>3.1999</v>
      </c>
      <c r="J503" s="184">
        <v>7.7845000000000004</v>
      </c>
      <c r="K503" s="184">
        <v>14.9193</v>
      </c>
      <c r="L503" s="184">
        <v>23.657</v>
      </c>
      <c r="M503" s="184">
        <v>34.043100000000003</v>
      </c>
      <c r="N503" s="184">
        <v>60.805700000000002</v>
      </c>
      <c r="O503" s="184">
        <v>11.7628</v>
      </c>
      <c r="P503" s="184">
        <v>12.0008</v>
      </c>
      <c r="Q503" s="184"/>
      <c r="R503" s="184">
        <v>21.813600000000001</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2032</v>
      </c>
      <c r="B504" s="180" t="s">
        <v>2305</v>
      </c>
      <c r="C504" s="180">
        <v>0</v>
      </c>
      <c r="D504" s="183">
        <v>44462</v>
      </c>
      <c r="E504" s="184">
        <v>5426.68</v>
      </c>
      <c r="F504" s="184">
        <v>0.90010000000000001</v>
      </c>
      <c r="G504" s="184">
        <v>2.5247999999999999</v>
      </c>
      <c r="H504" s="184">
        <v>0.66279999999999994</v>
      </c>
      <c r="I504" s="184">
        <v>3.2517</v>
      </c>
      <c r="J504" s="184">
        <v>8.0553000000000008</v>
      </c>
      <c r="K504" s="184">
        <v>15.679600000000001</v>
      </c>
      <c r="L504" s="184">
        <v>25.439</v>
      </c>
      <c r="M504" s="184">
        <v>37.2575</v>
      </c>
      <c r="N504" s="184">
        <v>65.577299999999994</v>
      </c>
      <c r="O504" s="184">
        <v>14.929399999999999</v>
      </c>
      <c r="P504" s="184">
        <v>15.208</v>
      </c>
      <c r="Q504" s="184"/>
      <c r="R504" s="184">
        <v>25.259599999999999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2032</v>
      </c>
      <c r="B505" s="180" t="s">
        <v>2306</v>
      </c>
      <c r="C505" s="180">
        <v>0</v>
      </c>
      <c r="D505" s="183">
        <v>44462</v>
      </c>
      <c r="E505" s="184">
        <v>116.92</v>
      </c>
      <c r="F505" s="184">
        <v>0</v>
      </c>
      <c r="G505" s="184">
        <v>0</v>
      </c>
      <c r="H505" s="184">
        <v>0</v>
      </c>
      <c r="I505" s="184">
        <v>0</v>
      </c>
      <c r="J505" s="184">
        <v>8.4098000000000006</v>
      </c>
      <c r="K505" s="184">
        <v>81.835099999999997</v>
      </c>
      <c r="L505" s="184">
        <v>1.2294</v>
      </c>
      <c r="M505" s="184">
        <v>41.704000000000001</v>
      </c>
      <c r="N505" s="184">
        <v>117.4042</v>
      </c>
      <c r="O505" s="184">
        <v>7.6333000000000002</v>
      </c>
      <c r="P505" s="184">
        <v>8.3194999999999997</v>
      </c>
      <c r="Q505" s="184"/>
      <c r="R505" s="184">
        <v>10.2126</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2032</v>
      </c>
      <c r="B506" s="180" t="s">
        <v>2307</v>
      </c>
      <c r="C506" s="180">
        <v>0</v>
      </c>
      <c r="D506" s="183">
        <v>44462</v>
      </c>
      <c r="E506" s="184">
        <v>21893.25</v>
      </c>
      <c r="F506" s="184">
        <v>1.8326</v>
      </c>
      <c r="G506" s="184">
        <v>3.2046000000000001</v>
      </c>
      <c r="H506" s="184">
        <v>1.0524</v>
      </c>
      <c r="I506" s="184">
        <v>3.5223</v>
      </c>
      <c r="J506" s="184">
        <v>13.2479</v>
      </c>
      <c r="K506" s="184">
        <v>7.5648</v>
      </c>
      <c r="L506" s="184">
        <v>15.194000000000001</v>
      </c>
      <c r="M506" s="184">
        <v>31.663399999999999</v>
      </c>
      <c r="N506" s="184">
        <v>46.378500000000003</v>
      </c>
      <c r="O506" s="184">
        <v>11.9842</v>
      </c>
      <c r="P506" s="184">
        <v>17.224799999999998</v>
      </c>
      <c r="Q506" s="184"/>
      <c r="R506" s="184">
        <v>20.782599999999999</v>
      </c>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2032</v>
      </c>
      <c r="B507" s="180" t="s">
        <v>2308</v>
      </c>
      <c r="C507" s="180">
        <v>0</v>
      </c>
      <c r="D507" s="183">
        <v>44462</v>
      </c>
      <c r="E507" s="184">
        <v>35905.949999999997</v>
      </c>
      <c r="F507" s="184">
        <v>1.8325</v>
      </c>
      <c r="G507" s="184">
        <v>3.2044999999999999</v>
      </c>
      <c r="H507" s="184">
        <v>1.0524</v>
      </c>
      <c r="I507" s="184">
        <v>3.5222000000000002</v>
      </c>
      <c r="J507" s="184">
        <v>13.9115</v>
      </c>
      <c r="K507" s="184">
        <v>8.2766999999999999</v>
      </c>
      <c r="L507" s="184">
        <v>16.238199999999999</v>
      </c>
      <c r="M507" s="184">
        <v>34.676699999999997</v>
      </c>
      <c r="N507" s="184">
        <v>50.225299999999997</v>
      </c>
      <c r="O507" s="184">
        <v>14.806100000000001</v>
      </c>
      <c r="P507" s="184">
        <v>20.038599999999999</v>
      </c>
      <c r="Q507" s="184"/>
      <c r="R507" s="184">
        <v>23.946200000000001</v>
      </c>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2032</v>
      </c>
      <c r="B508" s="180" t="s">
        <v>2309</v>
      </c>
      <c r="C508" s="180">
        <v>0</v>
      </c>
      <c r="D508" s="183">
        <v>44462</v>
      </c>
      <c r="E508" s="184">
        <v>18566.2</v>
      </c>
      <c r="F508" s="184">
        <v>2.2812999999999999</v>
      </c>
      <c r="G508" s="184">
        <v>2.1358000000000001</v>
      </c>
      <c r="H508" s="184">
        <v>1.141</v>
      </c>
      <c r="I508" s="184">
        <v>2.2336999999999998</v>
      </c>
      <c r="J508" s="184">
        <v>7.8117000000000001</v>
      </c>
      <c r="K508" s="184">
        <v>12.998699999999999</v>
      </c>
      <c r="L508" s="184">
        <v>16.4434</v>
      </c>
      <c r="M508" s="184">
        <v>27.892399999999999</v>
      </c>
      <c r="N508" s="184">
        <v>78.067400000000006</v>
      </c>
      <c r="O508" s="184">
        <v>19.5197</v>
      </c>
      <c r="P508" s="184">
        <v>17.697399999999998</v>
      </c>
      <c r="Q508" s="184"/>
      <c r="R508" s="184">
        <v>16.9861</v>
      </c>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2032</v>
      </c>
      <c r="B509" s="180" t="s">
        <v>2310</v>
      </c>
      <c r="C509" s="180">
        <v>0</v>
      </c>
      <c r="D509" s="183">
        <v>44462</v>
      </c>
      <c r="E509" s="184">
        <v>22666.74</v>
      </c>
      <c r="F509" s="184">
        <v>2.2812000000000001</v>
      </c>
      <c r="G509" s="184">
        <v>2.1358999999999999</v>
      </c>
      <c r="H509" s="184">
        <v>1.1411</v>
      </c>
      <c r="I509" s="184">
        <v>2.2393000000000001</v>
      </c>
      <c r="J509" s="184">
        <v>7.827</v>
      </c>
      <c r="K509" s="184">
        <v>13.264099999999999</v>
      </c>
      <c r="L509" s="184">
        <v>16.990200000000002</v>
      </c>
      <c r="M509" s="184">
        <v>28.523099999999999</v>
      </c>
      <c r="N509" s="184">
        <v>78.955100000000002</v>
      </c>
      <c r="O509" s="184">
        <v>20.062999999999999</v>
      </c>
      <c r="P509" s="184">
        <v>18.370799999999999</v>
      </c>
      <c r="Q509" s="184"/>
      <c r="R509" s="184">
        <v>17.438400000000001</v>
      </c>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2032</v>
      </c>
      <c r="B510" s="180" t="s">
        <v>2311</v>
      </c>
      <c r="C510" s="180">
        <v>0</v>
      </c>
      <c r="D510" s="183">
        <v>44462</v>
      </c>
      <c r="E510" s="184">
        <v>18657.95</v>
      </c>
      <c r="F510" s="184">
        <v>2.0796000000000001</v>
      </c>
      <c r="G510" s="184">
        <v>2.4045000000000001</v>
      </c>
      <c r="H510" s="184">
        <v>0.86550000000000005</v>
      </c>
      <c r="I510" s="184">
        <v>2.0089999999999999</v>
      </c>
      <c r="J510" s="184">
        <v>8.1999999999999993</v>
      </c>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2032</v>
      </c>
      <c r="B511" s="180" t="s">
        <v>2312</v>
      </c>
      <c r="C511" s="180">
        <v>0</v>
      </c>
      <c r="D511" s="183">
        <v>44462</v>
      </c>
      <c r="E511" s="184">
        <v>23974.39</v>
      </c>
      <c r="F511" s="184">
        <v>2.0796000000000001</v>
      </c>
      <c r="G511" s="184">
        <v>2.4043999999999999</v>
      </c>
      <c r="H511" s="184">
        <v>0.86550000000000005</v>
      </c>
      <c r="I511" s="184">
        <v>2.0259</v>
      </c>
      <c r="J511" s="184">
        <v>8.2477999999999998</v>
      </c>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2032</v>
      </c>
      <c r="B512" s="180" t="s">
        <v>2313</v>
      </c>
      <c r="C512" s="180">
        <v>0</v>
      </c>
      <c r="D512" s="183">
        <v>44462</v>
      </c>
      <c r="E512" s="184">
        <v>41548.800000000003</v>
      </c>
      <c r="F512" s="184">
        <v>0.10009999999999999</v>
      </c>
      <c r="G512" s="184">
        <v>0.92079999999999995</v>
      </c>
      <c r="H512" s="184">
        <v>1.3198000000000001</v>
      </c>
      <c r="I512" s="184">
        <v>2.3925999999999998</v>
      </c>
      <c r="J512" s="184">
        <v>7.9484000000000004</v>
      </c>
      <c r="K512" s="184">
        <v>14.811400000000001</v>
      </c>
      <c r="L512" s="184">
        <v>20.523</v>
      </c>
      <c r="M512" s="184">
        <v>22.3247</v>
      </c>
      <c r="N512" s="184">
        <v>41.6967</v>
      </c>
      <c r="O512" s="184">
        <v>10.9359</v>
      </c>
      <c r="P512" s="184">
        <v>13.2296</v>
      </c>
      <c r="Q512" s="184"/>
      <c r="R512" s="184">
        <v>15.5242</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2032</v>
      </c>
      <c r="B513" s="180" t="s">
        <v>2314</v>
      </c>
      <c r="C513" s="180">
        <v>0</v>
      </c>
      <c r="D513" s="183">
        <v>44462</v>
      </c>
      <c r="E513" s="184">
        <v>63445.41</v>
      </c>
      <c r="F513" s="184">
        <v>0.10009999999999999</v>
      </c>
      <c r="G513" s="184">
        <v>0.92079999999999995</v>
      </c>
      <c r="H513" s="184">
        <v>1.3198000000000001</v>
      </c>
      <c r="I513" s="184">
        <v>2.3925000000000001</v>
      </c>
      <c r="J513" s="184">
        <v>7.9484000000000004</v>
      </c>
      <c r="K513" s="184">
        <v>14.851100000000001</v>
      </c>
      <c r="L513" s="184">
        <v>21.9711</v>
      </c>
      <c r="M513" s="184">
        <v>24.619399999999999</v>
      </c>
      <c r="N513" s="184">
        <v>44.904499999999999</v>
      </c>
      <c r="O513" s="184">
        <v>12.629899999999999</v>
      </c>
      <c r="P513" s="184">
        <v>14.9116</v>
      </c>
      <c r="Q513" s="184"/>
      <c r="R513" s="184">
        <v>17.390799999999999</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2032</v>
      </c>
      <c r="B514" s="180" t="s">
        <v>2315</v>
      </c>
      <c r="C514" s="180">
        <v>0</v>
      </c>
      <c r="D514" s="183"/>
      <c r="E514" s="184"/>
      <c r="F514" s="184"/>
      <c r="G514" s="184"/>
      <c r="H514" s="184"/>
      <c r="I514" s="184"/>
      <c r="J514" s="184"/>
      <c r="K514" s="184"/>
      <c r="L514" s="184"/>
      <c r="M514" s="184"/>
      <c r="N514" s="184"/>
      <c r="O514" s="184"/>
      <c r="P514" s="184"/>
      <c r="Q514" s="184"/>
      <c r="R514" s="184"/>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2032</v>
      </c>
      <c r="B515" s="180" t="s">
        <v>2316</v>
      </c>
      <c r="C515" s="180">
        <v>0</v>
      </c>
      <c r="D515" s="183"/>
      <c r="E515" s="184"/>
      <c r="F515" s="184"/>
      <c r="G515" s="184"/>
      <c r="H515" s="184"/>
      <c r="I515" s="184"/>
      <c r="J515" s="184"/>
      <c r="K515" s="184"/>
      <c r="L515" s="184"/>
      <c r="M515" s="184"/>
      <c r="N515" s="184"/>
      <c r="O515" s="184"/>
      <c r="P515" s="184"/>
      <c r="Q515" s="184"/>
      <c r="R515" s="184"/>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2032</v>
      </c>
      <c r="B516" s="180" t="s">
        <v>2317</v>
      </c>
      <c r="C516" s="180">
        <v>0</v>
      </c>
      <c r="D516" s="183"/>
      <c r="E516" s="184"/>
      <c r="F516" s="184"/>
      <c r="G516" s="184"/>
      <c r="H516" s="184"/>
      <c r="I516" s="184"/>
      <c r="J516" s="184"/>
      <c r="K516" s="184"/>
      <c r="L516" s="184"/>
      <c r="M516" s="184"/>
      <c r="N516" s="184"/>
      <c r="O516" s="184"/>
      <c r="P516" s="184"/>
      <c r="Q516" s="184"/>
      <c r="R516" s="184"/>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2032</v>
      </c>
      <c r="B517" s="180" t="s">
        <v>2318</v>
      </c>
      <c r="C517" s="180">
        <v>0</v>
      </c>
      <c r="D517" s="183"/>
      <c r="E517" s="184"/>
      <c r="F517" s="184"/>
      <c r="G517" s="184"/>
      <c r="H517" s="184"/>
      <c r="I517" s="184"/>
      <c r="J517" s="184"/>
      <c r="K517" s="184"/>
      <c r="L517" s="184"/>
      <c r="M517" s="184"/>
      <c r="N517" s="184"/>
      <c r="O517" s="184"/>
      <c r="P517" s="184"/>
      <c r="Q517" s="184"/>
      <c r="R517" s="184"/>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2032</v>
      </c>
      <c r="B518" s="180" t="s">
        <v>2319</v>
      </c>
      <c r="C518" s="180">
        <v>0</v>
      </c>
      <c r="D518" s="183">
        <v>44462</v>
      </c>
      <c r="E518" s="184">
        <v>8063.6</v>
      </c>
      <c r="F518" s="184">
        <v>0.28420000000000001</v>
      </c>
      <c r="G518" s="184">
        <v>0.90029999999999999</v>
      </c>
      <c r="H518" s="184">
        <v>0.53049999999999997</v>
      </c>
      <c r="I518" s="184">
        <v>2.3260999999999998</v>
      </c>
      <c r="J518" s="184">
        <v>5.9668000000000001</v>
      </c>
      <c r="K518" s="184">
        <v>6.7008999999999999</v>
      </c>
      <c r="L518" s="184">
        <v>14.1692</v>
      </c>
      <c r="M518" s="184">
        <v>18.419499999999999</v>
      </c>
      <c r="N518" s="184">
        <v>56.315199999999997</v>
      </c>
      <c r="O518" s="184">
        <v>5.4541000000000004</v>
      </c>
      <c r="P518" s="184"/>
      <c r="Q518" s="184"/>
      <c r="R518" s="184">
        <v>13.7476</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2032</v>
      </c>
      <c r="B519" s="180" t="s">
        <v>2320</v>
      </c>
      <c r="C519" s="180">
        <v>0</v>
      </c>
      <c r="D519" s="183">
        <v>44462</v>
      </c>
      <c r="E519" s="184">
        <v>9641.7000000000007</v>
      </c>
      <c r="F519" s="184">
        <v>0.28420000000000001</v>
      </c>
      <c r="G519" s="184">
        <v>0.9</v>
      </c>
      <c r="H519" s="184">
        <v>0.53029999999999999</v>
      </c>
      <c r="I519" s="184">
        <v>2.3260000000000001</v>
      </c>
      <c r="J519" s="184">
        <v>5.9717000000000002</v>
      </c>
      <c r="K519" s="184">
        <v>7.2629000000000001</v>
      </c>
      <c r="L519" s="184">
        <v>15.3569</v>
      </c>
      <c r="M519" s="184">
        <v>19.9376</v>
      </c>
      <c r="N519" s="184">
        <v>58.470599999999997</v>
      </c>
      <c r="O519" s="184">
        <v>6.5126999999999997</v>
      </c>
      <c r="P519" s="184">
        <v>9.0390999999999995</v>
      </c>
      <c r="Q519" s="184"/>
      <c r="R519" s="184">
        <v>14.878399999999999</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2032</v>
      </c>
      <c r="B520" s="180" t="s">
        <v>2321</v>
      </c>
      <c r="C520" s="180">
        <v>0</v>
      </c>
      <c r="D520" s="183">
        <v>44462</v>
      </c>
      <c r="E520" s="184">
        <v>9135</v>
      </c>
      <c r="F520" s="184">
        <v>0.76</v>
      </c>
      <c r="G520" s="184">
        <v>2.1274999999999999</v>
      </c>
      <c r="H520" s="184">
        <v>-0.70709999999999995</v>
      </c>
      <c r="I520" s="184">
        <v>0.31519999999999998</v>
      </c>
      <c r="J520" s="184">
        <v>3.9971000000000001</v>
      </c>
      <c r="K520" s="184"/>
      <c r="L520" s="184"/>
      <c r="M520" s="184"/>
      <c r="N520" s="184"/>
      <c r="O520" s="184"/>
      <c r="P520" s="184"/>
      <c r="Q520" s="184"/>
      <c r="R520" s="184"/>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2032</v>
      </c>
      <c r="B521" s="180" t="s">
        <v>2322</v>
      </c>
      <c r="C521" s="180">
        <v>0</v>
      </c>
      <c r="D521" s="183">
        <v>44462</v>
      </c>
      <c r="E521" s="184">
        <v>10559.21</v>
      </c>
      <c r="F521" s="184">
        <v>0.76</v>
      </c>
      <c r="G521" s="184">
        <v>2.1272000000000002</v>
      </c>
      <c r="H521" s="184">
        <v>-0.70720000000000005</v>
      </c>
      <c r="I521" s="184">
        <v>0.315</v>
      </c>
      <c r="J521" s="184">
        <v>4.0164999999999997</v>
      </c>
      <c r="K521" s="184"/>
      <c r="L521" s="184"/>
      <c r="M521" s="184"/>
      <c r="N521" s="184"/>
      <c r="O521" s="184"/>
      <c r="P521" s="184"/>
      <c r="Q521" s="184"/>
      <c r="R521" s="184"/>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2032</v>
      </c>
      <c r="B522" s="180" t="s">
        <v>2323</v>
      </c>
      <c r="C522" s="180">
        <v>0</v>
      </c>
      <c r="D522" s="183">
        <v>44462</v>
      </c>
      <c r="E522" s="184">
        <v>2620.9</v>
      </c>
      <c r="F522" s="184">
        <v>2.2511000000000001</v>
      </c>
      <c r="G522" s="184">
        <v>6.1063000000000001</v>
      </c>
      <c r="H522" s="184">
        <v>1.421</v>
      </c>
      <c r="I522" s="184">
        <v>5.3112000000000004</v>
      </c>
      <c r="J522" s="184">
        <v>13.8581</v>
      </c>
      <c r="K522" s="184">
        <v>8.8354999999999997</v>
      </c>
      <c r="L522" s="184">
        <v>19.168700000000001</v>
      </c>
      <c r="M522" s="184">
        <v>45.407600000000002</v>
      </c>
      <c r="N522" s="184">
        <v>98.261600000000001</v>
      </c>
      <c r="O522" s="184">
        <v>7.5213000000000001</v>
      </c>
      <c r="P522" s="184">
        <v>5.5255999999999998</v>
      </c>
      <c r="Q522" s="184"/>
      <c r="R522" s="184">
        <v>26.217600000000001</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2032</v>
      </c>
      <c r="B523" s="180" t="s">
        <v>2324</v>
      </c>
      <c r="C523" s="180">
        <v>0</v>
      </c>
      <c r="D523" s="183">
        <v>44462</v>
      </c>
      <c r="E523" s="184">
        <v>5020.2</v>
      </c>
      <c r="F523" s="184">
        <v>1.6923999999999999</v>
      </c>
      <c r="G523" s="184">
        <v>2.9478</v>
      </c>
      <c r="H523" s="184">
        <v>1.3302</v>
      </c>
      <c r="I523" s="184">
        <v>3.4645000000000001</v>
      </c>
      <c r="J523" s="184">
        <v>12.2296</v>
      </c>
      <c r="K523" s="184">
        <v>14.2864</v>
      </c>
      <c r="L523" s="184">
        <v>20.628599999999999</v>
      </c>
      <c r="M523" s="184">
        <v>40.039299999999997</v>
      </c>
      <c r="N523" s="184">
        <v>65.260499999999993</v>
      </c>
      <c r="O523" s="184">
        <v>16.886199999999999</v>
      </c>
      <c r="P523" s="184">
        <v>11.573</v>
      </c>
      <c r="Q523" s="184"/>
      <c r="R523" s="184">
        <v>24.964300000000001</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2032</v>
      </c>
      <c r="B524" s="180" t="s">
        <v>2325</v>
      </c>
      <c r="C524" s="180">
        <v>0</v>
      </c>
      <c r="D524" s="183">
        <v>44462</v>
      </c>
      <c r="E524" s="184">
        <v>6315.48</v>
      </c>
      <c r="F524" s="184">
        <v>1.6922999999999999</v>
      </c>
      <c r="G524" s="184">
        <v>2.9504999999999999</v>
      </c>
      <c r="H524" s="184">
        <v>1.333</v>
      </c>
      <c r="I524" s="184">
        <v>3.476</v>
      </c>
      <c r="J524" s="184">
        <v>12.4816</v>
      </c>
      <c r="K524" s="184">
        <v>14.887700000000001</v>
      </c>
      <c r="L524" s="184">
        <v>21.416</v>
      </c>
      <c r="M524" s="184">
        <v>41.637599999999999</v>
      </c>
      <c r="N524" s="184">
        <v>67.831900000000005</v>
      </c>
      <c r="O524" s="184">
        <v>18.915299999999998</v>
      </c>
      <c r="P524" s="184">
        <v>13.450200000000001</v>
      </c>
      <c r="Q524" s="184"/>
      <c r="R524" s="184">
        <v>26.9346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2032</v>
      </c>
      <c r="B525" s="180" t="s">
        <v>2326</v>
      </c>
      <c r="C525" s="180">
        <v>0</v>
      </c>
      <c r="D525" s="183">
        <v>44462</v>
      </c>
      <c r="E525" s="184">
        <v>36816.9</v>
      </c>
      <c r="F525" s="184">
        <v>1.083</v>
      </c>
      <c r="G525" s="184">
        <v>4.0023999999999997</v>
      </c>
      <c r="H525" s="184">
        <v>2.6901000000000002</v>
      </c>
      <c r="I525" s="184">
        <v>5.7887000000000004</v>
      </c>
      <c r="J525" s="184">
        <v>8.5410000000000004</v>
      </c>
      <c r="K525" s="184">
        <v>30.286100000000001</v>
      </c>
      <c r="L525" s="184">
        <v>41.030099999999997</v>
      </c>
      <c r="M525" s="184">
        <v>52.338999999999999</v>
      </c>
      <c r="N525" s="184">
        <v>85.890900000000002</v>
      </c>
      <c r="O525" s="184">
        <v>32.380200000000002</v>
      </c>
      <c r="P525" s="184">
        <v>28.770800000000001</v>
      </c>
      <c r="Q525" s="184"/>
      <c r="R525" s="184">
        <v>56.359499999999997</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2032</v>
      </c>
      <c r="B526" s="180" t="s">
        <v>2327</v>
      </c>
      <c r="C526" s="180">
        <v>0</v>
      </c>
      <c r="D526" s="183">
        <v>44462</v>
      </c>
      <c r="E526" s="184">
        <v>48061.38</v>
      </c>
      <c r="F526" s="184">
        <v>1.083</v>
      </c>
      <c r="G526" s="184">
        <v>4.0023</v>
      </c>
      <c r="H526" s="184">
        <v>2.6901000000000002</v>
      </c>
      <c r="I526" s="184">
        <v>5.9233000000000002</v>
      </c>
      <c r="J526" s="184">
        <v>8.6791</v>
      </c>
      <c r="K526" s="184">
        <v>31.020399999999999</v>
      </c>
      <c r="L526" s="184">
        <v>42.6205</v>
      </c>
      <c r="M526" s="184">
        <v>54.221899999999998</v>
      </c>
      <c r="N526" s="184">
        <v>89.409899999999993</v>
      </c>
      <c r="O526" s="184">
        <v>35.037100000000002</v>
      </c>
      <c r="P526" s="184">
        <v>31.376100000000001</v>
      </c>
      <c r="Q526" s="184"/>
      <c r="R526" s="184">
        <v>59.674599999999998</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2032</v>
      </c>
      <c r="B527" s="180" t="s">
        <v>2328</v>
      </c>
      <c r="C527" s="180">
        <v>0</v>
      </c>
      <c r="D527" s="183">
        <v>44462</v>
      </c>
      <c r="E527" s="184">
        <v>9866.5</v>
      </c>
      <c r="F527" s="184">
        <v>1.3987000000000001</v>
      </c>
      <c r="G527" s="184">
        <v>2.8525999999999998</v>
      </c>
      <c r="H527" s="184">
        <v>0.43409999999999999</v>
      </c>
      <c r="I527" s="184">
        <v>2.7846000000000002</v>
      </c>
      <c r="J527" s="184">
        <v>10.0748</v>
      </c>
      <c r="K527" s="184">
        <v>13.234299999999999</v>
      </c>
      <c r="L527" s="184">
        <v>23.725200000000001</v>
      </c>
      <c r="M527" s="184">
        <v>39.5276</v>
      </c>
      <c r="N527" s="184">
        <v>70.754499999999993</v>
      </c>
      <c r="O527" s="184">
        <v>18.546700000000001</v>
      </c>
      <c r="P527" s="184"/>
      <c r="Q527" s="184"/>
      <c r="R527" s="184">
        <v>30.151800000000001</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2032</v>
      </c>
      <c r="B528" s="180" t="s">
        <v>2329</v>
      </c>
      <c r="C528" s="180">
        <v>0</v>
      </c>
      <c r="D528" s="183">
        <v>44462</v>
      </c>
      <c r="E528" s="184">
        <v>12328.37</v>
      </c>
      <c r="F528" s="184">
        <v>1.3987000000000001</v>
      </c>
      <c r="G528" s="184">
        <v>2.8559999999999999</v>
      </c>
      <c r="H528" s="184">
        <v>0.44929999999999998</v>
      </c>
      <c r="I528" s="184">
        <v>2.839</v>
      </c>
      <c r="J528" s="184">
        <v>10.1851</v>
      </c>
      <c r="K528" s="184">
        <v>13.617699999999999</v>
      </c>
      <c r="L528" s="184">
        <v>24.480699999999999</v>
      </c>
      <c r="M528" s="184">
        <v>40.671900000000001</v>
      </c>
      <c r="N528" s="184">
        <v>72.454400000000007</v>
      </c>
      <c r="O528" s="184">
        <v>19.754100000000001</v>
      </c>
      <c r="P528" s="184">
        <v>17.333500000000001</v>
      </c>
      <c r="Q528" s="184"/>
      <c r="R528" s="184">
        <v>31.424299999999999</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2032</v>
      </c>
      <c r="B529" s="180" t="s">
        <v>2330</v>
      </c>
      <c r="C529" s="180">
        <v>0</v>
      </c>
      <c r="D529" s="183"/>
      <c r="E529" s="184"/>
      <c r="F529" s="184"/>
      <c r="G529" s="184"/>
      <c r="H529" s="184"/>
      <c r="I529" s="184"/>
      <c r="J529" s="184"/>
      <c r="K529" s="184"/>
      <c r="L529" s="184"/>
      <c r="M529" s="184"/>
      <c r="N529" s="184"/>
      <c r="O529" s="184"/>
      <c r="P529" s="184"/>
      <c r="Q529" s="184"/>
      <c r="R529" s="184"/>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2032</v>
      </c>
      <c r="B530" s="180" t="s">
        <v>2331</v>
      </c>
      <c r="C530" s="180">
        <v>0</v>
      </c>
      <c r="D530" s="183"/>
      <c r="E530" s="184"/>
      <c r="F530" s="184"/>
      <c r="G530" s="184"/>
      <c r="H530" s="184"/>
      <c r="I530" s="184"/>
      <c r="J530" s="184"/>
      <c r="K530" s="184"/>
      <c r="L530" s="184"/>
      <c r="M530" s="184"/>
      <c r="N530" s="184"/>
      <c r="O530" s="184"/>
      <c r="P530" s="184"/>
      <c r="Q530" s="184"/>
      <c r="R530" s="184"/>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2032</v>
      </c>
      <c r="B531" s="180" t="s">
        <v>2332</v>
      </c>
      <c r="C531" s="180">
        <v>0</v>
      </c>
      <c r="D531" s="183"/>
      <c r="E531" s="184"/>
      <c r="F531" s="184"/>
      <c r="G531" s="184"/>
      <c r="H531" s="184"/>
      <c r="I531" s="184"/>
      <c r="J531" s="184"/>
      <c r="K531" s="184"/>
      <c r="L531" s="184"/>
      <c r="M531" s="184"/>
      <c r="N531" s="184"/>
      <c r="O531" s="184"/>
      <c r="P531" s="184"/>
      <c r="Q531" s="184"/>
      <c r="R531" s="184"/>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2032</v>
      </c>
      <c r="B532" s="180" t="s">
        <v>2333</v>
      </c>
      <c r="C532" s="180">
        <v>0</v>
      </c>
      <c r="D532" s="183">
        <v>44462</v>
      </c>
      <c r="E532" s="184">
        <v>22111.96</v>
      </c>
      <c r="F532" s="184">
        <v>0.55730000000000002</v>
      </c>
      <c r="G532" s="184">
        <v>1.7765</v>
      </c>
      <c r="H532" s="184">
        <v>3.39E-2</v>
      </c>
      <c r="I532" s="184">
        <v>1.1858</v>
      </c>
      <c r="J532" s="184">
        <v>6.8491999999999997</v>
      </c>
      <c r="K532" s="184">
        <v>12.1859</v>
      </c>
      <c r="L532" s="184">
        <v>24.557700000000001</v>
      </c>
      <c r="M532" s="184">
        <v>32.280099999999997</v>
      </c>
      <c r="N532" s="184">
        <v>53.651299999999999</v>
      </c>
      <c r="O532" s="184">
        <v>20.0425</v>
      </c>
      <c r="P532" s="184">
        <v>16.258099999999999</v>
      </c>
      <c r="Q532" s="184"/>
      <c r="R532" s="184">
        <v>29.526800000000001</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2032</v>
      </c>
      <c r="B533" s="180" t="s">
        <v>2334</v>
      </c>
      <c r="C533" s="180">
        <v>0</v>
      </c>
      <c r="D533" s="183">
        <v>44462</v>
      </c>
      <c r="E533" s="184">
        <v>15905.35</v>
      </c>
      <c r="F533" s="184">
        <v>0.77559999999999996</v>
      </c>
      <c r="G533" s="184">
        <v>4.6193</v>
      </c>
      <c r="H533" s="184">
        <v>3.2753999999999999</v>
      </c>
      <c r="I533" s="184">
        <v>4.1679000000000004</v>
      </c>
      <c r="J533" s="184">
        <v>5.9478999999999997</v>
      </c>
      <c r="K533" s="184">
        <v>20.5733</v>
      </c>
      <c r="L533" s="184">
        <v>17.308499999999999</v>
      </c>
      <c r="M533" s="184">
        <v>33.470500000000001</v>
      </c>
      <c r="N533" s="184">
        <v>60.322099999999999</v>
      </c>
      <c r="O533" s="184">
        <v>6.0315000000000003</v>
      </c>
      <c r="P533" s="184"/>
      <c r="Q533" s="184"/>
      <c r="R533" s="184">
        <v>27.5047</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2032</v>
      </c>
      <c r="B534" s="180" t="s">
        <v>2335</v>
      </c>
      <c r="C534" s="180">
        <v>0</v>
      </c>
      <c r="D534" s="183">
        <v>44462</v>
      </c>
      <c r="E534" s="184">
        <v>20076.37</v>
      </c>
      <c r="F534" s="184">
        <v>0.77559999999999996</v>
      </c>
      <c r="G534" s="184">
        <v>4.6192000000000002</v>
      </c>
      <c r="H534" s="184">
        <v>3.2753999999999999</v>
      </c>
      <c r="I534" s="184">
        <v>4.1679000000000004</v>
      </c>
      <c r="J534" s="184">
        <v>5.9478999999999997</v>
      </c>
      <c r="K534" s="184">
        <v>22.6233</v>
      </c>
      <c r="L534" s="184">
        <v>19.303100000000001</v>
      </c>
      <c r="M534" s="184">
        <v>35.739800000000002</v>
      </c>
      <c r="N534" s="184">
        <v>64.363600000000005</v>
      </c>
      <c r="O534" s="184">
        <v>7.9039000000000001</v>
      </c>
      <c r="P534" s="184">
        <v>12.2913</v>
      </c>
      <c r="Q534" s="184"/>
      <c r="R534" s="184">
        <v>29.818100000000001</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2032</v>
      </c>
      <c r="B535" s="180" t="s">
        <v>2336</v>
      </c>
      <c r="C535" s="180">
        <v>0</v>
      </c>
      <c r="D535" s="183">
        <v>44462</v>
      </c>
      <c r="E535" s="184">
        <v>2167.15</v>
      </c>
      <c r="F535" s="184">
        <v>-1.7054</v>
      </c>
      <c r="G535" s="184">
        <v>12.94</v>
      </c>
      <c r="H535" s="184">
        <v>13.537699999999999</v>
      </c>
      <c r="I535" s="184">
        <v>27.370799999999999</v>
      </c>
      <c r="J535" s="184">
        <v>37.430999999999997</v>
      </c>
      <c r="K535" s="184">
        <v>16.7897</v>
      </c>
      <c r="L535" s="184">
        <v>32.721899999999998</v>
      </c>
      <c r="M535" s="184">
        <v>31.282800000000002</v>
      </c>
      <c r="N535" s="184">
        <v>46.280799999999999</v>
      </c>
      <c r="O535" s="184">
        <v>-5.6416000000000004</v>
      </c>
      <c r="P535" s="184">
        <v>-5.8583999999999996</v>
      </c>
      <c r="Q535" s="184"/>
      <c r="R535" s="184">
        <v>7.9604999999999997</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2032</v>
      </c>
      <c r="B536" s="180" t="s">
        <v>2337</v>
      </c>
      <c r="C536" s="180">
        <v>0</v>
      </c>
      <c r="D536" s="183">
        <v>44462</v>
      </c>
      <c r="E536" s="184">
        <v>2587.2399999999998</v>
      </c>
      <c r="F536" s="184">
        <v>-1.6584000000000001</v>
      </c>
      <c r="G536" s="184">
        <v>12.9932</v>
      </c>
      <c r="H536" s="184">
        <v>13.593500000000001</v>
      </c>
      <c r="I536" s="184">
        <v>27.430800000000001</v>
      </c>
      <c r="J536" s="184">
        <v>38.126800000000003</v>
      </c>
      <c r="K536" s="184">
        <v>17.522200000000002</v>
      </c>
      <c r="L536" s="184">
        <v>33.555599999999998</v>
      </c>
      <c r="M536" s="184">
        <v>32.299700000000001</v>
      </c>
      <c r="N536" s="184">
        <v>47.416899999999998</v>
      </c>
      <c r="O536" s="184">
        <v>-4.6704999999999997</v>
      </c>
      <c r="P536" s="184">
        <v>-5.0511999999999997</v>
      </c>
      <c r="Q536" s="184"/>
      <c r="R536" s="184">
        <v>9.0747</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2032</v>
      </c>
      <c r="B537" s="180" t="s">
        <v>2338</v>
      </c>
      <c r="C537" s="180">
        <v>0</v>
      </c>
      <c r="D537" s="183"/>
      <c r="E537" s="184"/>
      <c r="F537" s="184"/>
      <c r="G537" s="184"/>
      <c r="H537" s="184"/>
      <c r="I537" s="184"/>
      <c r="J537" s="184"/>
      <c r="K537" s="184"/>
      <c r="L537" s="184"/>
      <c r="M537" s="184"/>
      <c r="N537" s="184"/>
      <c r="O537" s="184"/>
      <c r="P537" s="184"/>
      <c r="Q537" s="184"/>
      <c r="R537" s="184"/>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2032</v>
      </c>
      <c r="B538" s="180" t="s">
        <v>2339</v>
      </c>
      <c r="C538" s="180">
        <v>0</v>
      </c>
      <c r="D538" s="183"/>
      <c r="E538" s="184"/>
      <c r="F538" s="184"/>
      <c r="G538" s="184"/>
      <c r="H538" s="184"/>
      <c r="I538" s="184"/>
      <c r="J538" s="184"/>
      <c r="K538" s="184"/>
      <c r="L538" s="184"/>
      <c r="M538" s="184"/>
      <c r="N538" s="184"/>
      <c r="O538" s="184"/>
      <c r="P538" s="184"/>
      <c r="Q538" s="184"/>
      <c r="R538" s="184"/>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2032</v>
      </c>
      <c r="B539" s="180" t="s">
        <v>2340</v>
      </c>
      <c r="C539" s="180">
        <v>0</v>
      </c>
      <c r="D539" s="183"/>
      <c r="E539" s="184"/>
      <c r="F539" s="184"/>
      <c r="G539" s="184"/>
      <c r="H539" s="184"/>
      <c r="I539" s="184"/>
      <c r="J539" s="184"/>
      <c r="K539" s="184"/>
      <c r="L539" s="184"/>
      <c r="M539" s="184"/>
      <c r="N539" s="184"/>
      <c r="O539" s="184"/>
      <c r="P539" s="184"/>
      <c r="Q539" s="184"/>
      <c r="R539" s="184"/>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2032</v>
      </c>
      <c r="B540" s="180" t="s">
        <v>2341</v>
      </c>
      <c r="C540" s="180">
        <v>0</v>
      </c>
      <c r="D540" s="183">
        <v>44462</v>
      </c>
      <c r="E540" s="184">
        <v>5616.05</v>
      </c>
      <c r="F540" s="184">
        <v>1.6544000000000001</v>
      </c>
      <c r="G540" s="184">
        <v>5.7835999999999999</v>
      </c>
      <c r="H540" s="184">
        <v>-3.5457000000000001</v>
      </c>
      <c r="I540" s="184">
        <v>-2.5861999999999998</v>
      </c>
      <c r="J540" s="184">
        <v>6.1383999999999999</v>
      </c>
      <c r="K540" s="184">
        <v>10.9497</v>
      </c>
      <c r="L540" s="184">
        <v>46.177100000000003</v>
      </c>
      <c r="M540" s="184">
        <v>79.191800000000001</v>
      </c>
      <c r="N540" s="184">
        <v>154.66730000000001</v>
      </c>
      <c r="O540" s="184">
        <v>15.157500000000001</v>
      </c>
      <c r="P540" s="184">
        <v>17.1692</v>
      </c>
      <c r="Q540" s="184"/>
      <c r="R540" s="184">
        <v>49.0199</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2032</v>
      </c>
      <c r="B541" s="180" t="s">
        <v>2342</v>
      </c>
      <c r="C541" s="180">
        <v>0</v>
      </c>
      <c r="D541" s="183">
        <v>44462</v>
      </c>
      <c r="E541" s="184">
        <v>8056.11</v>
      </c>
      <c r="F541" s="184">
        <v>1.6753</v>
      </c>
      <c r="G541" s="184">
        <v>5.8052999999999999</v>
      </c>
      <c r="H541" s="184">
        <v>-3.4594</v>
      </c>
      <c r="I541" s="184">
        <v>-2.4988999999999999</v>
      </c>
      <c r="J541" s="184">
        <v>6.4210000000000003</v>
      </c>
      <c r="K541" s="184">
        <v>11.552199999999999</v>
      </c>
      <c r="L541" s="184">
        <v>47.698700000000002</v>
      </c>
      <c r="M541" s="184">
        <v>82.117400000000004</v>
      </c>
      <c r="N541" s="184">
        <v>158.88659999999999</v>
      </c>
      <c r="O541" s="184">
        <v>17.297000000000001</v>
      </c>
      <c r="P541" s="184">
        <v>20.160699999999999</v>
      </c>
      <c r="Q541" s="184"/>
      <c r="R541" s="184">
        <v>51.413600000000002</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2032</v>
      </c>
      <c r="B542" s="180" t="s">
        <v>2343</v>
      </c>
      <c r="C542" s="180">
        <v>0</v>
      </c>
      <c r="D542" s="183">
        <v>44462</v>
      </c>
      <c r="E542" s="184">
        <v>9955.25</v>
      </c>
      <c r="F542" s="184">
        <v>0.7732</v>
      </c>
      <c r="G542" s="184">
        <v>2.496</v>
      </c>
      <c r="H542" s="184">
        <v>-1.0200000000000001E-2</v>
      </c>
      <c r="I542" s="184">
        <v>2.7770999999999999</v>
      </c>
      <c r="J542" s="184">
        <v>12.4094</v>
      </c>
      <c r="K542" s="184">
        <v>8.1547000000000001</v>
      </c>
      <c r="L542" s="184"/>
      <c r="M542" s="184"/>
      <c r="N542" s="184"/>
      <c r="O542" s="184"/>
      <c r="P542" s="184"/>
      <c r="Q542" s="184"/>
      <c r="R542" s="184"/>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2032</v>
      </c>
      <c r="B543" s="180" t="s">
        <v>2344</v>
      </c>
      <c r="C543" s="180">
        <v>0</v>
      </c>
      <c r="D543" s="183">
        <v>44462</v>
      </c>
      <c r="E543" s="184">
        <v>12140.1</v>
      </c>
      <c r="F543" s="184">
        <v>0.78539999999999999</v>
      </c>
      <c r="G543" s="184">
        <v>2.5276000000000001</v>
      </c>
      <c r="H543" s="184">
        <v>4.2900000000000001E-2</v>
      </c>
      <c r="I543" s="184">
        <v>2.8851</v>
      </c>
      <c r="J543" s="184">
        <v>12.6058</v>
      </c>
      <c r="K543" s="184">
        <v>8.6473999999999993</v>
      </c>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2032</v>
      </c>
      <c r="B544" s="180" t="s">
        <v>2345</v>
      </c>
      <c r="C544" s="180">
        <v>0</v>
      </c>
      <c r="D544" s="183">
        <v>44462</v>
      </c>
      <c r="E544" s="184">
        <v>30380.85</v>
      </c>
      <c r="F544" s="184">
        <v>1.4931000000000001</v>
      </c>
      <c r="G544" s="184">
        <v>3.8489</v>
      </c>
      <c r="H544" s="184">
        <v>0.32279999999999998</v>
      </c>
      <c r="I544" s="184">
        <v>3.5436999999999999</v>
      </c>
      <c r="J544" s="184">
        <v>12.970599999999999</v>
      </c>
      <c r="K544" s="184">
        <v>13.888999999999999</v>
      </c>
      <c r="L544" s="184">
        <v>27.605599999999999</v>
      </c>
      <c r="M544" s="184">
        <v>48.634700000000002</v>
      </c>
      <c r="N544" s="184">
        <v>84.647300000000001</v>
      </c>
      <c r="O544" s="184">
        <v>18.251899999999999</v>
      </c>
      <c r="P544" s="184">
        <v>14.1455</v>
      </c>
      <c r="Q544" s="184"/>
      <c r="R544" s="184">
        <v>34.642000000000003</v>
      </c>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2032</v>
      </c>
      <c r="B545" s="180" t="s">
        <v>2346</v>
      </c>
      <c r="C545" s="180">
        <v>0</v>
      </c>
      <c r="D545" s="183">
        <v>44462</v>
      </c>
      <c r="E545" s="184">
        <v>40020.29</v>
      </c>
      <c r="F545" s="184">
        <v>1.4932000000000001</v>
      </c>
      <c r="G545" s="184">
        <v>3.8563000000000001</v>
      </c>
      <c r="H545" s="184">
        <v>0.36020000000000002</v>
      </c>
      <c r="I545" s="184">
        <v>3.6722999999999999</v>
      </c>
      <c r="J545" s="184">
        <v>13.177</v>
      </c>
      <c r="K545" s="184">
        <v>14.3429</v>
      </c>
      <c r="L545" s="184">
        <v>28.334499999999998</v>
      </c>
      <c r="M545" s="184">
        <v>49.82</v>
      </c>
      <c r="N545" s="184">
        <v>86.337599999999995</v>
      </c>
      <c r="O545" s="184">
        <v>19.363</v>
      </c>
      <c r="P545" s="184">
        <v>15.3218</v>
      </c>
      <c r="Q545" s="184"/>
      <c r="R545" s="184">
        <v>35.865900000000003</v>
      </c>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2032</v>
      </c>
      <c r="B546" s="180" t="s">
        <v>2347</v>
      </c>
      <c r="C546" s="180">
        <v>0</v>
      </c>
      <c r="D546" s="183">
        <v>44462</v>
      </c>
      <c r="E546" s="184">
        <v>11370.6</v>
      </c>
      <c r="F546" s="184">
        <v>1.2944</v>
      </c>
      <c r="G546" s="184">
        <v>3.2583000000000002</v>
      </c>
      <c r="H546" s="184">
        <v>-1.89E-2</v>
      </c>
      <c r="I546" s="184">
        <v>3.1160000000000001</v>
      </c>
      <c r="J546" s="184">
        <v>11.7065</v>
      </c>
      <c r="K546" s="184">
        <v>12.8971</v>
      </c>
      <c r="L546" s="184">
        <v>26.462199999999999</v>
      </c>
      <c r="M546" s="184">
        <v>47.443199999999997</v>
      </c>
      <c r="N546" s="184">
        <v>80.791300000000007</v>
      </c>
      <c r="O546" s="184">
        <v>20.356300000000001</v>
      </c>
      <c r="P546" s="184"/>
      <c r="Q546" s="184"/>
      <c r="R546" s="184">
        <v>36.231299999999997</v>
      </c>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2032</v>
      </c>
      <c r="B547" s="180" t="s">
        <v>2348</v>
      </c>
      <c r="C547" s="180">
        <v>0</v>
      </c>
      <c r="D547" s="183">
        <v>44462</v>
      </c>
      <c r="E547" s="184">
        <v>14055.46</v>
      </c>
      <c r="F547" s="184">
        <v>1.2943</v>
      </c>
      <c r="G547" s="184">
        <v>3.2650000000000001</v>
      </c>
      <c r="H547" s="184">
        <v>1.1299999999999999E-2</v>
      </c>
      <c r="I547" s="184">
        <v>3.2227000000000001</v>
      </c>
      <c r="J547" s="184">
        <v>11.8782</v>
      </c>
      <c r="K547" s="184">
        <v>13.308999999999999</v>
      </c>
      <c r="L547" s="184">
        <v>27.139199999999999</v>
      </c>
      <c r="M547" s="184">
        <v>48.547199999999997</v>
      </c>
      <c r="N547" s="184">
        <v>82.361800000000002</v>
      </c>
      <c r="O547" s="184">
        <v>21.434699999999999</v>
      </c>
      <c r="P547" s="184">
        <v>18.175899999999999</v>
      </c>
      <c r="Q547" s="184"/>
      <c r="R547" s="184">
        <v>37.437100000000001</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2032</v>
      </c>
      <c r="B548" s="180" t="s">
        <v>2349</v>
      </c>
      <c r="C548" s="180">
        <v>0</v>
      </c>
      <c r="D548" s="183"/>
      <c r="E548" s="184"/>
      <c r="F548" s="184"/>
      <c r="G548" s="184"/>
      <c r="H548" s="184"/>
      <c r="I548" s="184"/>
      <c r="J548" s="184"/>
      <c r="K548" s="184"/>
      <c r="L548" s="184"/>
      <c r="M548" s="184"/>
      <c r="N548" s="184"/>
      <c r="O548" s="184"/>
      <c r="P548" s="184"/>
      <c r="Q548" s="184"/>
      <c r="R548" s="184"/>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2032</v>
      </c>
      <c r="B549" s="180" t="s">
        <v>2350</v>
      </c>
      <c r="C549" s="180">
        <v>0</v>
      </c>
      <c r="D549" s="183">
        <v>44462</v>
      </c>
      <c r="E549" s="184">
        <v>8271.65</v>
      </c>
      <c r="F549" s="184">
        <v>1.2769999999999999</v>
      </c>
      <c r="G549" s="184">
        <v>4.8783000000000003</v>
      </c>
      <c r="H549" s="184">
        <v>1.0093000000000001</v>
      </c>
      <c r="I549" s="184">
        <v>5.6539999999999999</v>
      </c>
      <c r="J549" s="184">
        <v>15.095000000000001</v>
      </c>
      <c r="K549" s="184">
        <v>12.0152</v>
      </c>
      <c r="L549" s="184">
        <v>20.5305</v>
      </c>
      <c r="M549" s="184">
        <v>43.668599999999998</v>
      </c>
      <c r="N549" s="184">
        <v>84.369600000000005</v>
      </c>
      <c r="O549" s="184">
        <v>19.0716</v>
      </c>
      <c r="P549" s="184">
        <v>15.6275</v>
      </c>
      <c r="Q549" s="184"/>
      <c r="R549" s="184">
        <v>34.311100000000003</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2032</v>
      </c>
      <c r="B550" s="180" t="s">
        <v>2351</v>
      </c>
      <c r="C550" s="180">
        <v>0</v>
      </c>
      <c r="D550" s="183">
        <v>44462</v>
      </c>
      <c r="E550" s="184">
        <v>10487.78</v>
      </c>
      <c r="F550" s="184">
        <v>1.2769999999999999</v>
      </c>
      <c r="G550" s="184">
        <v>4.8901000000000003</v>
      </c>
      <c r="H550" s="184">
        <v>1.0691999999999999</v>
      </c>
      <c r="I550" s="184">
        <v>5.7979000000000003</v>
      </c>
      <c r="J550" s="184">
        <v>15.3561</v>
      </c>
      <c r="K550" s="184">
        <v>12.5524</v>
      </c>
      <c r="L550" s="184">
        <v>21.316700000000001</v>
      </c>
      <c r="M550" s="184">
        <v>45.059399999999997</v>
      </c>
      <c r="N550" s="184">
        <v>86.336500000000001</v>
      </c>
      <c r="O550" s="184">
        <v>20.332000000000001</v>
      </c>
      <c r="P550" s="184">
        <v>16.7866</v>
      </c>
      <c r="Q550" s="184"/>
      <c r="R550" s="184">
        <v>35.737299999999998</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2032</v>
      </c>
      <c r="B551" s="180" t="s">
        <v>2352</v>
      </c>
      <c r="C551" s="180">
        <v>0</v>
      </c>
      <c r="D551" s="183">
        <v>44462</v>
      </c>
      <c r="E551" s="184">
        <v>8402.66</v>
      </c>
      <c r="F551" s="184">
        <v>0.66139999999999999</v>
      </c>
      <c r="G551" s="184">
        <v>4.9535999999999998</v>
      </c>
      <c r="H551" s="184">
        <v>1.7425999999999999</v>
      </c>
      <c r="I551" s="184">
        <v>7.5728999999999997</v>
      </c>
      <c r="J551" s="184">
        <v>19.693100000000001</v>
      </c>
      <c r="K551" s="184">
        <v>14.7052</v>
      </c>
      <c r="L551" s="184">
        <v>24.119399999999999</v>
      </c>
      <c r="M551" s="184">
        <v>41.6096</v>
      </c>
      <c r="N551" s="184">
        <v>82.782200000000003</v>
      </c>
      <c r="O551" s="184">
        <v>21.690899999999999</v>
      </c>
      <c r="P551" s="184">
        <v>17.760400000000001</v>
      </c>
      <c r="Q551" s="184"/>
      <c r="R551" s="184">
        <v>35.9315</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2032</v>
      </c>
      <c r="B552" s="180" t="s">
        <v>2353</v>
      </c>
      <c r="C552" s="180">
        <v>0</v>
      </c>
      <c r="D552" s="183">
        <v>44462</v>
      </c>
      <c r="E552" s="184">
        <v>17941.509999999998</v>
      </c>
      <c r="F552" s="184">
        <v>0.96460000000000001</v>
      </c>
      <c r="G552" s="184">
        <v>2.3123</v>
      </c>
      <c r="H552" s="184">
        <v>0.25280000000000002</v>
      </c>
      <c r="I552" s="184">
        <v>2.6070000000000002</v>
      </c>
      <c r="J552" s="184">
        <v>8.8534000000000006</v>
      </c>
      <c r="K552" s="184">
        <v>13.5318</v>
      </c>
      <c r="L552" s="184"/>
      <c r="M552" s="184"/>
      <c r="N552" s="184"/>
      <c r="O552" s="184"/>
      <c r="P552" s="184"/>
      <c r="Q552" s="184"/>
      <c r="R552" s="184"/>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2032</v>
      </c>
      <c r="B553" s="180" t="s">
        <v>2354</v>
      </c>
      <c r="C553" s="180">
        <v>0</v>
      </c>
      <c r="D553" s="183">
        <v>44462</v>
      </c>
      <c r="E553" s="184">
        <v>23367.37</v>
      </c>
      <c r="F553" s="184">
        <v>0.96460000000000001</v>
      </c>
      <c r="G553" s="184">
        <v>2.3123</v>
      </c>
      <c r="H553" s="184">
        <v>0.27550000000000002</v>
      </c>
      <c r="I553" s="184">
        <v>2.7151999999999998</v>
      </c>
      <c r="J553" s="184">
        <v>8.9987999999999992</v>
      </c>
      <c r="K553" s="184">
        <v>14.039</v>
      </c>
      <c r="L553" s="184"/>
      <c r="M553" s="184"/>
      <c r="N553" s="184"/>
      <c r="O553" s="184"/>
      <c r="P553" s="184"/>
      <c r="Q553" s="184"/>
      <c r="R553" s="184"/>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2032</v>
      </c>
      <c r="B554" s="180" t="s">
        <v>2355</v>
      </c>
      <c r="C554" s="180">
        <v>0</v>
      </c>
      <c r="D554" s="183">
        <v>44462</v>
      </c>
      <c r="E554" s="184">
        <v>10630.15</v>
      </c>
      <c r="F554" s="184">
        <v>1.1591</v>
      </c>
      <c r="G554" s="184">
        <v>2.9220999999999999</v>
      </c>
      <c r="H554" s="184">
        <v>-0.17369999999999999</v>
      </c>
      <c r="I554" s="184">
        <v>2.5750000000000002</v>
      </c>
      <c r="J554" s="184">
        <v>11.646599999999999</v>
      </c>
      <c r="K554" s="184">
        <v>12.464</v>
      </c>
      <c r="L554" s="184">
        <v>28.298200000000001</v>
      </c>
      <c r="M554" s="184">
        <v>50.633800000000001</v>
      </c>
      <c r="N554" s="184">
        <v>83.8904</v>
      </c>
      <c r="O554" s="184">
        <v>19.5715</v>
      </c>
      <c r="P554" s="184"/>
      <c r="Q554" s="184"/>
      <c r="R554" s="184">
        <v>37.019799999999996</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2032</v>
      </c>
      <c r="B555" s="180" t="s">
        <v>2356</v>
      </c>
      <c r="C555" s="180">
        <v>0</v>
      </c>
      <c r="D555" s="183">
        <v>44462</v>
      </c>
      <c r="E555" s="184">
        <v>13129.63</v>
      </c>
      <c r="F555" s="184">
        <v>1.1625000000000001</v>
      </c>
      <c r="G555" s="184">
        <v>2.9369000000000001</v>
      </c>
      <c r="H555" s="184">
        <v>-0.13519999999999999</v>
      </c>
      <c r="I555" s="184">
        <v>2.6882000000000001</v>
      </c>
      <c r="J555" s="184">
        <v>11.8331</v>
      </c>
      <c r="K555" s="184">
        <v>12.906599999999999</v>
      </c>
      <c r="L555" s="184">
        <v>28.987300000000001</v>
      </c>
      <c r="M555" s="184">
        <v>51.7545</v>
      </c>
      <c r="N555" s="184">
        <v>85.489699999999999</v>
      </c>
      <c r="O555" s="184">
        <v>20.680299999999999</v>
      </c>
      <c r="P555" s="184">
        <v>16.831199999999999</v>
      </c>
      <c r="Q555" s="184"/>
      <c r="R555" s="184">
        <v>38.274500000000003</v>
      </c>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2032</v>
      </c>
      <c r="B556" s="180" t="s">
        <v>2357</v>
      </c>
      <c r="C556" s="180">
        <v>0</v>
      </c>
      <c r="D556" s="183">
        <v>44462</v>
      </c>
      <c r="E556" s="184">
        <v>19442.150000000001</v>
      </c>
      <c r="F556" s="184">
        <v>0.76419999999999999</v>
      </c>
      <c r="G556" s="184">
        <v>1.3948</v>
      </c>
      <c r="H556" s="184">
        <v>1.1299999999999999E-2</v>
      </c>
      <c r="I556" s="184">
        <v>0.82269999999999999</v>
      </c>
      <c r="J556" s="184">
        <v>7.1768999999999998</v>
      </c>
      <c r="K556" s="184">
        <v>11.972</v>
      </c>
      <c r="L556" s="184">
        <v>20.325600000000001</v>
      </c>
      <c r="M556" s="184">
        <v>25.458300000000001</v>
      </c>
      <c r="N556" s="184">
        <v>42.1511</v>
      </c>
      <c r="O556" s="184">
        <v>12.0693</v>
      </c>
      <c r="P556" s="184">
        <v>13.1518</v>
      </c>
      <c r="Q556" s="184"/>
      <c r="R556" s="184">
        <v>19.125900000000001</v>
      </c>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2032</v>
      </c>
      <c r="B557" s="180" t="s">
        <v>2358</v>
      </c>
      <c r="C557" s="180">
        <v>0</v>
      </c>
      <c r="D557" s="183">
        <v>44462</v>
      </c>
      <c r="E557" s="184">
        <v>29144.7</v>
      </c>
      <c r="F557" s="184">
        <v>0.76429999999999998</v>
      </c>
      <c r="G557" s="184">
        <v>1.395</v>
      </c>
      <c r="H557" s="184">
        <v>1.15E-2</v>
      </c>
      <c r="I557" s="184">
        <v>0.91820000000000002</v>
      </c>
      <c r="J557" s="184">
        <v>7.2952000000000004</v>
      </c>
      <c r="K557" s="184">
        <v>12.317299999999999</v>
      </c>
      <c r="L557" s="184">
        <v>21.424800000000001</v>
      </c>
      <c r="M557" s="184">
        <v>26.712</v>
      </c>
      <c r="N557" s="184">
        <v>43.982599999999998</v>
      </c>
      <c r="O557" s="184">
        <v>13.591900000000001</v>
      </c>
      <c r="P557" s="184">
        <v>14.9133</v>
      </c>
      <c r="Q557" s="184"/>
      <c r="R557" s="184">
        <v>20.787700000000001</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2032</v>
      </c>
      <c r="B558" s="180" t="s">
        <v>2359</v>
      </c>
      <c r="C558" s="180">
        <v>0</v>
      </c>
      <c r="D558" s="183"/>
      <c r="E558" s="184"/>
      <c r="F558" s="184"/>
      <c r="G558" s="184"/>
      <c r="H558" s="184"/>
      <c r="I558" s="184"/>
      <c r="J558" s="184"/>
      <c r="K558" s="184"/>
      <c r="L558" s="184"/>
      <c r="M558" s="184"/>
      <c r="N558" s="184"/>
      <c r="O558" s="184"/>
      <c r="P558" s="184"/>
      <c r="Q558" s="184"/>
      <c r="R558" s="184"/>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0" t="s">
        <v>2032</v>
      </c>
      <c r="B559" s="180" t="s">
        <v>2360</v>
      </c>
      <c r="C559" s="180">
        <v>0</v>
      </c>
      <c r="D559" s="183">
        <v>44462</v>
      </c>
      <c r="E559" s="184">
        <v>43437.7</v>
      </c>
      <c r="F559" s="184">
        <v>1.1176999999999999</v>
      </c>
      <c r="G559" s="184">
        <v>2.5573000000000001</v>
      </c>
      <c r="H559" s="184">
        <v>-0.1767</v>
      </c>
      <c r="I559" s="184">
        <v>1.5505</v>
      </c>
      <c r="J559" s="184">
        <v>10.753500000000001</v>
      </c>
      <c r="K559" s="184">
        <v>12.752000000000001</v>
      </c>
      <c r="L559" s="184">
        <v>24.7056</v>
      </c>
      <c r="M559" s="184">
        <v>35.956099999999999</v>
      </c>
      <c r="N559" s="184">
        <v>65.225200000000001</v>
      </c>
      <c r="O559" s="184">
        <v>14.8612</v>
      </c>
      <c r="P559" s="184">
        <v>13.310600000000001</v>
      </c>
      <c r="Q559" s="184"/>
      <c r="R559" s="184">
        <v>24.710699999999999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0" t="s">
        <v>2032</v>
      </c>
      <c r="B560" s="180" t="s">
        <v>2361</v>
      </c>
      <c r="C560" s="180">
        <v>0</v>
      </c>
      <c r="D560" s="183">
        <v>44462</v>
      </c>
      <c r="E560" s="184">
        <v>60225.82</v>
      </c>
      <c r="F560" s="184">
        <v>1.1177999999999999</v>
      </c>
      <c r="G560" s="184">
        <v>2.5573000000000001</v>
      </c>
      <c r="H560" s="184">
        <v>-0.1767</v>
      </c>
      <c r="I560" s="184">
        <v>1.5607</v>
      </c>
      <c r="J560" s="184">
        <v>10.768800000000001</v>
      </c>
      <c r="K560" s="184">
        <v>13.0108</v>
      </c>
      <c r="L560" s="184">
        <v>25.1172</v>
      </c>
      <c r="M560" s="184">
        <v>36.526800000000001</v>
      </c>
      <c r="N560" s="184">
        <v>66.200800000000001</v>
      </c>
      <c r="O560" s="184">
        <v>15.8833</v>
      </c>
      <c r="P560" s="184">
        <v>14.652200000000001</v>
      </c>
      <c r="Q560" s="184"/>
      <c r="R560" s="184">
        <v>25.667100000000001</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80" t="s">
        <v>2032</v>
      </c>
      <c r="B561" s="180" t="s">
        <v>2362</v>
      </c>
      <c r="C561" s="180">
        <v>0</v>
      </c>
      <c r="D561" s="183">
        <v>44462</v>
      </c>
      <c r="E561" s="184">
        <v>7567.1</v>
      </c>
      <c r="F561" s="184">
        <v>1.7070000000000001</v>
      </c>
      <c r="G561" s="184">
        <v>2.9306000000000001</v>
      </c>
      <c r="H561" s="184">
        <v>0.17280000000000001</v>
      </c>
      <c r="I561" s="184">
        <v>2.3736000000000002</v>
      </c>
      <c r="J561" s="184">
        <v>12.570499999999999</v>
      </c>
      <c r="K561" s="184">
        <v>7.1585999999999999</v>
      </c>
      <c r="L561" s="184"/>
      <c r="M561" s="184"/>
      <c r="N561" s="184"/>
      <c r="O561" s="184"/>
      <c r="P561" s="184"/>
      <c r="Q561" s="184"/>
      <c r="R561" s="184"/>
      <c r="S561" s="119"/>
      <c r="T561" s="119"/>
      <c r="U561" s="119"/>
      <c r="V561" s="119"/>
      <c r="W561" s="119"/>
      <c r="X561" s="119"/>
      <c r="Y561" s="119"/>
      <c r="Z561" s="119"/>
      <c r="AA561" s="119"/>
      <c r="AB561" s="119"/>
      <c r="AC561" s="119"/>
      <c r="AD561" s="119"/>
      <c r="AE561" s="119"/>
      <c r="AF561" s="119"/>
      <c r="AG561" s="119"/>
      <c r="AH561" s="119"/>
    </row>
    <row r="562" spans="1:34" x14ac:dyDescent="0.3">
      <c r="A562" s="180" t="s">
        <v>2032</v>
      </c>
      <c r="B562" s="180" t="s">
        <v>2363</v>
      </c>
      <c r="C562" s="180">
        <v>0</v>
      </c>
      <c r="D562" s="183">
        <v>44462</v>
      </c>
      <c r="E562" s="184">
        <v>10962.12</v>
      </c>
      <c r="F562" s="184">
        <v>1.7065999999999999</v>
      </c>
      <c r="G562" s="184">
        <v>2.9304000000000001</v>
      </c>
      <c r="H562" s="184">
        <v>0.19139999999999999</v>
      </c>
      <c r="I562" s="184">
        <v>2.4340999999999999</v>
      </c>
      <c r="J562" s="184">
        <v>12.839499999999999</v>
      </c>
      <c r="K562" s="184">
        <v>7.6258999999999997</v>
      </c>
      <c r="L562" s="184"/>
      <c r="M562" s="184"/>
      <c r="N562" s="184"/>
      <c r="O562" s="184"/>
      <c r="P562" s="184"/>
      <c r="Q562" s="184"/>
      <c r="R562" s="184"/>
      <c r="S562" s="122"/>
      <c r="T562" s="122"/>
      <c r="U562" s="122"/>
      <c r="V562" s="122"/>
      <c r="W562" s="122"/>
      <c r="X562" s="122"/>
      <c r="Y562" s="122"/>
      <c r="Z562" s="122"/>
      <c r="AA562" s="122"/>
      <c r="AB562" s="122"/>
      <c r="AC562" s="122"/>
      <c r="AD562" s="122"/>
      <c r="AE562" s="122"/>
      <c r="AF562" s="122"/>
      <c r="AG562" s="122"/>
      <c r="AH562" s="122"/>
    </row>
    <row r="563" spans="1:34" x14ac:dyDescent="0.3">
      <c r="A563" s="180" t="s">
        <v>2032</v>
      </c>
      <c r="B563" s="180" t="s">
        <v>2364</v>
      </c>
      <c r="C563" s="180">
        <v>0</v>
      </c>
      <c r="D563" s="183">
        <v>44462</v>
      </c>
      <c r="E563" s="184">
        <v>14380.5</v>
      </c>
      <c r="F563" s="184">
        <v>0.32269999999999999</v>
      </c>
      <c r="G563" s="184">
        <v>2.0093000000000001</v>
      </c>
      <c r="H563" s="184">
        <v>-0.76490000000000002</v>
      </c>
      <c r="I563" s="184">
        <v>0.35349999999999998</v>
      </c>
      <c r="J563" s="184">
        <v>4.9626000000000001</v>
      </c>
      <c r="K563" s="184">
        <v>2.5855999999999999</v>
      </c>
      <c r="L563" s="184">
        <v>20.7715</v>
      </c>
      <c r="M563" s="184">
        <v>12.759499999999999</v>
      </c>
      <c r="N563" s="184">
        <v>23.058599999999998</v>
      </c>
      <c r="O563" s="184">
        <v>11.905099999999999</v>
      </c>
      <c r="P563" s="184">
        <v>4.0349000000000004</v>
      </c>
      <c r="Q563" s="184"/>
      <c r="R563" s="184">
        <v>35.229700000000001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2032</v>
      </c>
      <c r="B564" s="180" t="s">
        <v>2365</v>
      </c>
      <c r="C564" s="180">
        <v>0</v>
      </c>
      <c r="D564" s="183">
        <v>44462</v>
      </c>
      <c r="E564" s="184">
        <v>17378.28</v>
      </c>
      <c r="F564" s="184">
        <v>0.32250000000000001</v>
      </c>
      <c r="G564" s="184">
        <v>2.0093000000000001</v>
      </c>
      <c r="H564" s="184">
        <v>-0.76500000000000001</v>
      </c>
      <c r="I564" s="184">
        <v>0.35339999999999999</v>
      </c>
      <c r="J564" s="184">
        <v>4.9752000000000001</v>
      </c>
      <c r="K564" s="184">
        <v>2.9693999999999998</v>
      </c>
      <c r="L564" s="184">
        <v>21.2483</v>
      </c>
      <c r="M564" s="184">
        <v>13.4994</v>
      </c>
      <c r="N564" s="184">
        <v>23.880600000000001</v>
      </c>
      <c r="O564" s="184">
        <v>12.6959</v>
      </c>
      <c r="P564" s="184">
        <v>4.7255000000000003</v>
      </c>
      <c r="Q564" s="184"/>
      <c r="R564" s="184">
        <v>36.153500000000001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2032</v>
      </c>
      <c r="B565" s="180" t="s">
        <v>2366</v>
      </c>
      <c r="C565" s="180">
        <v>0</v>
      </c>
      <c r="D565" s="183">
        <v>44462</v>
      </c>
      <c r="E565" s="184">
        <v>19789.55</v>
      </c>
      <c r="F565" s="184">
        <v>2.1017000000000001</v>
      </c>
      <c r="G565" s="184">
        <v>2.0127000000000002</v>
      </c>
      <c r="H565" s="184">
        <v>0.4622</v>
      </c>
      <c r="I565" s="184">
        <v>4.3056999999999999</v>
      </c>
      <c r="J565" s="184">
        <v>9.2189999999999994</v>
      </c>
      <c r="K565" s="184">
        <v>8.7840000000000007</v>
      </c>
      <c r="L565" s="184">
        <v>8.1047999999999991</v>
      </c>
      <c r="M565" s="184">
        <v>19.8263</v>
      </c>
      <c r="N565" s="184">
        <v>69.738399999999999</v>
      </c>
      <c r="O565" s="184">
        <v>10.857200000000001</v>
      </c>
      <c r="P565" s="184">
        <v>12.2172</v>
      </c>
      <c r="Q565" s="184"/>
      <c r="R565" s="184">
        <v>8.0068999999999999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2032</v>
      </c>
      <c r="B566" s="180" t="s">
        <v>2367</v>
      </c>
      <c r="C566" s="180">
        <v>0</v>
      </c>
      <c r="D566" s="183">
        <v>44462</v>
      </c>
      <c r="E566" s="184">
        <v>22654.29</v>
      </c>
      <c r="F566" s="184">
        <v>2.1017000000000001</v>
      </c>
      <c r="G566" s="184">
        <v>2.0125999999999999</v>
      </c>
      <c r="H566" s="184">
        <v>0.46210000000000001</v>
      </c>
      <c r="I566" s="184">
        <v>4.3055000000000003</v>
      </c>
      <c r="J566" s="184">
        <v>9.2188999999999997</v>
      </c>
      <c r="K566" s="184">
        <v>9.093</v>
      </c>
      <c r="L566" s="184">
        <v>8.4116999999999997</v>
      </c>
      <c r="M566" s="184">
        <v>20.166499999999999</v>
      </c>
      <c r="N566" s="184">
        <v>70.220100000000002</v>
      </c>
      <c r="O566" s="184">
        <v>11.1593</v>
      </c>
      <c r="P566" s="184">
        <v>12.6401</v>
      </c>
      <c r="Q566" s="184"/>
      <c r="R566" s="184">
        <v>8.1786999999999992</v>
      </c>
      <c r="S566" s="120"/>
      <c r="T566" s="123"/>
      <c r="U566" s="124"/>
      <c r="V566" s="124"/>
      <c r="W566" s="124"/>
      <c r="X566" s="124"/>
      <c r="Y566" s="124"/>
      <c r="Z566" s="124"/>
      <c r="AA566" s="124"/>
      <c r="AB566" s="124"/>
      <c r="AC566" s="124"/>
      <c r="AD566" s="124"/>
      <c r="AE566" s="124"/>
      <c r="AF566" s="124"/>
      <c r="AG566" s="124"/>
      <c r="AH566" s="124"/>
    </row>
    <row r="567" spans="1:34" x14ac:dyDescent="0.3">
      <c r="A567" s="180" t="s">
        <v>2032</v>
      </c>
      <c r="B567" s="180" t="s">
        <v>2368</v>
      </c>
      <c r="C567" s="180">
        <v>0</v>
      </c>
      <c r="D567" s="183">
        <v>44462</v>
      </c>
      <c r="E567" s="184">
        <v>3880.5</v>
      </c>
      <c r="F567" s="184">
        <v>1.2788999999999999</v>
      </c>
      <c r="G567" s="184">
        <v>3.0705</v>
      </c>
      <c r="H567" s="184">
        <v>-0.4093</v>
      </c>
      <c r="I567" s="184">
        <v>4.0265000000000004</v>
      </c>
      <c r="J567" s="184">
        <v>12.235900000000001</v>
      </c>
      <c r="K567" s="184">
        <v>7.2271999999999998</v>
      </c>
      <c r="L567" s="184">
        <v>22.641500000000001</v>
      </c>
      <c r="M567" s="184">
        <v>41.750799999999998</v>
      </c>
      <c r="N567" s="184">
        <v>69.276700000000005</v>
      </c>
      <c r="O567" s="184">
        <v>1.8191999999999999</v>
      </c>
      <c r="P567" s="184">
        <v>1.7668999999999999</v>
      </c>
      <c r="Q567" s="184"/>
      <c r="R567" s="184">
        <v>9.5908999999999995</v>
      </c>
      <c r="S567" s="120"/>
      <c r="T567" s="123"/>
      <c r="U567" s="124"/>
      <c r="V567" s="124"/>
      <c r="W567" s="124"/>
      <c r="X567" s="124"/>
      <c r="Y567" s="124"/>
      <c r="Z567" s="124"/>
      <c r="AA567" s="124"/>
      <c r="AB567" s="124"/>
      <c r="AC567" s="124"/>
      <c r="AD567" s="124"/>
      <c r="AE567" s="124"/>
      <c r="AF567" s="124"/>
      <c r="AG567" s="124"/>
      <c r="AH567" s="124"/>
    </row>
    <row r="568" spans="1:34" x14ac:dyDescent="0.3">
      <c r="A568" s="180" t="s">
        <v>2032</v>
      </c>
      <c r="B568" s="180" t="s">
        <v>2369</v>
      </c>
      <c r="C568" s="180">
        <v>0</v>
      </c>
      <c r="D568" s="183">
        <v>44462</v>
      </c>
      <c r="E568" s="184">
        <v>6207.98</v>
      </c>
      <c r="F568" s="184">
        <v>1.2977000000000001</v>
      </c>
      <c r="G568" s="184">
        <v>3.1072000000000002</v>
      </c>
      <c r="H568" s="184">
        <v>-0.31840000000000002</v>
      </c>
      <c r="I568" s="184">
        <v>4.2153</v>
      </c>
      <c r="J568" s="184">
        <v>13.4435</v>
      </c>
      <c r="K568" s="184">
        <v>8.5695999999999994</v>
      </c>
      <c r="L568" s="184">
        <v>24.310500000000001</v>
      </c>
      <c r="M568" s="184">
        <v>46.829500000000003</v>
      </c>
      <c r="N568" s="184">
        <v>76.040000000000006</v>
      </c>
      <c r="O568" s="184">
        <v>5.6326000000000001</v>
      </c>
      <c r="P568" s="184">
        <v>5.6493000000000002</v>
      </c>
      <c r="Q568" s="184"/>
      <c r="R568" s="184">
        <v>13.410299999999999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2032</v>
      </c>
      <c r="B569" s="180" t="s">
        <v>2370</v>
      </c>
      <c r="C569" s="180">
        <v>0</v>
      </c>
      <c r="D569" s="183">
        <v>44462</v>
      </c>
      <c r="E569" s="184">
        <v>2401.65</v>
      </c>
      <c r="F569" s="184">
        <v>1.1880999999999999</v>
      </c>
      <c r="G569" s="184">
        <v>1.6184000000000001</v>
      </c>
      <c r="H569" s="184">
        <v>-5.5194000000000001</v>
      </c>
      <c r="I569" s="184">
        <v>2.1979000000000002</v>
      </c>
      <c r="J569" s="184">
        <v>7.3746999999999998</v>
      </c>
      <c r="K569" s="184">
        <v>-3.0615999999999999</v>
      </c>
      <c r="L569" s="184">
        <v>7.8544999999999998</v>
      </c>
      <c r="M569" s="184">
        <v>41.824100000000001</v>
      </c>
      <c r="N569" s="184">
        <v>86.116699999999994</v>
      </c>
      <c r="O569" s="184">
        <v>-5.3556999999999997</v>
      </c>
      <c r="P569" s="184">
        <v>-5.4330999999999996</v>
      </c>
      <c r="Q569" s="184"/>
      <c r="R569" s="184">
        <v>-3.5760999999999998</v>
      </c>
      <c r="S569" s="120"/>
      <c r="T569" s="123"/>
      <c r="U569" s="124"/>
      <c r="V569" s="124"/>
      <c r="W569" s="124"/>
      <c r="X569" s="124"/>
      <c r="Y569" s="124"/>
      <c r="Z569" s="124"/>
      <c r="AA569" s="124"/>
      <c r="AB569" s="124"/>
      <c r="AC569" s="124"/>
      <c r="AD569" s="124"/>
      <c r="AE569" s="124"/>
      <c r="AF569" s="124"/>
      <c r="AG569" s="124"/>
      <c r="AH569" s="124"/>
    </row>
    <row r="570" spans="1:34" x14ac:dyDescent="0.3">
      <c r="A570" s="180" t="s">
        <v>2032</v>
      </c>
      <c r="B570" s="180" t="s">
        <v>2371</v>
      </c>
      <c r="C570" s="180">
        <v>0</v>
      </c>
      <c r="D570" s="183">
        <v>44462</v>
      </c>
      <c r="E570" s="184">
        <v>3130.66</v>
      </c>
      <c r="F570" s="184">
        <v>1.1884999999999999</v>
      </c>
      <c r="G570" s="184">
        <v>1.6181000000000001</v>
      </c>
      <c r="H570" s="184">
        <v>-5.5191999999999997</v>
      </c>
      <c r="I570" s="184">
        <v>2.1972999999999998</v>
      </c>
      <c r="J570" s="184">
        <v>7.3731999999999998</v>
      </c>
      <c r="K570" s="184">
        <v>-3.0146000000000002</v>
      </c>
      <c r="L570" s="184">
        <v>8.1873000000000005</v>
      </c>
      <c r="M570" s="184">
        <v>42.264600000000002</v>
      </c>
      <c r="N570" s="184">
        <v>86.6922</v>
      </c>
      <c r="O570" s="184">
        <v>-5.2582000000000004</v>
      </c>
      <c r="P570" s="184">
        <v>-5.2508999999999997</v>
      </c>
      <c r="Q570" s="184"/>
      <c r="R570" s="184">
        <v>-3.4274</v>
      </c>
      <c r="S570" s="120"/>
      <c r="T570" s="123"/>
      <c r="U570" s="124"/>
      <c r="V570" s="124"/>
      <c r="W570" s="124"/>
      <c r="X570" s="124"/>
      <c r="Y570" s="124"/>
      <c r="Z570" s="124"/>
      <c r="AA570" s="124"/>
      <c r="AB570" s="124"/>
      <c r="AC570" s="124"/>
      <c r="AD570" s="124"/>
      <c r="AE570" s="124"/>
      <c r="AF570" s="124"/>
      <c r="AG570" s="124"/>
      <c r="AH570" s="124"/>
    </row>
    <row r="571" spans="1:34" x14ac:dyDescent="0.3">
      <c r="A571" s="180" t="s">
        <v>2032</v>
      </c>
      <c r="B571" s="180" t="s">
        <v>2372</v>
      </c>
      <c r="C571" s="180">
        <v>0</v>
      </c>
      <c r="D571" s="183"/>
      <c r="E571" s="184"/>
      <c r="F571" s="184"/>
      <c r="G571" s="184"/>
      <c r="H571" s="184"/>
      <c r="I571" s="184"/>
      <c r="J571" s="184"/>
      <c r="K571" s="184"/>
      <c r="L571" s="184"/>
      <c r="M571" s="184"/>
      <c r="N571" s="184"/>
      <c r="O571" s="184"/>
      <c r="P571" s="184"/>
      <c r="Q571" s="184"/>
      <c r="R571" s="184"/>
      <c r="S571" s="120"/>
      <c r="T571" s="123"/>
      <c r="U571" s="124"/>
      <c r="V571" s="124"/>
      <c r="W571" s="124"/>
      <c r="X571" s="124"/>
      <c r="Y571" s="124"/>
      <c r="Z571" s="124"/>
      <c r="AA571" s="124"/>
      <c r="AB571" s="124"/>
      <c r="AC571" s="124"/>
      <c r="AD571" s="124"/>
      <c r="AE571" s="124"/>
      <c r="AF571" s="124"/>
      <c r="AG571" s="124"/>
      <c r="AH571" s="124"/>
    </row>
    <row r="572" spans="1:34" x14ac:dyDescent="0.3">
      <c r="A572" s="180" t="s">
        <v>2032</v>
      </c>
      <c r="B572" s="180" t="s">
        <v>2373</v>
      </c>
      <c r="C572" s="180">
        <v>0</v>
      </c>
      <c r="D572" s="183"/>
      <c r="E572" s="184"/>
      <c r="F572" s="184"/>
      <c r="G572" s="184"/>
      <c r="H572" s="184"/>
      <c r="I572" s="184"/>
      <c r="J572" s="184"/>
      <c r="K572" s="184"/>
      <c r="L572" s="184"/>
      <c r="M572" s="184"/>
      <c r="N572" s="184"/>
      <c r="O572" s="184"/>
      <c r="P572" s="184"/>
      <c r="Q572" s="184"/>
      <c r="R572" s="184"/>
      <c r="S572" s="120"/>
      <c r="T572" s="123"/>
      <c r="U572" s="124"/>
      <c r="V572" s="124"/>
      <c r="W572" s="124"/>
      <c r="X572" s="124"/>
      <c r="Y572" s="124"/>
      <c r="Z572" s="124"/>
      <c r="AA572" s="124"/>
      <c r="AB572" s="124"/>
      <c r="AC572" s="124"/>
      <c r="AD572" s="124"/>
      <c r="AE572" s="124"/>
      <c r="AF572" s="124"/>
      <c r="AG572" s="124"/>
      <c r="AH572" s="124"/>
    </row>
    <row r="573" spans="1:34" x14ac:dyDescent="0.3">
      <c r="A573" s="180" t="s">
        <v>2032</v>
      </c>
      <c r="B573" s="180" t="s">
        <v>2374</v>
      </c>
      <c r="C573" s="180">
        <v>0</v>
      </c>
      <c r="D573" s="183">
        <v>44462</v>
      </c>
      <c r="E573" s="184">
        <v>16985.37</v>
      </c>
      <c r="F573" s="184">
        <v>0.47770000000000001</v>
      </c>
      <c r="G573" s="184">
        <v>1.7146999999999999</v>
      </c>
      <c r="H573" s="184">
        <v>0.95620000000000005</v>
      </c>
      <c r="I573" s="184">
        <v>2.7431000000000001</v>
      </c>
      <c r="J573" s="184">
        <v>7.5681000000000003</v>
      </c>
      <c r="K573" s="184">
        <v>14.8346</v>
      </c>
      <c r="L573" s="184">
        <v>25.438800000000001</v>
      </c>
      <c r="M573" s="184">
        <v>28.863099999999999</v>
      </c>
      <c r="N573" s="184">
        <v>53.714199999999998</v>
      </c>
      <c r="O573" s="184">
        <v>17.355</v>
      </c>
      <c r="P573" s="184">
        <v>15.0562</v>
      </c>
      <c r="Q573" s="184"/>
      <c r="R573" s="184">
        <v>25.804600000000001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2032</v>
      </c>
      <c r="B574" s="180" t="s">
        <v>2375</v>
      </c>
      <c r="C574" s="180">
        <v>0</v>
      </c>
      <c r="D574" s="183">
        <v>44462</v>
      </c>
      <c r="E574" s="184">
        <v>13001.24</v>
      </c>
      <c r="F574" s="184">
        <v>0.47770000000000001</v>
      </c>
      <c r="G574" s="184">
        <v>1.7146999999999999</v>
      </c>
      <c r="H574" s="184">
        <v>0.95609999999999995</v>
      </c>
      <c r="I574" s="184">
        <v>2.7431000000000001</v>
      </c>
      <c r="J574" s="184">
        <v>7.4903000000000004</v>
      </c>
      <c r="K574" s="184">
        <v>14.2399</v>
      </c>
      <c r="L574" s="184">
        <v>24.243400000000001</v>
      </c>
      <c r="M574" s="184">
        <v>27.125399999999999</v>
      </c>
      <c r="N574" s="184">
        <v>50.979399999999998</v>
      </c>
      <c r="O574" s="184">
        <v>15.5777</v>
      </c>
      <c r="P574" s="184"/>
      <c r="Q574" s="184"/>
      <c r="R574" s="184">
        <v>23.834199999999999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80" t="s">
        <v>2032</v>
      </c>
      <c r="B575" s="180" t="s">
        <v>2376</v>
      </c>
      <c r="C575" s="180">
        <v>0</v>
      </c>
      <c r="D575" s="183">
        <v>44462</v>
      </c>
      <c r="E575" s="184">
        <v>493.9</v>
      </c>
      <c r="F575" s="184">
        <v>8.6569000000000003</v>
      </c>
      <c r="G575" s="184">
        <v>22.041</v>
      </c>
      <c r="H575" s="184">
        <v>16.6234</v>
      </c>
      <c r="I575" s="184">
        <v>18.271100000000001</v>
      </c>
      <c r="J575" s="184">
        <v>33.594799999999999</v>
      </c>
      <c r="K575" s="184">
        <v>41.843800000000002</v>
      </c>
      <c r="L575" s="184">
        <v>44.626600000000003</v>
      </c>
      <c r="M575" s="184">
        <v>64.332099999999997</v>
      </c>
      <c r="N575" s="184">
        <v>133.357</v>
      </c>
      <c r="O575" s="184">
        <v>25.6174</v>
      </c>
      <c r="P575" s="184">
        <v>18.581299999999999</v>
      </c>
      <c r="Q575" s="184"/>
      <c r="R575" s="184">
        <v>34.499600000000001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2032</v>
      </c>
      <c r="B576" s="180" t="s">
        <v>2377</v>
      </c>
      <c r="C576" s="180">
        <v>0</v>
      </c>
      <c r="D576" s="183">
        <v>44462</v>
      </c>
      <c r="E576" s="184">
        <v>540.96</v>
      </c>
      <c r="F576" s="184">
        <v>8.6614000000000004</v>
      </c>
      <c r="G576" s="184">
        <v>22.063300000000002</v>
      </c>
      <c r="H576" s="184">
        <v>16.6767</v>
      </c>
      <c r="I576" s="184">
        <v>18.335699999999999</v>
      </c>
      <c r="J576" s="184">
        <v>33.676000000000002</v>
      </c>
      <c r="K576" s="184">
        <v>42.215699999999998</v>
      </c>
      <c r="L576" s="184">
        <v>45.010100000000001</v>
      </c>
      <c r="M576" s="184">
        <v>64.766099999999994</v>
      </c>
      <c r="N576" s="184">
        <v>134.00960000000001</v>
      </c>
      <c r="O576" s="184">
        <v>26.189299999999999</v>
      </c>
      <c r="P576" s="184">
        <v>19.128599999999999</v>
      </c>
      <c r="Q576" s="184"/>
      <c r="R576" s="184">
        <v>35.022500000000001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80" t="s">
        <v>2032</v>
      </c>
      <c r="B577" s="180" t="s">
        <v>2378</v>
      </c>
      <c r="C577" s="180">
        <v>0</v>
      </c>
      <c r="D577" s="183"/>
      <c r="E577" s="184"/>
      <c r="F577" s="184"/>
      <c r="G577" s="184"/>
      <c r="H577" s="184"/>
      <c r="I577" s="184"/>
      <c r="J577" s="184"/>
      <c r="K577" s="184"/>
      <c r="L577" s="184"/>
      <c r="M577" s="184"/>
      <c r="N577" s="184"/>
      <c r="O577" s="184"/>
      <c r="P577" s="184"/>
      <c r="Q577" s="184"/>
      <c r="R577" s="184"/>
      <c r="S577" s="120"/>
      <c r="T577" s="123"/>
      <c r="U577" s="124"/>
      <c r="V577" s="124"/>
      <c r="W577" s="124"/>
      <c r="X577" s="124"/>
      <c r="Y577" s="124"/>
      <c r="Z577" s="124"/>
      <c r="AA577" s="124"/>
      <c r="AB577" s="124"/>
      <c r="AC577" s="124"/>
      <c r="AD577" s="124"/>
      <c r="AE577" s="124"/>
      <c r="AF577" s="124"/>
      <c r="AG577" s="124"/>
      <c r="AH577" s="124"/>
    </row>
    <row r="578" spans="1:34" x14ac:dyDescent="0.3">
      <c r="A578" s="180" t="s">
        <v>2032</v>
      </c>
      <c r="B578" s="180" t="s">
        <v>2379</v>
      </c>
      <c r="C578" s="180">
        <v>0</v>
      </c>
      <c r="D578" s="183"/>
      <c r="E578" s="184"/>
      <c r="F578" s="184"/>
      <c r="G578" s="184"/>
      <c r="H578" s="184"/>
      <c r="I578" s="184"/>
      <c r="J578" s="184"/>
      <c r="K578" s="184"/>
      <c r="L578" s="184"/>
      <c r="M578" s="184"/>
      <c r="N578" s="184"/>
      <c r="O578" s="184"/>
      <c r="P578" s="184"/>
      <c r="Q578" s="184"/>
      <c r="R578" s="184"/>
      <c r="S578" s="120"/>
      <c r="T578" s="123"/>
      <c r="U578" s="124"/>
      <c r="V578" s="124"/>
      <c r="W578" s="124"/>
      <c r="X578" s="124"/>
      <c r="Y578" s="124"/>
      <c r="Z578" s="124"/>
      <c r="AA578" s="124"/>
      <c r="AB578" s="124"/>
      <c r="AC578" s="124"/>
      <c r="AD578" s="124"/>
      <c r="AE578" s="124"/>
      <c r="AF578" s="124"/>
      <c r="AG578" s="124"/>
      <c r="AH578" s="124"/>
    </row>
    <row r="579" spans="1:34" x14ac:dyDescent="0.3">
      <c r="A579" s="180" t="s">
        <v>2032</v>
      </c>
      <c r="B579" s="180" t="s">
        <v>2380</v>
      </c>
      <c r="C579" s="180">
        <v>0</v>
      </c>
      <c r="D579" s="183">
        <v>44462</v>
      </c>
      <c r="E579" s="184">
        <v>25109.599999999999</v>
      </c>
      <c r="F579" s="184">
        <v>1.6694</v>
      </c>
      <c r="G579" s="184">
        <v>2.3605</v>
      </c>
      <c r="H579" s="184">
        <v>1.4337</v>
      </c>
      <c r="I579" s="184">
        <v>3.2707000000000002</v>
      </c>
      <c r="J579" s="184">
        <v>7.7870999999999997</v>
      </c>
      <c r="K579" s="184">
        <v>15.797800000000001</v>
      </c>
      <c r="L579" s="184">
        <v>20.6905</v>
      </c>
      <c r="M579" s="184">
        <v>32.063299999999998</v>
      </c>
      <c r="N579" s="184">
        <v>74.360100000000003</v>
      </c>
      <c r="O579" s="184">
        <v>19.404</v>
      </c>
      <c r="P579" s="184">
        <v>17.595800000000001</v>
      </c>
      <c r="Q579" s="184"/>
      <c r="R579" s="184">
        <v>23.27</v>
      </c>
      <c r="S579" s="120"/>
      <c r="T579" s="123"/>
      <c r="U579" s="124"/>
      <c r="V579" s="124"/>
      <c r="W579" s="124"/>
      <c r="X579" s="124"/>
      <c r="Y579" s="124"/>
      <c r="Z579" s="124"/>
      <c r="AA579" s="124"/>
      <c r="AB579" s="124"/>
      <c r="AC579" s="124"/>
      <c r="AD579" s="124"/>
      <c r="AE579" s="124"/>
      <c r="AF579" s="124"/>
      <c r="AG579" s="124"/>
      <c r="AH579" s="124"/>
    </row>
    <row r="580" spans="1:34" x14ac:dyDescent="0.3">
      <c r="A580" s="180" t="s">
        <v>2032</v>
      </c>
      <c r="B580" s="180" t="s">
        <v>2381</v>
      </c>
      <c r="C580" s="180">
        <v>0</v>
      </c>
      <c r="D580" s="183">
        <v>44462</v>
      </c>
      <c r="E580" s="184">
        <v>34821.440000000002</v>
      </c>
      <c r="F580" s="184">
        <v>1.6695</v>
      </c>
      <c r="G580" s="184">
        <v>2.3605999999999998</v>
      </c>
      <c r="H580" s="184">
        <v>1.4337</v>
      </c>
      <c r="I580" s="184">
        <v>3.2707999999999999</v>
      </c>
      <c r="J580" s="184">
        <v>7.8491</v>
      </c>
      <c r="K580" s="184">
        <v>16.107800000000001</v>
      </c>
      <c r="L580" s="184">
        <v>21.4436</v>
      </c>
      <c r="M580" s="184">
        <v>33.042299999999997</v>
      </c>
      <c r="N580" s="184">
        <v>76.151499999999999</v>
      </c>
      <c r="O580" s="184">
        <v>20.645</v>
      </c>
      <c r="P580" s="184">
        <v>18.889600000000002</v>
      </c>
      <c r="Q580" s="184"/>
      <c r="R580" s="184">
        <v>24.5032</v>
      </c>
      <c r="S580" s="120"/>
      <c r="T580" s="123"/>
      <c r="U580" s="124"/>
      <c r="V580" s="124"/>
      <c r="W580" s="124"/>
      <c r="X580" s="124"/>
      <c r="Y580" s="124"/>
      <c r="Z580" s="124"/>
      <c r="AA580" s="124"/>
      <c r="AB580" s="124"/>
      <c r="AC580" s="124"/>
      <c r="AD580" s="124"/>
      <c r="AE580" s="124"/>
      <c r="AF580" s="124"/>
      <c r="AG580" s="124"/>
      <c r="AH580" s="124"/>
    </row>
    <row r="581" spans="1:34" x14ac:dyDescent="0.3">
      <c r="A581" s="180" t="s">
        <v>2032</v>
      </c>
      <c r="B581" s="180" t="s">
        <v>2382</v>
      </c>
      <c r="C581" s="180">
        <v>0</v>
      </c>
      <c r="D581" s="183">
        <v>44462</v>
      </c>
      <c r="E581" s="184">
        <v>8042.2</v>
      </c>
      <c r="F581" s="184">
        <v>0.48880000000000001</v>
      </c>
      <c r="G581" s="184">
        <v>1.8715999999999999</v>
      </c>
      <c r="H581" s="184">
        <v>0.59230000000000005</v>
      </c>
      <c r="I581" s="184">
        <v>1.5605</v>
      </c>
      <c r="J581" s="184">
        <v>6.7526000000000002</v>
      </c>
      <c r="K581" s="184">
        <v>12.124499999999999</v>
      </c>
      <c r="L581" s="184">
        <v>25.071300000000001</v>
      </c>
      <c r="M581" s="184">
        <v>29.690300000000001</v>
      </c>
      <c r="N581" s="184">
        <v>51.293999999999997</v>
      </c>
      <c r="O581" s="184">
        <v>18.151399999999999</v>
      </c>
      <c r="P581" s="184">
        <v>15.492900000000001</v>
      </c>
      <c r="Q581" s="184"/>
      <c r="R581" s="184">
        <v>25.398900000000001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2032</v>
      </c>
      <c r="B582" s="180" t="s">
        <v>2383</v>
      </c>
      <c r="C582" s="180">
        <v>0</v>
      </c>
      <c r="D582" s="183"/>
      <c r="E582" s="184"/>
      <c r="F582" s="184"/>
      <c r="G582" s="184"/>
      <c r="H582" s="184"/>
      <c r="I582" s="184"/>
      <c r="J582" s="184"/>
      <c r="K582" s="184"/>
      <c r="L582" s="184"/>
      <c r="M582" s="184"/>
      <c r="N582" s="184"/>
      <c r="O582" s="184"/>
      <c r="P582" s="184"/>
      <c r="Q582" s="184"/>
      <c r="R582" s="184"/>
      <c r="S582" s="120"/>
      <c r="T582" s="123"/>
      <c r="U582" s="124"/>
      <c r="V582" s="124"/>
      <c r="W582" s="124"/>
      <c r="X582" s="124"/>
      <c r="Y582" s="124"/>
      <c r="Z582" s="124"/>
      <c r="AA582" s="124"/>
      <c r="AB582" s="124"/>
      <c r="AC582" s="124"/>
      <c r="AD582" s="124"/>
      <c r="AE582" s="124"/>
      <c r="AF582" s="124"/>
      <c r="AG582" s="124"/>
      <c r="AH582" s="124"/>
    </row>
    <row r="583" spans="1:34" x14ac:dyDescent="0.3">
      <c r="A583" s="180" t="s">
        <v>2032</v>
      </c>
      <c r="B583" s="180" t="s">
        <v>2384</v>
      </c>
      <c r="C583" s="180">
        <v>0</v>
      </c>
      <c r="D583" s="183"/>
      <c r="E583" s="184"/>
      <c r="F583" s="184"/>
      <c r="G583" s="184"/>
      <c r="H583" s="184"/>
      <c r="I583" s="184"/>
      <c r="J583" s="184"/>
      <c r="K583" s="184"/>
      <c r="L583" s="184"/>
      <c r="M583" s="184"/>
      <c r="N583" s="184"/>
      <c r="O583" s="184"/>
      <c r="P583" s="184"/>
      <c r="Q583" s="184"/>
      <c r="R583" s="184"/>
      <c r="S583" s="120"/>
      <c r="T583" s="123"/>
      <c r="U583" s="124"/>
      <c r="V583" s="124"/>
      <c r="W583" s="124"/>
      <c r="X583" s="124"/>
      <c r="Y583" s="124"/>
      <c r="Z583" s="124"/>
      <c r="AA583" s="124"/>
      <c r="AB583" s="124"/>
      <c r="AC583" s="124"/>
      <c r="AD583" s="124"/>
      <c r="AE583" s="124"/>
      <c r="AF583" s="124"/>
      <c r="AG583" s="124"/>
      <c r="AH583" s="124"/>
    </row>
    <row r="584" spans="1:34" x14ac:dyDescent="0.3">
      <c r="A584" s="180" t="s">
        <v>2032</v>
      </c>
      <c r="B584" s="180" t="s">
        <v>2385</v>
      </c>
      <c r="C584" s="180">
        <v>0</v>
      </c>
      <c r="D584" s="183">
        <v>44462</v>
      </c>
      <c r="E584" s="184">
        <v>10823.6</v>
      </c>
      <c r="F584" s="184">
        <v>0.77929999999999999</v>
      </c>
      <c r="G584" s="184">
        <v>2.0897000000000001</v>
      </c>
      <c r="H584" s="184">
        <v>-0.4012</v>
      </c>
      <c r="I584" s="184">
        <v>1.2710999999999999</v>
      </c>
      <c r="J584" s="184">
        <v>11.9476</v>
      </c>
      <c r="K584" s="184">
        <v>12.3293</v>
      </c>
      <c r="L584" s="184">
        <v>31.363099999999999</v>
      </c>
      <c r="M584" s="184">
        <v>58.229399999999998</v>
      </c>
      <c r="N584" s="184">
        <v>91.3125</v>
      </c>
      <c r="O584" s="184">
        <v>16.1312</v>
      </c>
      <c r="P584" s="184">
        <v>11.295299999999999</v>
      </c>
      <c r="Q584" s="184"/>
      <c r="R584" s="184">
        <v>36.229799999999997</v>
      </c>
      <c r="S584" s="120"/>
      <c r="T584" s="123"/>
      <c r="U584" s="124"/>
      <c r="V584" s="124"/>
      <c r="W584" s="124"/>
      <c r="X584" s="124"/>
      <c r="Y584" s="124"/>
      <c r="Z584" s="124"/>
      <c r="AA584" s="124"/>
      <c r="AB584" s="124"/>
      <c r="AC584" s="124"/>
      <c r="AD584" s="124"/>
      <c r="AE584" s="124"/>
      <c r="AF584" s="124"/>
      <c r="AG584" s="124"/>
      <c r="AH584" s="124"/>
    </row>
    <row r="585" spans="1:34" x14ac:dyDescent="0.3">
      <c r="A585" s="180" t="s">
        <v>2032</v>
      </c>
      <c r="B585" s="180" t="s">
        <v>2386</v>
      </c>
      <c r="C585" s="180">
        <v>0</v>
      </c>
      <c r="D585" s="183">
        <v>44462</v>
      </c>
      <c r="E585" s="184">
        <v>13538.11</v>
      </c>
      <c r="F585" s="184">
        <v>0.80149999999999999</v>
      </c>
      <c r="G585" s="184">
        <v>2.1349</v>
      </c>
      <c r="H585" s="184">
        <v>-0.32790000000000002</v>
      </c>
      <c r="I585" s="184">
        <v>1.3861000000000001</v>
      </c>
      <c r="J585" s="184">
        <v>12.1616</v>
      </c>
      <c r="K585" s="184">
        <v>12.7967</v>
      </c>
      <c r="L585" s="184">
        <v>32.055399999999999</v>
      </c>
      <c r="M585" s="184">
        <v>59.464700000000001</v>
      </c>
      <c r="N585" s="184">
        <v>93.093400000000003</v>
      </c>
      <c r="O585" s="184">
        <v>17.293199999999999</v>
      </c>
      <c r="P585" s="184">
        <v>12.591100000000001</v>
      </c>
      <c r="Q585" s="184"/>
      <c r="R585" s="184">
        <v>37.588200000000001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2032</v>
      </c>
      <c r="B586" s="180" t="s">
        <v>2387</v>
      </c>
      <c r="C586" s="180">
        <v>0</v>
      </c>
      <c r="D586" s="183">
        <v>44462</v>
      </c>
      <c r="E586" s="184">
        <v>9311.2999999999993</v>
      </c>
      <c r="F586" s="184">
        <v>0.85570000000000002</v>
      </c>
      <c r="G586" s="184">
        <v>2.1743000000000001</v>
      </c>
      <c r="H586" s="184">
        <v>-0.52080000000000004</v>
      </c>
      <c r="I586" s="184">
        <v>1.38</v>
      </c>
      <c r="J586" s="184">
        <v>11.5106</v>
      </c>
      <c r="K586" s="184">
        <v>11.507199999999999</v>
      </c>
      <c r="L586" s="184">
        <v>32.741700000000002</v>
      </c>
      <c r="M586" s="184">
        <v>58.307000000000002</v>
      </c>
      <c r="N586" s="184">
        <v>91.362200000000001</v>
      </c>
      <c r="O586" s="184">
        <v>18.067499999999999</v>
      </c>
      <c r="P586" s="184"/>
      <c r="Q586" s="184"/>
      <c r="R586" s="184">
        <v>38.928199999999997</v>
      </c>
      <c r="S586" s="120"/>
      <c r="T586" s="123"/>
      <c r="U586" s="124"/>
      <c r="V586" s="124"/>
      <c r="W586" s="124"/>
      <c r="X586" s="124"/>
      <c r="Y586" s="124"/>
      <c r="Z586" s="124"/>
      <c r="AA586" s="124"/>
      <c r="AB586" s="124"/>
      <c r="AC586" s="124"/>
      <c r="AD586" s="124"/>
      <c r="AE586" s="124"/>
      <c r="AF586" s="124"/>
      <c r="AG586" s="124"/>
      <c r="AH586" s="124"/>
    </row>
    <row r="587" spans="1:34" x14ac:dyDescent="0.3">
      <c r="A587" s="180" t="s">
        <v>2032</v>
      </c>
      <c r="B587" s="180" t="s">
        <v>2388</v>
      </c>
      <c r="C587" s="180">
        <v>0</v>
      </c>
      <c r="D587" s="183">
        <v>44462</v>
      </c>
      <c r="E587" s="184">
        <v>11485.03</v>
      </c>
      <c r="F587" s="184">
        <v>0.86780000000000002</v>
      </c>
      <c r="G587" s="184">
        <v>2.2075999999999998</v>
      </c>
      <c r="H587" s="184">
        <v>-0.4627</v>
      </c>
      <c r="I587" s="184">
        <v>1.5085999999999999</v>
      </c>
      <c r="J587" s="184">
        <v>11.729900000000001</v>
      </c>
      <c r="K587" s="184">
        <v>12.015700000000001</v>
      </c>
      <c r="L587" s="184">
        <v>33.455300000000001</v>
      </c>
      <c r="M587" s="184">
        <v>59.4649</v>
      </c>
      <c r="N587" s="184">
        <v>93.027000000000001</v>
      </c>
      <c r="O587" s="184">
        <v>19.244199999999999</v>
      </c>
      <c r="P587" s="184">
        <v>14.1648</v>
      </c>
      <c r="Q587" s="184"/>
      <c r="R587" s="184">
        <v>40.293799999999997</v>
      </c>
      <c r="S587" s="120"/>
      <c r="T587" s="123"/>
      <c r="U587" s="124"/>
      <c r="V587" s="124"/>
      <c r="W587" s="124"/>
      <c r="X587" s="124"/>
      <c r="Y587" s="124"/>
      <c r="Z587" s="124"/>
      <c r="AA587" s="124"/>
      <c r="AB587" s="124"/>
      <c r="AC587" s="124"/>
      <c r="AD587" s="124"/>
      <c r="AE587" s="124"/>
      <c r="AF587" s="124"/>
      <c r="AG587" s="124"/>
      <c r="AH587" s="124"/>
    </row>
    <row r="588" spans="1:34" x14ac:dyDescent="0.3">
      <c r="A588" s="180" t="s">
        <v>2032</v>
      </c>
      <c r="B588" s="180" t="s">
        <v>2389</v>
      </c>
      <c r="C588" s="180">
        <v>0</v>
      </c>
      <c r="D588" s="183">
        <v>44462</v>
      </c>
      <c r="E588" s="184">
        <v>5365.85</v>
      </c>
      <c r="F588" s="184">
        <v>0.76619999999999999</v>
      </c>
      <c r="G588" s="184">
        <v>1.6133999999999999</v>
      </c>
      <c r="H588" s="184">
        <v>-0.94330000000000003</v>
      </c>
      <c r="I588" s="184">
        <v>0.83440000000000003</v>
      </c>
      <c r="J588" s="184">
        <v>11.311999999999999</v>
      </c>
      <c r="K588" s="184">
        <v>10.9621</v>
      </c>
      <c r="L588" s="184">
        <v>30.126999999999999</v>
      </c>
      <c r="M588" s="184">
        <v>56.644300000000001</v>
      </c>
      <c r="N588" s="184">
        <v>91.534899999999993</v>
      </c>
      <c r="O588" s="184">
        <v>15.974500000000001</v>
      </c>
      <c r="P588" s="184"/>
      <c r="Q588" s="184"/>
      <c r="R588" s="184">
        <v>38.112000000000002</v>
      </c>
      <c r="S588" s="120"/>
      <c r="T588" s="123"/>
      <c r="U588" s="124"/>
      <c r="V588" s="124"/>
      <c r="W588" s="124"/>
      <c r="X588" s="124"/>
      <c r="Y588" s="124"/>
      <c r="Z588" s="124"/>
      <c r="AA588" s="124"/>
      <c r="AB588" s="124"/>
      <c r="AC588" s="124"/>
      <c r="AD588" s="124"/>
      <c r="AE588" s="124"/>
      <c r="AF588" s="124"/>
      <c r="AG588" s="124"/>
      <c r="AH588" s="124"/>
    </row>
    <row r="589" spans="1:34" x14ac:dyDescent="0.3">
      <c r="A589" s="180" t="s">
        <v>2032</v>
      </c>
      <c r="B589" s="180" t="s">
        <v>2390</v>
      </c>
      <c r="C589" s="180">
        <v>0</v>
      </c>
      <c r="D589" s="183">
        <v>44462</v>
      </c>
      <c r="E589" s="184">
        <v>6477.78</v>
      </c>
      <c r="F589" s="184">
        <v>0.80469999999999997</v>
      </c>
      <c r="G589" s="184">
        <v>1.6874</v>
      </c>
      <c r="H589" s="184">
        <v>-0.85009999999999997</v>
      </c>
      <c r="I589" s="184">
        <v>0.96240000000000003</v>
      </c>
      <c r="J589" s="184">
        <v>11.5649</v>
      </c>
      <c r="K589" s="184">
        <v>11.4499</v>
      </c>
      <c r="L589" s="184">
        <v>30.846499999999999</v>
      </c>
      <c r="M589" s="184">
        <v>57.814900000000002</v>
      </c>
      <c r="N589" s="184">
        <v>93.356200000000001</v>
      </c>
      <c r="O589" s="184">
        <v>17.095300000000002</v>
      </c>
      <c r="P589" s="184">
        <v>10.140599999999999</v>
      </c>
      <c r="Q589" s="184"/>
      <c r="R589" s="184">
        <v>39.500399999999999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2032</v>
      </c>
      <c r="B590" s="180" t="s">
        <v>2391</v>
      </c>
      <c r="C590" s="180">
        <v>0</v>
      </c>
      <c r="D590" s="183">
        <v>44462</v>
      </c>
      <c r="E590" s="184">
        <v>2990.75</v>
      </c>
      <c r="F590" s="184">
        <v>0.62139999999999995</v>
      </c>
      <c r="G590" s="184">
        <v>1.6400999999999999</v>
      </c>
      <c r="H590" s="184">
        <v>-0.25879999999999997</v>
      </c>
      <c r="I590" s="184">
        <v>2.83</v>
      </c>
      <c r="J590" s="184">
        <v>11.1014</v>
      </c>
      <c r="K590" s="184">
        <v>19.768899999999999</v>
      </c>
      <c r="L590" s="184">
        <v>67.620400000000004</v>
      </c>
      <c r="M590" s="184">
        <v>84.369500000000002</v>
      </c>
      <c r="N590" s="184">
        <v>113.4725</v>
      </c>
      <c r="O590" s="184">
        <v>25.9284</v>
      </c>
      <c r="P590" s="184"/>
      <c r="Q590" s="184"/>
      <c r="R590" s="184">
        <v>47.860599999999998</v>
      </c>
      <c r="S590" s="120"/>
      <c r="T590" s="123"/>
      <c r="U590" s="124"/>
      <c r="V590" s="124"/>
      <c r="W590" s="124"/>
      <c r="X590" s="124"/>
      <c r="Y590" s="124"/>
      <c r="Z590" s="124"/>
      <c r="AA590" s="124"/>
      <c r="AB590" s="124"/>
      <c r="AC590" s="124"/>
      <c r="AD590" s="124"/>
      <c r="AE590" s="124"/>
      <c r="AF590" s="124"/>
      <c r="AG590" s="124"/>
      <c r="AH590" s="124"/>
    </row>
    <row r="591" spans="1:34" x14ac:dyDescent="0.3">
      <c r="A591" s="180" t="s">
        <v>2032</v>
      </c>
      <c r="B591" s="180" t="s">
        <v>2392</v>
      </c>
      <c r="C591" s="180">
        <v>0</v>
      </c>
      <c r="D591" s="183">
        <v>44462</v>
      </c>
      <c r="E591" s="184">
        <v>3050.44</v>
      </c>
      <c r="F591" s="184">
        <v>0.62150000000000005</v>
      </c>
      <c r="G591" s="184">
        <v>1.6515</v>
      </c>
      <c r="H591" s="184">
        <v>-0.24790000000000001</v>
      </c>
      <c r="I591" s="184">
        <v>2.8898999999999999</v>
      </c>
      <c r="J591" s="184">
        <v>11.1944</v>
      </c>
      <c r="K591" s="184">
        <v>19.967099999999999</v>
      </c>
      <c r="L591" s="184">
        <v>67.984099999999998</v>
      </c>
      <c r="M591" s="184">
        <v>84.820300000000003</v>
      </c>
      <c r="N591" s="184">
        <v>114.0509</v>
      </c>
      <c r="O591" s="184">
        <v>26.400200000000002</v>
      </c>
      <c r="P591" s="184"/>
      <c r="Q591" s="184"/>
      <c r="R591" s="184">
        <v>48.317900000000002</v>
      </c>
      <c r="S591" s="120"/>
      <c r="T591" s="123"/>
      <c r="U591" s="124"/>
      <c r="V591" s="124"/>
      <c r="W591" s="124"/>
      <c r="X591" s="124"/>
      <c r="Y591" s="124"/>
      <c r="Z591" s="124"/>
      <c r="AA591" s="124"/>
      <c r="AB591" s="124"/>
      <c r="AC591" s="124"/>
      <c r="AD591" s="124"/>
      <c r="AE591" s="124"/>
      <c r="AF591" s="124"/>
      <c r="AG591" s="124"/>
      <c r="AH591" s="124"/>
    </row>
    <row r="592" spans="1:34" x14ac:dyDescent="0.3">
      <c r="A592" s="180" t="s">
        <v>2032</v>
      </c>
      <c r="B592" s="180" t="s">
        <v>2393</v>
      </c>
      <c r="C592" s="180">
        <v>0</v>
      </c>
      <c r="D592" s="183">
        <v>44462</v>
      </c>
      <c r="E592" s="184">
        <v>13263.43</v>
      </c>
      <c r="F592" s="184">
        <v>0.748</v>
      </c>
      <c r="G592" s="184">
        <v>2.0691999999999999</v>
      </c>
      <c r="H592" s="184">
        <v>-0.69920000000000004</v>
      </c>
      <c r="I592" s="184">
        <v>1.9078999999999999</v>
      </c>
      <c r="J592" s="184">
        <v>7.4393000000000002</v>
      </c>
      <c r="K592" s="184">
        <v>17.305399999999999</v>
      </c>
      <c r="L592" s="184">
        <v>28.389900000000001</v>
      </c>
      <c r="M592" s="184">
        <v>43.7301</v>
      </c>
      <c r="N592" s="184">
        <v>75.910600000000002</v>
      </c>
      <c r="O592" s="184">
        <v>24.5321</v>
      </c>
      <c r="P592" s="184"/>
      <c r="Q592" s="184"/>
      <c r="R592" s="184">
        <v>42.223399999999998</v>
      </c>
      <c r="S592" s="120"/>
      <c r="T592" s="123"/>
      <c r="U592" s="124"/>
      <c r="V592" s="124"/>
      <c r="W592" s="124"/>
      <c r="X592" s="124"/>
      <c r="Y592" s="124"/>
      <c r="Z592" s="124"/>
      <c r="AA592" s="124"/>
      <c r="AB592" s="124"/>
      <c r="AC592" s="124"/>
      <c r="AD592" s="124"/>
      <c r="AE592" s="124"/>
      <c r="AF592" s="124"/>
      <c r="AG592" s="124"/>
      <c r="AH592" s="124"/>
    </row>
    <row r="593" spans="1:34" x14ac:dyDescent="0.3">
      <c r="A593" s="180" t="s">
        <v>2032</v>
      </c>
      <c r="B593" s="180" t="s">
        <v>2394</v>
      </c>
      <c r="C593" s="180">
        <v>0</v>
      </c>
      <c r="D593" s="183">
        <v>44462</v>
      </c>
      <c r="E593" s="184">
        <v>17303.55</v>
      </c>
      <c r="F593" s="184">
        <v>0.748</v>
      </c>
      <c r="G593" s="184">
        <v>2.0691999999999999</v>
      </c>
      <c r="H593" s="184">
        <v>-0.69920000000000004</v>
      </c>
      <c r="I593" s="184">
        <v>1.9078999999999999</v>
      </c>
      <c r="J593" s="184">
        <v>7.4394</v>
      </c>
      <c r="K593" s="184">
        <v>17.5002</v>
      </c>
      <c r="L593" s="184">
        <v>29.3371</v>
      </c>
      <c r="M593" s="184">
        <v>44.976300000000002</v>
      </c>
      <c r="N593" s="184">
        <v>77.994600000000005</v>
      </c>
      <c r="O593" s="184">
        <v>26.772400000000001</v>
      </c>
      <c r="P593" s="184">
        <v>24.215900000000001</v>
      </c>
      <c r="Q593" s="184"/>
      <c r="R593" s="184">
        <v>45.116599999999998</v>
      </c>
      <c r="S593" s="120"/>
      <c r="T593" s="123"/>
      <c r="U593" s="124"/>
      <c r="V593" s="124"/>
      <c r="W593" s="124"/>
      <c r="X593" s="124"/>
      <c r="Y593" s="124"/>
      <c r="Z593" s="124"/>
      <c r="AA593" s="124"/>
      <c r="AB593" s="124"/>
      <c r="AC593" s="124"/>
      <c r="AD593" s="124"/>
      <c r="AE593" s="124"/>
      <c r="AF593" s="124"/>
      <c r="AG593" s="124"/>
      <c r="AH593" s="124"/>
    </row>
    <row r="594" spans="1:34" x14ac:dyDescent="0.3">
      <c r="A594" s="180" t="s">
        <v>2032</v>
      </c>
      <c r="B594" s="180" t="s">
        <v>2395</v>
      </c>
      <c r="C594" s="180">
        <v>0</v>
      </c>
      <c r="D594" s="183">
        <v>44462</v>
      </c>
      <c r="E594" s="184">
        <v>10071.780000000001</v>
      </c>
      <c r="F594" s="184">
        <v>1.3055000000000001</v>
      </c>
      <c r="G594" s="184">
        <v>3.2151999999999998</v>
      </c>
      <c r="H594" s="184">
        <v>-1.4016999999999999</v>
      </c>
      <c r="I594" s="184">
        <v>0.58389999999999997</v>
      </c>
      <c r="J594" s="184">
        <v>7.9976000000000003</v>
      </c>
      <c r="K594" s="184">
        <v>15.501099999999999</v>
      </c>
      <c r="L594" s="184">
        <v>33.563299999999998</v>
      </c>
      <c r="M594" s="184">
        <v>58.435600000000001</v>
      </c>
      <c r="N594" s="184">
        <v>107.07040000000001</v>
      </c>
      <c r="O594" s="184">
        <v>26.6067</v>
      </c>
      <c r="P594" s="184"/>
      <c r="Q594" s="184"/>
      <c r="R594" s="184">
        <v>47.444400000000002</v>
      </c>
      <c r="S594" s="120"/>
      <c r="T594" s="123"/>
      <c r="U594" s="124"/>
      <c r="V594" s="124"/>
      <c r="W594" s="124"/>
      <c r="X594" s="124"/>
      <c r="Y594" s="124"/>
      <c r="Z594" s="124"/>
      <c r="AA594" s="124"/>
      <c r="AB594" s="124"/>
      <c r="AC594" s="124"/>
      <c r="AD594" s="124"/>
      <c r="AE594" s="124"/>
      <c r="AF594" s="124"/>
      <c r="AG594" s="124"/>
      <c r="AH594" s="124"/>
    </row>
    <row r="595" spans="1:34" x14ac:dyDescent="0.3">
      <c r="A595" s="180" t="s">
        <v>2032</v>
      </c>
      <c r="B595" s="180" t="s">
        <v>2396</v>
      </c>
      <c r="C595" s="180">
        <v>0</v>
      </c>
      <c r="D595" s="183">
        <v>44462</v>
      </c>
      <c r="E595" s="184">
        <v>12844.86</v>
      </c>
      <c r="F595" s="184">
        <v>1.3053999999999999</v>
      </c>
      <c r="G595" s="184">
        <v>3.2151999999999998</v>
      </c>
      <c r="H595" s="184">
        <v>-1.4016999999999999</v>
      </c>
      <c r="I595" s="184">
        <v>0.58389999999999997</v>
      </c>
      <c r="J595" s="184">
        <v>7.9974999999999996</v>
      </c>
      <c r="K595" s="184">
        <v>15.6327</v>
      </c>
      <c r="L595" s="184">
        <v>34.641599999999997</v>
      </c>
      <c r="M595" s="184">
        <v>59.789200000000001</v>
      </c>
      <c r="N595" s="184">
        <v>109.0921</v>
      </c>
      <c r="O595" s="184">
        <v>28.188600000000001</v>
      </c>
      <c r="P595" s="184">
        <v>19.827500000000001</v>
      </c>
      <c r="Q595" s="184"/>
      <c r="R595" s="184">
        <v>49.366700000000002</v>
      </c>
      <c r="S595" s="120"/>
      <c r="T595" s="123"/>
      <c r="U595" s="124"/>
      <c r="V595" s="124"/>
      <c r="W595" s="124"/>
      <c r="X595" s="124"/>
      <c r="Y595" s="124"/>
      <c r="Z595" s="124"/>
      <c r="AA595" s="124"/>
      <c r="AB595" s="124"/>
      <c r="AC595" s="124"/>
      <c r="AD595" s="124"/>
      <c r="AE595" s="124"/>
      <c r="AF595" s="124"/>
      <c r="AG595" s="124"/>
      <c r="AH595" s="124"/>
    </row>
    <row r="596" spans="1:34" x14ac:dyDescent="0.3">
      <c r="A596" s="180" t="s">
        <v>2032</v>
      </c>
      <c r="B596" s="180" t="s">
        <v>2397</v>
      </c>
      <c r="C596" s="180">
        <v>0</v>
      </c>
      <c r="D596" s="183"/>
      <c r="E596" s="184"/>
      <c r="F596" s="184"/>
      <c r="G596" s="184"/>
      <c r="H596" s="184"/>
      <c r="I596" s="184"/>
      <c r="J596" s="184"/>
      <c r="K596" s="184"/>
      <c r="L596" s="184"/>
      <c r="M596" s="184"/>
      <c r="N596" s="184"/>
      <c r="O596" s="184"/>
      <c r="P596" s="184"/>
      <c r="Q596" s="184"/>
      <c r="R596" s="184"/>
      <c r="S596" s="120"/>
      <c r="T596" s="123"/>
      <c r="U596" s="124"/>
      <c r="V596" s="124"/>
      <c r="W596" s="124"/>
      <c r="X596" s="124"/>
      <c r="Y596" s="124"/>
      <c r="Z596" s="124"/>
      <c r="AA596" s="124"/>
      <c r="AB596" s="124"/>
      <c r="AC596" s="124"/>
      <c r="AD596" s="124"/>
      <c r="AE596" s="124"/>
      <c r="AF596" s="124"/>
      <c r="AG596" s="124"/>
      <c r="AH596" s="124"/>
    </row>
    <row r="597" spans="1:34" x14ac:dyDescent="0.3">
      <c r="A597" s="180" t="s">
        <v>2032</v>
      </c>
      <c r="B597" s="180" t="s">
        <v>2398</v>
      </c>
      <c r="C597" s="180">
        <v>0</v>
      </c>
      <c r="D597" s="183">
        <v>44462</v>
      </c>
      <c r="E597" s="184">
        <v>3694.89</v>
      </c>
      <c r="F597" s="184">
        <v>1.3095000000000001</v>
      </c>
      <c r="G597" s="184">
        <v>2.6486999999999998</v>
      </c>
      <c r="H597" s="184">
        <v>1.1923999999999999</v>
      </c>
      <c r="I597" s="184">
        <v>2.8431999999999999</v>
      </c>
      <c r="J597" s="184">
        <v>9.0642999999999994</v>
      </c>
      <c r="K597" s="184">
        <v>15.764099999999999</v>
      </c>
      <c r="L597" s="184">
        <v>25.033899999999999</v>
      </c>
      <c r="M597" s="184">
        <v>36.750500000000002</v>
      </c>
      <c r="N597" s="184">
        <v>67.216800000000006</v>
      </c>
      <c r="O597" s="184"/>
      <c r="P597" s="184"/>
      <c r="Q597" s="184"/>
      <c r="R597" s="184">
        <v>29.8276</v>
      </c>
      <c r="S597" s="120"/>
      <c r="T597" s="123"/>
      <c r="U597" s="124"/>
      <c r="V597" s="124"/>
      <c r="W597" s="124"/>
      <c r="X597" s="124"/>
      <c r="Y597" s="124"/>
      <c r="Z597" s="124"/>
      <c r="AA597" s="124"/>
      <c r="AB597" s="124"/>
      <c r="AC597" s="124"/>
      <c r="AD597" s="124"/>
      <c r="AE597" s="124"/>
      <c r="AF597" s="124"/>
      <c r="AG597" s="124"/>
      <c r="AH597" s="124"/>
    </row>
    <row r="598" spans="1:34" x14ac:dyDescent="0.3">
      <c r="A598" s="180" t="s">
        <v>2032</v>
      </c>
      <c r="B598" s="180" t="s">
        <v>2399</v>
      </c>
      <c r="C598" s="180">
        <v>0</v>
      </c>
      <c r="D598" s="183">
        <v>44462</v>
      </c>
      <c r="E598" s="184">
        <v>4274.76</v>
      </c>
      <c r="F598" s="184">
        <v>1.3096000000000001</v>
      </c>
      <c r="G598" s="184">
        <v>2.6488</v>
      </c>
      <c r="H598" s="184">
        <v>1.1926000000000001</v>
      </c>
      <c r="I598" s="184">
        <v>2.8454000000000002</v>
      </c>
      <c r="J598" s="184">
        <v>9.0847999999999995</v>
      </c>
      <c r="K598" s="184">
        <v>16.255199999999999</v>
      </c>
      <c r="L598" s="184">
        <v>25.973099999999999</v>
      </c>
      <c r="M598" s="184">
        <v>38.008099999999999</v>
      </c>
      <c r="N598" s="184">
        <v>69.296099999999996</v>
      </c>
      <c r="O598" s="184"/>
      <c r="P598" s="184"/>
      <c r="Q598" s="184"/>
      <c r="R598" s="184">
        <v>31.325500000000002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0" t="s">
        <v>2032</v>
      </c>
      <c r="B599" s="180" t="s">
        <v>2400</v>
      </c>
      <c r="C599" s="180">
        <v>0</v>
      </c>
      <c r="D599" s="183">
        <v>44462</v>
      </c>
      <c r="E599" s="184">
        <v>4560.1499999999996</v>
      </c>
      <c r="F599" s="184">
        <v>1.8197000000000001</v>
      </c>
      <c r="G599" s="184">
        <v>2.7639</v>
      </c>
      <c r="H599" s="184">
        <v>0.56679999999999997</v>
      </c>
      <c r="I599" s="184">
        <v>2.6379000000000001</v>
      </c>
      <c r="J599" s="184">
        <v>9.9189000000000007</v>
      </c>
      <c r="K599" s="184">
        <v>14.991199999999999</v>
      </c>
      <c r="L599" s="184">
        <v>22.941600000000001</v>
      </c>
      <c r="M599" s="184">
        <v>40.719299999999997</v>
      </c>
      <c r="N599" s="184">
        <v>76.067599999999999</v>
      </c>
      <c r="O599" s="184">
        <v>3.2231000000000001</v>
      </c>
      <c r="P599" s="184">
        <v>4.1105</v>
      </c>
      <c r="Q599" s="184"/>
      <c r="R599" s="184">
        <v>10.5557</v>
      </c>
      <c r="S599" s="120"/>
      <c r="T599" s="123"/>
      <c r="U599" s="124"/>
      <c r="V599" s="124"/>
      <c r="W599" s="124"/>
      <c r="X599" s="124"/>
      <c r="Y599" s="124"/>
      <c r="Z599" s="124"/>
      <c r="AA599" s="124"/>
      <c r="AB599" s="124"/>
      <c r="AC599" s="124"/>
      <c r="AD599" s="124"/>
      <c r="AE599" s="124"/>
      <c r="AF599" s="124"/>
      <c r="AG599" s="124"/>
      <c r="AH599" s="124"/>
    </row>
    <row r="600" spans="1:34" x14ac:dyDescent="0.3">
      <c r="A600" s="180" t="s">
        <v>2032</v>
      </c>
      <c r="B600" s="180" t="s">
        <v>2401</v>
      </c>
      <c r="C600" s="180">
        <v>0</v>
      </c>
      <c r="D600" s="183">
        <v>44462</v>
      </c>
      <c r="E600" s="184">
        <v>20093</v>
      </c>
      <c r="F600" s="184">
        <v>1.5842000000000001</v>
      </c>
      <c r="G600" s="184">
        <v>4.4684999999999997</v>
      </c>
      <c r="H600" s="184">
        <v>-0.443</v>
      </c>
      <c r="I600" s="184">
        <v>1.393</v>
      </c>
      <c r="J600" s="184">
        <v>9.4989000000000008</v>
      </c>
      <c r="K600" s="184"/>
      <c r="L600" s="184"/>
      <c r="M600" s="184"/>
      <c r="N600" s="184"/>
      <c r="O600" s="184"/>
      <c r="P600" s="184"/>
      <c r="Q600" s="184"/>
      <c r="R600" s="184"/>
      <c r="S600" s="120"/>
      <c r="T600" s="123"/>
      <c r="U600" s="124"/>
      <c r="V600" s="124"/>
      <c r="W600" s="124"/>
      <c r="X600" s="124"/>
      <c r="Y600" s="124"/>
      <c r="Z600" s="124"/>
      <c r="AA600" s="124"/>
      <c r="AB600" s="124"/>
      <c r="AC600" s="124"/>
      <c r="AD600" s="124"/>
      <c r="AE600" s="124"/>
      <c r="AF600" s="124"/>
      <c r="AG600" s="124"/>
      <c r="AH600" s="124"/>
    </row>
    <row r="601" spans="1:34" x14ac:dyDescent="0.3">
      <c r="A601" s="180" t="s">
        <v>2032</v>
      </c>
      <c r="B601" s="180" t="s">
        <v>2402</v>
      </c>
      <c r="C601" s="180">
        <v>0</v>
      </c>
      <c r="D601" s="183">
        <v>44462</v>
      </c>
      <c r="E601" s="184">
        <v>24191.01</v>
      </c>
      <c r="F601" s="184">
        <v>1.5843</v>
      </c>
      <c r="G601" s="184">
        <v>4.4683999999999999</v>
      </c>
      <c r="H601" s="184">
        <v>-0.39589999999999997</v>
      </c>
      <c r="I601" s="184">
        <v>1.4410000000000001</v>
      </c>
      <c r="J601" s="184">
        <v>9.5540000000000003</v>
      </c>
      <c r="K601" s="184"/>
      <c r="L601" s="184"/>
      <c r="M601" s="184"/>
      <c r="N601" s="184"/>
      <c r="O601" s="184"/>
      <c r="P601" s="184"/>
      <c r="Q601" s="184"/>
      <c r="R601" s="184"/>
      <c r="S601" s="120"/>
      <c r="T601" s="123"/>
      <c r="U601" s="124"/>
      <c r="V601" s="124"/>
      <c r="W601" s="124"/>
      <c r="X601" s="124"/>
      <c r="Y601" s="124"/>
      <c r="Z601" s="124"/>
      <c r="AA601" s="124"/>
      <c r="AB601" s="124"/>
      <c r="AC601" s="124"/>
      <c r="AD601" s="124"/>
      <c r="AE601" s="124"/>
      <c r="AF601" s="124"/>
      <c r="AG601" s="124"/>
      <c r="AH601" s="124"/>
    </row>
    <row r="602" spans="1:34" x14ac:dyDescent="0.3">
      <c r="A602" s="180" t="s">
        <v>2032</v>
      </c>
      <c r="B602" s="180" t="s">
        <v>2403</v>
      </c>
      <c r="C602" s="180">
        <v>0</v>
      </c>
      <c r="D602" s="183">
        <v>44462</v>
      </c>
      <c r="E602" s="184">
        <v>5840.98</v>
      </c>
      <c r="F602" s="184">
        <v>1.7231000000000001</v>
      </c>
      <c r="G602" s="184">
        <v>4.2701000000000002</v>
      </c>
      <c r="H602" s="184">
        <v>-1.0138</v>
      </c>
      <c r="I602" s="184">
        <v>2.6789000000000001</v>
      </c>
      <c r="J602" s="184">
        <v>10.965299999999999</v>
      </c>
      <c r="K602" s="184">
        <v>6.0075000000000003</v>
      </c>
      <c r="L602" s="184">
        <v>22.4514</v>
      </c>
      <c r="M602" s="184">
        <v>53.8063</v>
      </c>
      <c r="N602" s="184">
        <v>96.4345</v>
      </c>
      <c r="O602" s="184"/>
      <c r="P602" s="184"/>
      <c r="Q602" s="184"/>
      <c r="R602" s="184">
        <v>26.1508</v>
      </c>
      <c r="S602" s="120"/>
      <c r="T602" s="123"/>
      <c r="U602" s="124"/>
      <c r="V602" s="124"/>
      <c r="W602" s="124"/>
      <c r="X602" s="124"/>
      <c r="Y602" s="124"/>
      <c r="Z602" s="124"/>
      <c r="AA602" s="124"/>
      <c r="AB602" s="124"/>
      <c r="AC602" s="124"/>
      <c r="AD602" s="124"/>
      <c r="AE602" s="124"/>
      <c r="AF602" s="124"/>
      <c r="AG602" s="124"/>
      <c r="AH602" s="124"/>
    </row>
    <row r="603" spans="1:34" x14ac:dyDescent="0.3">
      <c r="A603" s="180" t="s">
        <v>2032</v>
      </c>
      <c r="B603" s="180" t="s">
        <v>2404</v>
      </c>
      <c r="C603" s="180">
        <v>0</v>
      </c>
      <c r="D603" s="183">
        <v>44462</v>
      </c>
      <c r="E603" s="184">
        <v>9079.0499999999993</v>
      </c>
      <c r="F603" s="184">
        <v>1.7339</v>
      </c>
      <c r="G603" s="184">
        <v>4.2812999999999999</v>
      </c>
      <c r="H603" s="184">
        <v>-0.97389999999999999</v>
      </c>
      <c r="I603" s="184">
        <v>2.8107000000000002</v>
      </c>
      <c r="J603" s="184">
        <v>11.5656</v>
      </c>
      <c r="K603" s="184">
        <v>6.9219999999999997</v>
      </c>
      <c r="L603" s="184">
        <v>23.973500000000001</v>
      </c>
      <c r="M603" s="184">
        <v>57.278599999999997</v>
      </c>
      <c r="N603" s="184">
        <v>101.0187</v>
      </c>
      <c r="O603" s="184"/>
      <c r="P603" s="184"/>
      <c r="Q603" s="184"/>
      <c r="R603" s="184">
        <v>28.911300000000001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2032</v>
      </c>
      <c r="B604" s="180" t="s">
        <v>2405</v>
      </c>
      <c r="C604" s="180">
        <v>0</v>
      </c>
      <c r="D604" s="183">
        <v>44461</v>
      </c>
      <c r="E604" s="184">
        <v>29639.400390999999</v>
      </c>
      <c r="F604" s="184">
        <v>-0.67130000000000001</v>
      </c>
      <c r="G604" s="184">
        <v>-2.8218000000000001</v>
      </c>
      <c r="H604" s="184">
        <v>-2.8589000000000002</v>
      </c>
      <c r="I604" s="184">
        <v>-1.7951999999999999</v>
      </c>
      <c r="J604" s="184">
        <v>9.7217000000000002</v>
      </c>
      <c r="K604" s="184">
        <v>2.6147999999999998</v>
      </c>
      <c r="L604" s="184">
        <v>1.5947</v>
      </c>
      <c r="M604" s="184">
        <v>12.1159</v>
      </c>
      <c r="N604" s="184">
        <v>26.8794</v>
      </c>
      <c r="O604" s="184">
        <v>7.4687999999999999</v>
      </c>
      <c r="P604" s="184">
        <v>12.0002</v>
      </c>
      <c r="Q604" s="184"/>
      <c r="R604" s="184">
        <v>15.792999999999999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0" t="s">
        <v>2032</v>
      </c>
      <c r="B605" s="180" t="s">
        <v>2406</v>
      </c>
      <c r="C605" s="180">
        <v>0</v>
      </c>
      <c r="D605" s="183"/>
      <c r="E605" s="184"/>
      <c r="F605" s="184"/>
      <c r="G605" s="184"/>
      <c r="H605" s="184"/>
      <c r="I605" s="184"/>
      <c r="J605" s="184"/>
      <c r="K605" s="184"/>
      <c r="L605" s="184"/>
      <c r="M605" s="184"/>
      <c r="N605" s="184"/>
      <c r="O605" s="184"/>
      <c r="P605" s="184"/>
      <c r="Q605" s="184"/>
      <c r="R605" s="184"/>
      <c r="S605" s="120"/>
      <c r="T605" s="123"/>
      <c r="U605" s="124"/>
      <c r="V605" s="124"/>
      <c r="W605" s="124"/>
      <c r="X605" s="124"/>
      <c r="Y605" s="124"/>
      <c r="Z605" s="124"/>
      <c r="AA605" s="124"/>
      <c r="AB605" s="124"/>
      <c r="AC605" s="124"/>
      <c r="AD605" s="124"/>
      <c r="AE605" s="124"/>
      <c r="AF605" s="124"/>
      <c r="AG605" s="124"/>
      <c r="AH605" s="124"/>
    </row>
    <row r="606" spans="1:34" x14ac:dyDescent="0.3">
      <c r="A606" s="180" t="s">
        <v>2032</v>
      </c>
      <c r="B606" s="180" t="s">
        <v>2407</v>
      </c>
      <c r="C606" s="180">
        <v>0</v>
      </c>
      <c r="D606" s="183"/>
      <c r="E606" s="184"/>
      <c r="F606" s="184"/>
      <c r="G606" s="184"/>
      <c r="H606" s="184"/>
      <c r="I606" s="184"/>
      <c r="J606" s="184"/>
      <c r="K606" s="184"/>
      <c r="L606" s="184"/>
      <c r="M606" s="184"/>
      <c r="N606" s="184"/>
      <c r="O606" s="184"/>
      <c r="P606" s="184"/>
      <c r="Q606" s="184"/>
      <c r="R606" s="184"/>
      <c r="S606" s="120"/>
      <c r="T606" s="123"/>
      <c r="U606" s="124"/>
      <c r="V606" s="124"/>
      <c r="W606" s="124"/>
      <c r="X606" s="124"/>
      <c r="Y606" s="124"/>
      <c r="Z606" s="124"/>
      <c r="AA606" s="124"/>
      <c r="AB606" s="124"/>
      <c r="AC606" s="124"/>
      <c r="AD606" s="124"/>
      <c r="AE606" s="124"/>
      <c r="AF606" s="124"/>
      <c r="AG606" s="124"/>
      <c r="AH606" s="124"/>
    </row>
    <row r="607" spans="1:34" x14ac:dyDescent="0.3">
      <c r="A607" s="180" t="s">
        <v>2032</v>
      </c>
      <c r="B607" s="180" t="s">
        <v>2408</v>
      </c>
      <c r="C607" s="180">
        <v>0</v>
      </c>
      <c r="D607" s="183"/>
      <c r="E607" s="184"/>
      <c r="F607" s="184"/>
      <c r="G607" s="184"/>
      <c r="H607" s="184"/>
      <c r="I607" s="184"/>
      <c r="J607" s="184"/>
      <c r="K607" s="184"/>
      <c r="L607" s="184"/>
      <c r="M607" s="184"/>
      <c r="N607" s="184"/>
      <c r="O607" s="184"/>
      <c r="P607" s="184"/>
      <c r="Q607" s="184"/>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2032</v>
      </c>
      <c r="B608" s="180" t="s">
        <v>2409</v>
      </c>
      <c r="C608" s="180">
        <v>0</v>
      </c>
      <c r="D608" s="183"/>
      <c r="E608" s="184"/>
      <c r="F608" s="184"/>
      <c r="G608" s="184"/>
      <c r="H608" s="184"/>
      <c r="I608" s="184"/>
      <c r="J608" s="184"/>
      <c r="K608" s="184"/>
      <c r="L608" s="184"/>
      <c r="M608" s="184"/>
      <c r="N608" s="184"/>
      <c r="O608" s="184"/>
      <c r="P608" s="184"/>
      <c r="Q608" s="184"/>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2032</v>
      </c>
      <c r="B609" s="180" t="s">
        <v>2410</v>
      </c>
      <c r="C609" s="180">
        <v>0</v>
      </c>
      <c r="D609" s="183"/>
      <c r="E609" s="184"/>
      <c r="F609" s="184"/>
      <c r="G609" s="184"/>
      <c r="H609" s="184"/>
      <c r="I609" s="184"/>
      <c r="J609" s="184"/>
      <c r="K609" s="184"/>
      <c r="L609" s="184"/>
      <c r="M609" s="184"/>
      <c r="N609" s="184"/>
      <c r="O609" s="184"/>
      <c r="P609" s="184"/>
      <c r="Q609" s="184"/>
      <c r="R609" s="184"/>
      <c r="S609" s="120"/>
      <c r="T609" s="123"/>
      <c r="U609" s="124"/>
      <c r="V609" s="124"/>
      <c r="W609" s="124"/>
      <c r="X609" s="124"/>
      <c r="Y609" s="124"/>
      <c r="Z609" s="124"/>
      <c r="AA609" s="124"/>
      <c r="AB609" s="124"/>
      <c r="AC609" s="124"/>
      <c r="AD609" s="124"/>
      <c r="AE609" s="124"/>
      <c r="AF609" s="124"/>
      <c r="AG609" s="124"/>
      <c r="AH609" s="124"/>
    </row>
    <row r="610" spans="1:34" x14ac:dyDescent="0.3">
      <c r="A610" s="180" t="s">
        <v>2032</v>
      </c>
      <c r="B610" s="180" t="s">
        <v>2411</v>
      </c>
      <c r="C610" s="180">
        <v>0</v>
      </c>
      <c r="D610" s="183"/>
      <c r="E610" s="184"/>
      <c r="F610" s="184"/>
      <c r="G610" s="184"/>
      <c r="H610" s="184"/>
      <c r="I610" s="184"/>
      <c r="J610" s="184"/>
      <c r="K610" s="184"/>
      <c r="L610" s="184"/>
      <c r="M610" s="184"/>
      <c r="N610" s="184"/>
      <c r="O610" s="184"/>
      <c r="P610" s="184"/>
      <c r="Q610" s="184"/>
      <c r="R610" s="184"/>
      <c r="S610" s="120"/>
      <c r="T610" s="123"/>
      <c r="U610" s="124"/>
      <c r="V610" s="124"/>
      <c r="W610" s="124"/>
      <c r="X610" s="124"/>
      <c r="Y610" s="124"/>
      <c r="Z610" s="124"/>
      <c r="AA610" s="124"/>
      <c r="AB610" s="124"/>
      <c r="AC610" s="124"/>
      <c r="AD610" s="124"/>
      <c r="AE610" s="124"/>
      <c r="AF610" s="124"/>
      <c r="AG610" s="124"/>
      <c r="AH610" s="124"/>
    </row>
    <row r="611" spans="1:34" x14ac:dyDescent="0.3">
      <c r="A611" s="180" t="s">
        <v>2032</v>
      </c>
      <c r="B611" s="180" t="s">
        <v>2412</v>
      </c>
      <c r="C611" s="180">
        <v>0</v>
      </c>
      <c r="D611" s="183"/>
      <c r="E611" s="184"/>
      <c r="F611" s="184"/>
      <c r="G611" s="184"/>
      <c r="H611" s="184"/>
      <c r="I611" s="184"/>
      <c r="J611" s="184"/>
      <c r="K611" s="184"/>
      <c r="L611" s="184"/>
      <c r="M611" s="184"/>
      <c r="N611" s="184"/>
      <c r="O611" s="184"/>
      <c r="P611" s="184"/>
      <c r="Q611" s="184"/>
      <c r="R611" s="184"/>
      <c r="S611" s="120"/>
      <c r="T611" s="123"/>
      <c r="U611" s="124"/>
      <c r="V611" s="124"/>
      <c r="W611" s="124"/>
      <c r="X611" s="124"/>
      <c r="Y611" s="124"/>
      <c r="Z611" s="124"/>
      <c r="AA611" s="124"/>
      <c r="AB611" s="124"/>
      <c r="AC611" s="124"/>
      <c r="AD611" s="124"/>
      <c r="AE611" s="124"/>
      <c r="AF611" s="124"/>
      <c r="AG611" s="124"/>
      <c r="AH611" s="124"/>
    </row>
    <row r="612" spans="1:34" x14ac:dyDescent="0.3">
      <c r="A612" s="180" t="s">
        <v>2032</v>
      </c>
      <c r="B612" s="180" t="s">
        <v>2413</v>
      </c>
      <c r="C612" s="180">
        <v>0</v>
      </c>
      <c r="D612" s="183"/>
      <c r="E612" s="184"/>
      <c r="F612" s="184"/>
      <c r="G612" s="184"/>
      <c r="H612" s="184"/>
      <c r="I612" s="184"/>
      <c r="J612" s="184"/>
      <c r="K612" s="184"/>
      <c r="L612" s="184"/>
      <c r="M612" s="184"/>
      <c r="N612" s="184"/>
      <c r="O612" s="184"/>
      <c r="P612" s="184"/>
      <c r="Q612" s="184"/>
      <c r="R612" s="184"/>
      <c r="S612" s="120"/>
      <c r="T612" s="123"/>
      <c r="U612" s="124"/>
      <c r="V612" s="124"/>
      <c r="W612" s="124"/>
      <c r="X612" s="124"/>
      <c r="Y612" s="124"/>
      <c r="Z612" s="124"/>
      <c r="AA612" s="124"/>
      <c r="AB612" s="124"/>
      <c r="AC612" s="124"/>
      <c r="AD612" s="124"/>
      <c r="AE612" s="124"/>
      <c r="AF612" s="124"/>
      <c r="AG612" s="124"/>
      <c r="AH612" s="124"/>
    </row>
    <row r="613" spans="1:34" x14ac:dyDescent="0.3">
      <c r="A613" s="180" t="s">
        <v>2032</v>
      </c>
      <c r="B613" s="180" t="s">
        <v>2414</v>
      </c>
      <c r="C613" s="180">
        <v>0</v>
      </c>
      <c r="D613" s="183"/>
      <c r="E613" s="184"/>
      <c r="F613" s="184"/>
      <c r="G613" s="184"/>
      <c r="H613" s="184"/>
      <c r="I613" s="184"/>
      <c r="J613" s="184"/>
      <c r="K613" s="184"/>
      <c r="L613" s="184"/>
      <c r="M613" s="184"/>
      <c r="N613" s="184"/>
      <c r="O613" s="184"/>
      <c r="P613" s="184"/>
      <c r="Q613" s="184"/>
      <c r="R613" s="184"/>
      <c r="S613" s="120"/>
      <c r="T613" s="123"/>
      <c r="U613" s="124"/>
      <c r="V613" s="124"/>
      <c r="W613" s="124"/>
      <c r="X613" s="124"/>
      <c r="Y613" s="124"/>
      <c r="Z613" s="124"/>
      <c r="AA613" s="124"/>
      <c r="AB613" s="124"/>
      <c r="AC613" s="124"/>
      <c r="AD613" s="124"/>
      <c r="AE613" s="124"/>
      <c r="AF613" s="124"/>
      <c r="AG613" s="124"/>
      <c r="AH613" s="124"/>
    </row>
    <row r="614" spans="1:34" x14ac:dyDescent="0.3">
      <c r="A614" s="180" t="s">
        <v>2032</v>
      </c>
      <c r="B614" s="180" t="s">
        <v>2415</v>
      </c>
      <c r="C614" s="180">
        <v>0</v>
      </c>
      <c r="D614" s="183"/>
      <c r="E614" s="184"/>
      <c r="F614" s="184"/>
      <c r="G614" s="184"/>
      <c r="H614" s="184"/>
      <c r="I614" s="184"/>
      <c r="J614" s="184"/>
      <c r="K614" s="184"/>
      <c r="L614" s="184"/>
      <c r="M614" s="184"/>
      <c r="N614" s="184"/>
      <c r="O614" s="184"/>
      <c r="P614" s="184"/>
      <c r="Q614" s="184"/>
      <c r="R614" s="184"/>
      <c r="S614" s="120"/>
      <c r="T614" s="123"/>
      <c r="U614" s="124"/>
      <c r="V614" s="124"/>
      <c r="W614" s="124"/>
      <c r="X614" s="124"/>
      <c r="Y614" s="124"/>
      <c r="Z614" s="124"/>
      <c r="AA614" s="124"/>
      <c r="AB614" s="124"/>
      <c r="AC614" s="124"/>
      <c r="AD614" s="124"/>
      <c r="AE614" s="124"/>
      <c r="AF614" s="124"/>
      <c r="AG614" s="124"/>
      <c r="AH614" s="124"/>
    </row>
    <row r="615" spans="1:34" x14ac:dyDescent="0.3">
      <c r="A615" s="180" t="s">
        <v>2032</v>
      </c>
      <c r="B615" s="180" t="s">
        <v>2416</v>
      </c>
      <c r="C615" s="180">
        <v>0</v>
      </c>
      <c r="D615" s="183"/>
      <c r="E615" s="184"/>
      <c r="F615" s="184"/>
      <c r="G615" s="184"/>
      <c r="H615" s="184"/>
      <c r="I615" s="184"/>
      <c r="J615" s="184"/>
      <c r="K615" s="184"/>
      <c r="L615" s="184"/>
      <c r="M615" s="184"/>
      <c r="N615" s="184"/>
      <c r="O615" s="184"/>
      <c r="P615" s="184"/>
      <c r="Q615" s="184"/>
      <c r="R615" s="184"/>
      <c r="S615" s="120"/>
      <c r="T615" s="123"/>
      <c r="U615" s="124"/>
      <c r="V615" s="124"/>
      <c r="W615" s="124"/>
      <c r="X615" s="124"/>
      <c r="Y615" s="124"/>
      <c r="Z615" s="124"/>
      <c r="AA615" s="124"/>
      <c r="AB615" s="124"/>
      <c r="AC615" s="124"/>
      <c r="AD615" s="124"/>
      <c r="AE615" s="124"/>
      <c r="AF615" s="124"/>
      <c r="AG615" s="124"/>
      <c r="AH615" s="124"/>
    </row>
    <row r="616" spans="1:34" x14ac:dyDescent="0.3">
      <c r="A616" s="180" t="s">
        <v>2032</v>
      </c>
      <c r="B616" s="180" t="s">
        <v>2417</v>
      </c>
      <c r="C616" s="180">
        <v>0</v>
      </c>
      <c r="D616" s="183"/>
      <c r="E616" s="184"/>
      <c r="F616" s="184"/>
      <c r="G616" s="184"/>
      <c r="H616" s="184"/>
      <c r="I616" s="184"/>
      <c r="J616" s="184"/>
      <c r="K616" s="184"/>
      <c r="L616" s="184"/>
      <c r="M616" s="184"/>
      <c r="N616" s="184"/>
      <c r="O616" s="184"/>
      <c r="P616" s="184"/>
      <c r="Q616" s="184"/>
      <c r="R616" s="184"/>
      <c r="S616" s="120"/>
      <c r="T616" s="123"/>
      <c r="U616" s="124"/>
      <c r="V616" s="124"/>
      <c r="W616" s="124"/>
      <c r="X616" s="124"/>
      <c r="Y616" s="124"/>
      <c r="Z616" s="124"/>
      <c r="AA616" s="124"/>
      <c r="AB616" s="124"/>
      <c r="AC616" s="124"/>
      <c r="AD616" s="124"/>
      <c r="AE616" s="124"/>
      <c r="AF616" s="124"/>
      <c r="AG616" s="124"/>
      <c r="AH616" s="124"/>
    </row>
    <row r="617" spans="1:34" x14ac:dyDescent="0.3">
      <c r="A617" s="180" t="s">
        <v>2032</v>
      </c>
      <c r="B617" s="180" t="s">
        <v>2418</v>
      </c>
      <c r="C617" s="180">
        <v>0</v>
      </c>
      <c r="D617" s="183"/>
      <c r="E617" s="184"/>
      <c r="F617" s="184"/>
      <c r="G617" s="184"/>
      <c r="H617" s="184"/>
      <c r="I617" s="184"/>
      <c r="J617" s="184"/>
      <c r="K617" s="184"/>
      <c r="L617" s="184"/>
      <c r="M617" s="184"/>
      <c r="N617" s="184"/>
      <c r="O617" s="184"/>
      <c r="P617" s="184"/>
      <c r="Q617" s="184"/>
      <c r="R617" s="184"/>
      <c r="S617" s="120"/>
      <c r="T617" s="123"/>
      <c r="U617" s="124"/>
      <c r="V617" s="124"/>
      <c r="W617" s="124"/>
      <c r="X617" s="124"/>
      <c r="Y617" s="124"/>
      <c r="Z617" s="124"/>
      <c r="AA617" s="124"/>
      <c r="AB617" s="124"/>
      <c r="AC617" s="124"/>
      <c r="AD617" s="124"/>
      <c r="AE617" s="124"/>
      <c r="AF617" s="124"/>
      <c r="AG617" s="124"/>
      <c r="AH617" s="124"/>
    </row>
    <row r="618" spans="1:34" x14ac:dyDescent="0.3">
      <c r="A618" s="180" t="s">
        <v>2032</v>
      </c>
      <c r="B618" s="180" t="s">
        <v>2419</v>
      </c>
      <c r="C618" s="180">
        <v>0</v>
      </c>
      <c r="D618" s="183"/>
      <c r="E618" s="184"/>
      <c r="F618" s="184"/>
      <c r="G618" s="184"/>
      <c r="H618" s="184"/>
      <c r="I618" s="184"/>
      <c r="J618" s="184"/>
      <c r="K618" s="184"/>
      <c r="L618" s="184"/>
      <c r="M618" s="184"/>
      <c r="N618" s="184"/>
      <c r="O618" s="184"/>
      <c r="P618" s="184"/>
      <c r="Q618" s="184"/>
      <c r="R618" s="184"/>
      <c r="S618" s="120"/>
      <c r="T618" s="123"/>
      <c r="U618" s="124"/>
      <c r="V618" s="124"/>
      <c r="W618" s="124"/>
      <c r="X618" s="124"/>
      <c r="Y618" s="124"/>
      <c r="Z618" s="124"/>
      <c r="AA618" s="124"/>
      <c r="AB618" s="124"/>
      <c r="AC618" s="124"/>
      <c r="AD618" s="124"/>
      <c r="AE618" s="124"/>
      <c r="AF618" s="124"/>
      <c r="AG618" s="124"/>
      <c r="AH618" s="124"/>
    </row>
    <row r="619" spans="1:34" x14ac:dyDescent="0.3">
      <c r="A619" s="180" t="s">
        <v>2032</v>
      </c>
      <c r="B619" s="180" t="s">
        <v>2420</v>
      </c>
      <c r="C619" s="180">
        <v>0</v>
      </c>
      <c r="D619" s="183"/>
      <c r="E619" s="184"/>
      <c r="F619" s="184"/>
      <c r="G619" s="184"/>
      <c r="H619" s="184"/>
      <c r="I619" s="184"/>
      <c r="J619" s="184"/>
      <c r="K619" s="184"/>
      <c r="L619" s="184"/>
      <c r="M619" s="184"/>
      <c r="N619" s="184"/>
      <c r="O619" s="184"/>
      <c r="P619" s="184"/>
      <c r="Q619" s="184"/>
      <c r="R619" s="184"/>
      <c r="S619" s="120"/>
      <c r="T619" s="123"/>
      <c r="U619" s="124"/>
      <c r="V619" s="124"/>
      <c r="W619" s="124"/>
      <c r="X619" s="124"/>
      <c r="Y619" s="124"/>
      <c r="Z619" s="124"/>
      <c r="AA619" s="124"/>
      <c r="AB619" s="124"/>
      <c r="AC619" s="124"/>
      <c r="AD619" s="124"/>
      <c r="AE619" s="124"/>
      <c r="AF619" s="124"/>
      <c r="AG619" s="124"/>
      <c r="AH619" s="124"/>
    </row>
    <row r="620" spans="1:34" x14ac:dyDescent="0.3">
      <c r="A620" s="180" t="s">
        <v>2032</v>
      </c>
      <c r="B620" s="180" t="s">
        <v>2421</v>
      </c>
      <c r="C620" s="180">
        <v>0</v>
      </c>
      <c r="D620" s="183"/>
      <c r="E620" s="184"/>
      <c r="F620" s="184"/>
      <c r="G620" s="184"/>
      <c r="H620" s="184"/>
      <c r="I620" s="184"/>
      <c r="J620" s="184"/>
      <c r="K620" s="184"/>
      <c r="L620" s="184"/>
      <c r="M620" s="184"/>
      <c r="N620" s="184"/>
      <c r="O620" s="184"/>
      <c r="P620" s="184"/>
      <c r="Q620" s="184"/>
      <c r="R620" s="184"/>
      <c r="S620" s="120"/>
      <c r="T620" s="123"/>
      <c r="U620" s="124"/>
      <c r="V620" s="124"/>
      <c r="W620" s="124"/>
      <c r="X620" s="124"/>
      <c r="Y620" s="124"/>
      <c r="Z620" s="124"/>
      <c r="AA620" s="124"/>
      <c r="AB620" s="124"/>
      <c r="AC620" s="124"/>
      <c r="AD620" s="124"/>
      <c r="AE620" s="124"/>
      <c r="AF620" s="124"/>
      <c r="AG620" s="124"/>
      <c r="AH620" s="124"/>
    </row>
    <row r="621" spans="1:34" x14ac:dyDescent="0.3">
      <c r="A621" s="180" t="s">
        <v>2032</v>
      </c>
      <c r="B621" s="180" t="s">
        <v>2422</v>
      </c>
      <c r="C621" s="180">
        <v>0</v>
      </c>
      <c r="D621" s="183"/>
      <c r="E621" s="184"/>
      <c r="F621" s="184"/>
      <c r="G621" s="184"/>
      <c r="H621" s="184"/>
      <c r="I621" s="184"/>
      <c r="J621" s="184"/>
      <c r="K621" s="184"/>
      <c r="L621" s="184"/>
      <c r="M621" s="184"/>
      <c r="N621" s="184"/>
      <c r="O621" s="184"/>
      <c r="P621" s="184"/>
      <c r="Q621" s="184"/>
      <c r="R621" s="184"/>
      <c r="S621" s="120"/>
      <c r="T621" s="123"/>
      <c r="U621" s="124"/>
      <c r="V621" s="124"/>
      <c r="W621" s="124"/>
      <c r="X621" s="124"/>
      <c r="Y621" s="124"/>
      <c r="Z621" s="124"/>
      <c r="AA621" s="124"/>
      <c r="AB621" s="124"/>
      <c r="AC621" s="124"/>
      <c r="AD621" s="124"/>
      <c r="AE621" s="124"/>
      <c r="AF621" s="124"/>
      <c r="AG621" s="124"/>
      <c r="AH621" s="124"/>
    </row>
    <row r="622" spans="1:34" x14ac:dyDescent="0.3">
      <c r="A622" s="180" t="s">
        <v>2032</v>
      </c>
      <c r="B622" s="180" t="s">
        <v>2423</v>
      </c>
      <c r="C622" s="180">
        <v>0</v>
      </c>
      <c r="D622" s="183"/>
      <c r="E622" s="184"/>
      <c r="F622" s="184"/>
      <c r="G622" s="184"/>
      <c r="H622" s="184"/>
      <c r="I622" s="184"/>
      <c r="J622" s="184"/>
      <c r="K622" s="184"/>
      <c r="L622" s="184"/>
      <c r="M622" s="184"/>
      <c r="N622" s="184"/>
      <c r="O622" s="184"/>
      <c r="P622" s="184"/>
      <c r="Q622" s="184"/>
      <c r="R622" s="184"/>
      <c r="S622" s="120"/>
      <c r="T622" s="123"/>
      <c r="U622" s="124"/>
      <c r="V622" s="124"/>
      <c r="W622" s="124"/>
      <c r="X622" s="124"/>
      <c r="Y622" s="124"/>
      <c r="Z622" s="124"/>
      <c r="AA622" s="124"/>
      <c r="AB622" s="124"/>
      <c r="AC622" s="124"/>
      <c r="AD622" s="124"/>
      <c r="AE622" s="124"/>
      <c r="AF622" s="124"/>
      <c r="AG622" s="124"/>
      <c r="AH622" s="124"/>
    </row>
    <row r="623" spans="1:34" x14ac:dyDescent="0.3">
      <c r="A623" s="180" t="s">
        <v>2032</v>
      </c>
      <c r="B623" s="180" t="s">
        <v>2424</v>
      </c>
      <c r="C623" s="180">
        <v>0</v>
      </c>
      <c r="D623" s="183"/>
      <c r="E623" s="184"/>
      <c r="F623" s="184"/>
      <c r="G623" s="184"/>
      <c r="H623" s="184"/>
      <c r="I623" s="184"/>
      <c r="J623" s="184"/>
      <c r="K623" s="184"/>
      <c r="L623" s="184"/>
      <c r="M623" s="184"/>
      <c r="N623" s="184"/>
      <c r="O623" s="184"/>
      <c r="P623" s="184"/>
      <c r="Q623" s="184"/>
      <c r="R623" s="184"/>
      <c r="S623" s="120"/>
      <c r="T623" s="123"/>
      <c r="U623" s="124"/>
      <c r="V623" s="124"/>
      <c r="W623" s="124"/>
      <c r="X623" s="124"/>
      <c r="Y623" s="124"/>
      <c r="Z623" s="124"/>
      <c r="AA623" s="124"/>
      <c r="AB623" s="124"/>
      <c r="AC623" s="124"/>
      <c r="AD623" s="124"/>
      <c r="AE623" s="124"/>
      <c r="AF623" s="124"/>
      <c r="AG623" s="124"/>
      <c r="AH623" s="124"/>
    </row>
    <row r="624" spans="1:34" x14ac:dyDescent="0.3">
      <c r="A624" s="180" t="s">
        <v>2032</v>
      </c>
      <c r="B624" s="180" t="s">
        <v>2425</v>
      </c>
      <c r="C624" s="180">
        <v>0</v>
      </c>
      <c r="D624" s="183"/>
      <c r="E624" s="184"/>
      <c r="F624" s="184"/>
      <c r="G624" s="184"/>
      <c r="H624" s="184"/>
      <c r="I624" s="184"/>
      <c r="J624" s="184"/>
      <c r="K624" s="184"/>
      <c r="L624" s="184"/>
      <c r="M624" s="184"/>
      <c r="N624" s="184"/>
      <c r="O624" s="184"/>
      <c r="P624" s="184"/>
      <c r="Q624" s="184"/>
      <c r="R624" s="184"/>
      <c r="S624" s="120"/>
      <c r="T624" s="123"/>
      <c r="U624" s="124"/>
      <c r="V624" s="124"/>
      <c r="W624" s="124"/>
      <c r="X624" s="124"/>
      <c r="Y624" s="124"/>
      <c r="Z624" s="124"/>
      <c r="AA624" s="124"/>
      <c r="AB624" s="124"/>
      <c r="AC624" s="124"/>
      <c r="AD624" s="124"/>
      <c r="AE624" s="124"/>
      <c r="AF624" s="124"/>
      <c r="AG624" s="124"/>
      <c r="AH624" s="124"/>
    </row>
    <row r="625" spans="1:34" x14ac:dyDescent="0.3">
      <c r="A625" s="180" t="s">
        <v>2032</v>
      </c>
      <c r="B625" s="180" t="s">
        <v>2426</v>
      </c>
      <c r="C625" s="180">
        <v>0</v>
      </c>
      <c r="D625" s="183">
        <v>44461</v>
      </c>
      <c r="E625" s="184">
        <v>16352.179688</v>
      </c>
      <c r="F625" s="184">
        <v>1.0361</v>
      </c>
      <c r="G625" s="184">
        <v>-0.65720000000000001</v>
      </c>
      <c r="H625" s="184">
        <v>-1.6521999999999999</v>
      </c>
      <c r="I625" s="184">
        <v>-2.2644000000000002</v>
      </c>
      <c r="J625" s="184">
        <v>-0.996</v>
      </c>
      <c r="K625" s="184">
        <v>-0.58860000000000001</v>
      </c>
      <c r="L625" s="184">
        <v>5.1479999999999997</v>
      </c>
      <c r="M625" s="184">
        <v>14.1805</v>
      </c>
      <c r="N625" s="184">
        <v>29.753</v>
      </c>
      <c r="O625" s="184">
        <v>7.2866999999999997</v>
      </c>
      <c r="P625" s="184">
        <v>8.6579999999999995</v>
      </c>
      <c r="Q625" s="184"/>
      <c r="R625" s="184">
        <v>11.7011</v>
      </c>
      <c r="S625" s="120"/>
      <c r="T625" s="123"/>
      <c r="U625" s="124"/>
      <c r="V625" s="124"/>
      <c r="W625" s="124"/>
      <c r="X625" s="124"/>
      <c r="Y625" s="124"/>
      <c r="Z625" s="124"/>
      <c r="AA625" s="124"/>
      <c r="AB625" s="124"/>
      <c r="AC625" s="124"/>
      <c r="AD625" s="124"/>
      <c r="AE625" s="124"/>
      <c r="AF625" s="124"/>
      <c r="AG625" s="124"/>
      <c r="AH625" s="124"/>
    </row>
    <row r="626" spans="1:34" x14ac:dyDescent="0.3">
      <c r="A626" s="180" t="s">
        <v>2032</v>
      </c>
      <c r="B626" s="180" t="s">
        <v>2427</v>
      </c>
      <c r="C626" s="180">
        <v>0</v>
      </c>
      <c r="D626" s="183"/>
      <c r="E626" s="184"/>
      <c r="F626" s="184"/>
      <c r="G626" s="184"/>
      <c r="H626" s="184"/>
      <c r="I626" s="184"/>
      <c r="J626" s="184"/>
      <c r="K626" s="184"/>
      <c r="L626" s="184"/>
      <c r="M626" s="184"/>
      <c r="N626" s="184"/>
      <c r="O626" s="184"/>
      <c r="P626" s="184"/>
      <c r="Q626" s="184"/>
      <c r="R626" s="184"/>
      <c r="S626" s="120"/>
      <c r="T626" s="123"/>
      <c r="U626" s="124"/>
      <c r="V626" s="124"/>
      <c r="W626" s="124"/>
      <c r="X626" s="124"/>
      <c r="Y626" s="124"/>
      <c r="Z626" s="124"/>
      <c r="AA626" s="124"/>
      <c r="AB626" s="124"/>
      <c r="AC626" s="124"/>
      <c r="AD626" s="124"/>
      <c r="AE626" s="124"/>
      <c r="AF626" s="124"/>
      <c r="AG626" s="124"/>
      <c r="AH626" s="124"/>
    </row>
    <row r="627" spans="1:34" x14ac:dyDescent="0.3">
      <c r="A627" s="180" t="s">
        <v>2032</v>
      </c>
      <c r="B627" s="180" t="s">
        <v>2428</v>
      </c>
      <c r="C627" s="180">
        <v>0</v>
      </c>
      <c r="D627" s="183"/>
      <c r="E627" s="184"/>
      <c r="F627" s="184"/>
      <c r="G627" s="184"/>
      <c r="H627" s="184"/>
      <c r="I627" s="184"/>
      <c r="J627" s="184"/>
      <c r="K627" s="184"/>
      <c r="L627" s="184"/>
      <c r="M627" s="184"/>
      <c r="N627" s="184"/>
      <c r="O627" s="184"/>
      <c r="P627" s="184"/>
      <c r="Q627" s="184"/>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2032</v>
      </c>
      <c r="B628" s="180" t="s">
        <v>2429</v>
      </c>
      <c r="C628" s="180">
        <v>0</v>
      </c>
      <c r="D628" s="183"/>
      <c r="E628" s="184"/>
      <c r="F628" s="184"/>
      <c r="G628" s="184"/>
      <c r="H628" s="184"/>
      <c r="I628" s="184"/>
      <c r="J628" s="184"/>
      <c r="K628" s="184"/>
      <c r="L628" s="184"/>
      <c r="M628" s="184"/>
      <c r="N628" s="184"/>
      <c r="O628" s="184"/>
      <c r="P628" s="184"/>
      <c r="Q628" s="184"/>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2032</v>
      </c>
      <c r="B629" s="180" t="s">
        <v>2430</v>
      </c>
      <c r="C629" s="180">
        <v>0</v>
      </c>
      <c r="D629" s="183"/>
      <c r="E629" s="184"/>
      <c r="F629" s="184"/>
      <c r="G629" s="184"/>
      <c r="H629" s="184"/>
      <c r="I629" s="184"/>
      <c r="J629" s="184"/>
      <c r="K629" s="184"/>
      <c r="L629" s="184"/>
      <c r="M629" s="184"/>
      <c r="N629" s="184"/>
      <c r="O629" s="184"/>
      <c r="P629" s="184"/>
      <c r="Q629" s="184"/>
      <c r="R629" s="184"/>
      <c r="S629" s="120"/>
      <c r="T629" s="123"/>
      <c r="U629" s="124"/>
      <c r="V629" s="124"/>
      <c r="W629" s="124"/>
      <c r="X629" s="124"/>
      <c r="Y629" s="124"/>
      <c r="Z629" s="124"/>
      <c r="AA629" s="124"/>
      <c r="AB629" s="124"/>
      <c r="AC629" s="124"/>
      <c r="AD629" s="124"/>
      <c r="AE629" s="124"/>
      <c r="AF629" s="124"/>
      <c r="AG629" s="124"/>
      <c r="AH629" s="124"/>
    </row>
    <row r="630" spans="1:34" x14ac:dyDescent="0.3">
      <c r="A630" s="180" t="s">
        <v>2032</v>
      </c>
      <c r="B630" s="180" t="s">
        <v>2431</v>
      </c>
      <c r="C630" s="180">
        <v>0</v>
      </c>
      <c r="D630" s="183"/>
      <c r="E630" s="184"/>
      <c r="F630" s="184"/>
      <c r="G630" s="184"/>
      <c r="H630" s="184"/>
      <c r="I630" s="184"/>
      <c r="J630" s="184"/>
      <c r="K630" s="184"/>
      <c r="L630" s="184"/>
      <c r="M630" s="184"/>
      <c r="N630" s="184"/>
      <c r="O630" s="184"/>
      <c r="P630" s="184"/>
      <c r="Q630" s="184"/>
      <c r="R630" s="184"/>
      <c r="S630" s="120"/>
      <c r="T630" s="123"/>
      <c r="U630" s="124"/>
      <c r="V630" s="124"/>
      <c r="W630" s="124"/>
      <c r="X630" s="124"/>
      <c r="Y630" s="124"/>
      <c r="Z630" s="124"/>
      <c r="AA630" s="124"/>
      <c r="AB630" s="124"/>
      <c r="AC630" s="124"/>
      <c r="AD630" s="124"/>
      <c r="AE630" s="124"/>
      <c r="AF630" s="124"/>
      <c r="AG630" s="124"/>
      <c r="AH630" s="124"/>
    </row>
    <row r="631" spans="1:34" x14ac:dyDescent="0.3">
      <c r="A631" s="180" t="s">
        <v>2032</v>
      </c>
      <c r="B631" s="180" t="s">
        <v>2432</v>
      </c>
      <c r="C631" s="180">
        <v>0</v>
      </c>
      <c r="D631" s="183">
        <v>44455</v>
      </c>
      <c r="E631" s="184">
        <v>73.431100000000001</v>
      </c>
      <c r="F631" s="184">
        <v>-0.32590000000000002</v>
      </c>
      <c r="G631" s="184">
        <v>-0.27689999999999998</v>
      </c>
      <c r="H631" s="184">
        <v>-0.34960000000000002</v>
      </c>
      <c r="I631" s="184">
        <v>0.62209999999999999</v>
      </c>
      <c r="J631" s="184">
        <v>-1.1656</v>
      </c>
      <c r="K631" s="184">
        <v>8.2900000000000001E-2</v>
      </c>
      <c r="L631" s="184">
        <v>1.3107</v>
      </c>
      <c r="M631" s="184">
        <v>-0.1221</v>
      </c>
      <c r="N631" s="184">
        <v>-0.42580000000000001</v>
      </c>
      <c r="O631" s="184">
        <v>0.74350000000000005</v>
      </c>
      <c r="P631" s="184">
        <v>1.8854</v>
      </c>
      <c r="Q631" s="184"/>
      <c r="R631" s="184">
        <v>1.3140000000000001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2032</v>
      </c>
      <c r="B632" s="180" t="s">
        <v>2433</v>
      </c>
      <c r="C632" s="180">
        <v>0</v>
      </c>
      <c r="D632" s="183">
        <v>44462</v>
      </c>
      <c r="E632" s="184">
        <v>1753.21</v>
      </c>
      <c r="F632" s="184">
        <v>0.3377</v>
      </c>
      <c r="G632" s="184">
        <v>3.09</v>
      </c>
      <c r="H632" s="184">
        <v>-0.1384</v>
      </c>
      <c r="I632" s="184">
        <v>1.5547</v>
      </c>
      <c r="J632" s="184">
        <v>6.2590000000000003</v>
      </c>
      <c r="K632" s="184">
        <v>5.2214</v>
      </c>
      <c r="L632" s="184">
        <v>22.117899999999999</v>
      </c>
      <c r="M632" s="184">
        <v>28.274899999999999</v>
      </c>
      <c r="N632" s="184">
        <v>46.617699999999999</v>
      </c>
      <c r="O632" s="184">
        <v>15.063499999999999</v>
      </c>
      <c r="P632" s="184">
        <v>12.0128</v>
      </c>
      <c r="Q632" s="184"/>
      <c r="R632" s="184">
        <v>12.9618</v>
      </c>
      <c r="S632" s="120"/>
      <c r="T632" s="123"/>
      <c r="U632" s="124"/>
      <c r="V632" s="124"/>
      <c r="W632" s="124"/>
      <c r="X632" s="124"/>
      <c r="Y632" s="124"/>
      <c r="Z632" s="124"/>
      <c r="AA632" s="124"/>
      <c r="AB632" s="124"/>
      <c r="AC632" s="124"/>
      <c r="AD632" s="124"/>
      <c r="AE632" s="124"/>
      <c r="AF632" s="124"/>
      <c r="AG632" s="124"/>
      <c r="AH632" s="124"/>
    </row>
    <row r="633" spans="1:34" x14ac:dyDescent="0.3">
      <c r="A633" s="180" t="s">
        <v>2032</v>
      </c>
      <c r="B633" s="180" t="s">
        <v>2434</v>
      </c>
      <c r="C633" s="180">
        <v>0</v>
      </c>
      <c r="D633" s="183"/>
      <c r="E633" s="184"/>
      <c r="F633" s="184"/>
      <c r="G633" s="184"/>
      <c r="H633" s="184"/>
      <c r="I633" s="184"/>
      <c r="J633" s="184"/>
      <c r="K633" s="184"/>
      <c r="L633" s="184"/>
      <c r="M633" s="184"/>
      <c r="N633" s="184"/>
      <c r="O633" s="184"/>
      <c r="P633" s="184"/>
      <c r="Q633" s="184"/>
      <c r="R633" s="184"/>
      <c r="S633" s="120"/>
      <c r="T633" s="123"/>
      <c r="U633" s="124"/>
      <c r="V633" s="124"/>
      <c r="W633" s="124"/>
      <c r="X633" s="124"/>
      <c r="Y633" s="124"/>
      <c r="Z633" s="124"/>
      <c r="AA633" s="124"/>
      <c r="AB633" s="124"/>
      <c r="AC633" s="124"/>
      <c r="AD633" s="124"/>
      <c r="AE633" s="124"/>
      <c r="AF633" s="124"/>
      <c r="AG633" s="124"/>
      <c r="AH633" s="124"/>
    </row>
    <row r="634" spans="1:34" x14ac:dyDescent="0.3">
      <c r="A634" s="180" t="s">
        <v>2032</v>
      </c>
      <c r="B634" s="180" t="s">
        <v>2435</v>
      </c>
      <c r="C634" s="180">
        <v>0</v>
      </c>
      <c r="D634" s="183"/>
      <c r="E634" s="184"/>
      <c r="F634" s="184"/>
      <c r="G634" s="184"/>
      <c r="H634" s="184"/>
      <c r="I634" s="184"/>
      <c r="J634" s="184"/>
      <c r="K634" s="184"/>
      <c r="L634" s="184"/>
      <c r="M634" s="184"/>
      <c r="N634" s="184"/>
      <c r="O634" s="184"/>
      <c r="P634" s="184"/>
      <c r="Q634" s="184"/>
      <c r="R634" s="184"/>
      <c r="S634" s="120"/>
      <c r="T634" s="123"/>
      <c r="U634" s="124"/>
      <c r="V634" s="124"/>
      <c r="W634" s="124"/>
      <c r="X634" s="124"/>
      <c r="Y634" s="124"/>
      <c r="Z634" s="124"/>
      <c r="AA634" s="124"/>
      <c r="AB634" s="124"/>
      <c r="AC634" s="124"/>
      <c r="AD634" s="124"/>
      <c r="AE634" s="124"/>
      <c r="AF634" s="124"/>
      <c r="AG634" s="124"/>
      <c r="AH634" s="124"/>
    </row>
    <row r="635" spans="1:34" x14ac:dyDescent="0.3">
      <c r="A635" s="180" t="s">
        <v>2032</v>
      </c>
      <c r="B635" s="180" t="s">
        <v>2436</v>
      </c>
      <c r="C635" s="180">
        <v>0</v>
      </c>
      <c r="D635" s="183"/>
      <c r="E635" s="184"/>
      <c r="F635" s="184"/>
      <c r="G635" s="184"/>
      <c r="H635" s="184"/>
      <c r="I635" s="184"/>
      <c r="J635" s="184"/>
      <c r="K635" s="184"/>
      <c r="L635" s="184"/>
      <c r="M635" s="184"/>
      <c r="N635" s="184"/>
      <c r="O635" s="184"/>
      <c r="P635" s="184"/>
      <c r="Q635" s="184"/>
      <c r="R635" s="184"/>
      <c r="S635" s="120"/>
      <c r="T635" s="123"/>
      <c r="U635" s="124"/>
      <c r="V635" s="124"/>
      <c r="W635" s="124"/>
      <c r="X635" s="124"/>
      <c r="Y635" s="124"/>
      <c r="Z635" s="124"/>
      <c r="AA635" s="124"/>
      <c r="AB635" s="124"/>
      <c r="AC635" s="124"/>
      <c r="AD635" s="124"/>
      <c r="AE635" s="124"/>
      <c r="AF635" s="124"/>
      <c r="AG635" s="124"/>
      <c r="AH635" s="124"/>
    </row>
    <row r="636" spans="1:34" x14ac:dyDescent="0.3">
      <c r="A636" s="180" t="s">
        <v>2032</v>
      </c>
      <c r="B636" s="180" t="s">
        <v>2437</v>
      </c>
      <c r="C636" s="180">
        <v>0</v>
      </c>
      <c r="D636" s="183"/>
      <c r="E636" s="184"/>
      <c r="F636" s="184"/>
      <c r="G636" s="184"/>
      <c r="H636" s="184"/>
      <c r="I636" s="184"/>
      <c r="J636" s="184"/>
      <c r="K636" s="184"/>
      <c r="L636" s="184"/>
      <c r="M636" s="184"/>
      <c r="N636" s="184"/>
      <c r="O636" s="184"/>
      <c r="P636" s="184"/>
      <c r="Q636" s="184"/>
      <c r="R636" s="184"/>
      <c r="S636" s="120"/>
      <c r="T636" s="123"/>
      <c r="U636" s="124"/>
      <c r="V636" s="124"/>
      <c r="W636" s="124"/>
      <c r="X636" s="124"/>
      <c r="Y636" s="124"/>
      <c r="Z636" s="124"/>
      <c r="AA636" s="124"/>
      <c r="AB636" s="124"/>
      <c r="AC636" s="124"/>
      <c r="AD636" s="124"/>
      <c r="AE636" s="124"/>
      <c r="AF636" s="124"/>
      <c r="AG636" s="124"/>
      <c r="AH636" s="124"/>
    </row>
    <row r="637" spans="1:34" x14ac:dyDescent="0.3">
      <c r="A637" s="180" t="s">
        <v>2032</v>
      </c>
      <c r="B637" s="180" t="s">
        <v>2438</v>
      </c>
      <c r="C637" s="180">
        <v>0</v>
      </c>
      <c r="D637" s="183"/>
      <c r="E637" s="184"/>
      <c r="F637" s="184"/>
      <c r="G637" s="184"/>
      <c r="H637" s="184"/>
      <c r="I637" s="184"/>
      <c r="J637" s="184"/>
      <c r="K637" s="184"/>
      <c r="L637" s="184"/>
      <c r="M637" s="184"/>
      <c r="N637" s="184"/>
      <c r="O637" s="184"/>
      <c r="P637" s="184"/>
      <c r="Q637" s="184"/>
      <c r="R637" s="184"/>
      <c r="S637" s="120"/>
      <c r="T637" s="123"/>
      <c r="U637" s="124"/>
      <c r="V637" s="124"/>
      <c r="W637" s="124"/>
      <c r="X637" s="124"/>
      <c r="Y637" s="124"/>
      <c r="Z637" s="124"/>
      <c r="AA637" s="124"/>
      <c r="AB637" s="124"/>
      <c r="AC637" s="124"/>
      <c r="AD637" s="124"/>
      <c r="AE637" s="124"/>
      <c r="AF637" s="124"/>
      <c r="AG637" s="124"/>
      <c r="AH637" s="124"/>
    </row>
    <row r="638" spans="1:34" x14ac:dyDescent="0.3">
      <c r="A638" s="180" t="s">
        <v>2032</v>
      </c>
      <c r="B638" s="180" t="s">
        <v>2439</v>
      </c>
      <c r="C638" s="180">
        <v>0</v>
      </c>
      <c r="D638" s="183">
        <v>44461</v>
      </c>
      <c r="E638" s="184">
        <v>2018.0500489999999</v>
      </c>
      <c r="F638" s="184">
        <v>0.84799999999999998</v>
      </c>
      <c r="G638" s="184">
        <v>-0.96040000000000003</v>
      </c>
      <c r="H638" s="184">
        <v>-2.0217000000000001</v>
      </c>
      <c r="I638" s="184">
        <v>-2.8727999999999998</v>
      </c>
      <c r="J638" s="184">
        <v>-1.1476999999999999</v>
      </c>
      <c r="K638" s="184">
        <v>3.9750000000000001</v>
      </c>
      <c r="L638" s="184">
        <v>12.862500000000001</v>
      </c>
      <c r="M638" s="184">
        <v>19.474900000000002</v>
      </c>
      <c r="N638" s="184">
        <v>31.171700000000001</v>
      </c>
      <c r="O638" s="184">
        <v>15.811999999999999</v>
      </c>
      <c r="P638" s="184">
        <v>15.933199999999999</v>
      </c>
      <c r="Q638" s="184"/>
      <c r="R638" s="184">
        <v>23.459199999999999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2032</v>
      </c>
      <c r="B639" s="180" t="s">
        <v>2440</v>
      </c>
      <c r="C639" s="180">
        <v>0</v>
      </c>
      <c r="D639" s="183">
        <v>44461</v>
      </c>
      <c r="E639" s="184">
        <v>2665.5600589999999</v>
      </c>
      <c r="F639" s="184">
        <v>1.3059000000000001</v>
      </c>
      <c r="G639" s="184">
        <v>-0.46679999999999999</v>
      </c>
      <c r="H639" s="184">
        <v>-1.3351</v>
      </c>
      <c r="I639" s="184">
        <v>-1.9496</v>
      </c>
      <c r="J639" s="184">
        <v>-0.37780000000000002</v>
      </c>
      <c r="K639" s="184">
        <v>-0.32679999999999998</v>
      </c>
      <c r="L639" s="184">
        <v>2.5701000000000001</v>
      </c>
      <c r="M639" s="184">
        <v>16.288799999999998</v>
      </c>
      <c r="N639" s="184">
        <v>45.363500000000002</v>
      </c>
      <c r="O639" s="184">
        <v>9.2829999999999995</v>
      </c>
      <c r="P639" s="184">
        <v>11.261200000000001</v>
      </c>
      <c r="Q639" s="184"/>
      <c r="R639" s="184">
        <v>17.002300000000002</v>
      </c>
      <c r="S639" s="120"/>
      <c r="T639" s="123"/>
      <c r="U639" s="124"/>
      <c r="V639" s="124"/>
      <c r="W639" s="124"/>
      <c r="X639" s="124"/>
      <c r="Y639" s="124"/>
      <c r="Z639" s="124"/>
      <c r="AA639" s="124"/>
      <c r="AB639" s="124"/>
      <c r="AC639" s="124"/>
      <c r="AD639" s="124"/>
      <c r="AE639" s="124"/>
      <c r="AF639" s="124"/>
      <c r="AG639" s="124"/>
      <c r="AH639" s="124"/>
    </row>
    <row r="640" spans="1:34" x14ac:dyDescent="0.3">
      <c r="A640" s="180" t="s">
        <v>2032</v>
      </c>
      <c r="B640" s="180" t="s">
        <v>2441</v>
      </c>
      <c r="C640" s="180">
        <v>0</v>
      </c>
      <c r="D640" s="183">
        <v>44461</v>
      </c>
      <c r="E640" s="184">
        <v>4395.6401370000003</v>
      </c>
      <c r="F640" s="184">
        <v>0.95199999999999996</v>
      </c>
      <c r="G640" s="184">
        <v>-0.84250000000000003</v>
      </c>
      <c r="H640" s="184">
        <v>-1.8984000000000001</v>
      </c>
      <c r="I640" s="184">
        <v>-2.6236000000000002</v>
      </c>
      <c r="J640" s="184">
        <v>-1.0363</v>
      </c>
      <c r="K640" s="184">
        <v>3.5135000000000001</v>
      </c>
      <c r="L640" s="184">
        <v>11.547800000000001</v>
      </c>
      <c r="M640" s="184">
        <v>19.211600000000001</v>
      </c>
      <c r="N640" s="184">
        <v>32.575699999999998</v>
      </c>
      <c r="O640" s="184">
        <v>14.453099999999999</v>
      </c>
      <c r="P640" s="184">
        <v>15.077999999999999</v>
      </c>
      <c r="Q640" s="184"/>
      <c r="R640" s="184">
        <v>21.110900000000001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2032</v>
      </c>
      <c r="B641" s="180" t="s">
        <v>2442</v>
      </c>
      <c r="C641" s="180">
        <v>0</v>
      </c>
      <c r="D641" s="183"/>
      <c r="E641" s="184"/>
      <c r="F641" s="184"/>
      <c r="G641" s="184"/>
      <c r="H641" s="184"/>
      <c r="I641" s="184"/>
      <c r="J641" s="184"/>
      <c r="K641" s="184"/>
      <c r="L641" s="184"/>
      <c r="M641" s="184"/>
      <c r="N641" s="184"/>
      <c r="O641" s="184"/>
      <c r="P641" s="184"/>
      <c r="Q641" s="184"/>
      <c r="R641" s="184"/>
      <c r="S641" s="120"/>
      <c r="T641" s="123"/>
      <c r="U641" s="124"/>
      <c r="V641" s="124"/>
      <c r="W641" s="124"/>
      <c r="X641" s="124"/>
      <c r="Y641" s="124"/>
      <c r="Z641" s="124"/>
      <c r="AA641" s="124"/>
      <c r="AB641" s="124"/>
      <c r="AC641" s="124"/>
      <c r="AD641" s="124"/>
      <c r="AE641" s="124"/>
      <c r="AF641" s="124"/>
      <c r="AG641" s="124"/>
      <c r="AH641" s="124"/>
    </row>
    <row r="642" spans="1:34" x14ac:dyDescent="0.3">
      <c r="A642" s="180" t="s">
        <v>2032</v>
      </c>
      <c r="B642" s="180" t="s">
        <v>2443</v>
      </c>
      <c r="C642" s="180">
        <v>0</v>
      </c>
      <c r="D642" s="183"/>
      <c r="E642" s="184"/>
      <c r="F642" s="184"/>
      <c r="G642" s="184"/>
      <c r="H642" s="184"/>
      <c r="I642" s="184"/>
      <c r="J642" s="184"/>
      <c r="K642" s="184"/>
      <c r="L642" s="184"/>
      <c r="M642" s="184"/>
      <c r="N642" s="184"/>
      <c r="O642" s="184"/>
      <c r="P642" s="184"/>
      <c r="Q642" s="184"/>
      <c r="R642" s="184"/>
      <c r="S642" s="120"/>
      <c r="T642" s="123"/>
      <c r="U642" s="124"/>
      <c r="V642" s="124"/>
      <c r="W642" s="124"/>
      <c r="X642" s="124"/>
      <c r="Y642" s="124"/>
      <c r="Z642" s="124"/>
      <c r="AA642" s="124"/>
      <c r="AB642" s="124"/>
      <c r="AC642" s="124"/>
      <c r="AD642" s="124"/>
      <c r="AE642" s="124"/>
      <c r="AF642" s="124"/>
      <c r="AG642" s="124"/>
      <c r="AH642" s="124"/>
    </row>
    <row r="643" spans="1:34" x14ac:dyDescent="0.3">
      <c r="A643" s="180" t="s">
        <v>2032</v>
      </c>
      <c r="B643" s="180" t="s">
        <v>2444</v>
      </c>
      <c r="C643" s="180">
        <v>0</v>
      </c>
      <c r="D643" s="183"/>
      <c r="E643" s="184"/>
      <c r="F643" s="184"/>
      <c r="G643" s="184"/>
      <c r="H643" s="184"/>
      <c r="I643" s="184"/>
      <c r="J643" s="184"/>
      <c r="K643" s="184"/>
      <c r="L643" s="184"/>
      <c r="M643" s="184"/>
      <c r="N643" s="184"/>
      <c r="O643" s="184"/>
      <c r="P643" s="184"/>
      <c r="Q643" s="184"/>
      <c r="R643" s="184"/>
      <c r="S643" s="120"/>
      <c r="T643" s="123"/>
      <c r="U643" s="124"/>
      <c r="V643" s="124"/>
      <c r="W643" s="124"/>
      <c r="X643" s="124"/>
      <c r="Y643" s="124"/>
      <c r="Z643" s="124"/>
      <c r="AA643" s="124"/>
      <c r="AB643" s="124"/>
      <c r="AC643" s="124"/>
      <c r="AD643" s="124"/>
      <c r="AE643" s="124"/>
      <c r="AF643" s="124"/>
      <c r="AG643" s="124"/>
      <c r="AH643" s="124"/>
    </row>
    <row r="644" spans="1:34" x14ac:dyDescent="0.3">
      <c r="A644" s="180" t="s">
        <v>2032</v>
      </c>
      <c r="B644" s="180" t="s">
        <v>2445</v>
      </c>
      <c r="C644" s="180">
        <v>0</v>
      </c>
      <c r="D644" s="183"/>
      <c r="E644" s="184"/>
      <c r="F644" s="184"/>
      <c r="G644" s="184"/>
      <c r="H644" s="184"/>
      <c r="I644" s="184"/>
      <c r="J644" s="184"/>
      <c r="K644" s="184"/>
      <c r="L644" s="184"/>
      <c r="M644" s="184"/>
      <c r="N644" s="184"/>
      <c r="O644" s="184"/>
      <c r="P644" s="184"/>
      <c r="Q644" s="184"/>
      <c r="R644" s="184"/>
      <c r="S644" s="120"/>
      <c r="T644" s="123"/>
      <c r="U644" s="124"/>
      <c r="V644" s="124"/>
      <c r="W644" s="124"/>
      <c r="X644" s="124"/>
      <c r="Y644" s="124"/>
      <c r="Z644" s="124"/>
      <c r="AA644" s="124"/>
      <c r="AB644" s="124"/>
      <c r="AC644" s="124"/>
      <c r="AD644" s="124"/>
      <c r="AE644" s="124"/>
      <c r="AF644" s="124"/>
      <c r="AG644" s="124"/>
      <c r="AH644" s="124"/>
    </row>
    <row r="645" spans="1:34" x14ac:dyDescent="0.3">
      <c r="A645" s="180" t="s">
        <v>2032</v>
      </c>
      <c r="B645" s="180" t="s">
        <v>2446</v>
      </c>
      <c r="C645" s="180">
        <v>0</v>
      </c>
      <c r="D645" s="183"/>
      <c r="E645" s="184"/>
      <c r="F645" s="184"/>
      <c r="G645" s="184"/>
      <c r="H645" s="184"/>
      <c r="I645" s="184"/>
      <c r="J645" s="184"/>
      <c r="K645" s="184"/>
      <c r="L645" s="184"/>
      <c r="M645" s="184"/>
      <c r="N645" s="184"/>
      <c r="O645" s="184"/>
      <c r="P645" s="184"/>
      <c r="Q645" s="184"/>
      <c r="R645" s="184"/>
      <c r="S645" s="120"/>
      <c r="T645" s="123"/>
      <c r="U645" s="124"/>
      <c r="V645" s="124"/>
      <c r="W645" s="124"/>
      <c r="X645" s="124"/>
      <c r="Y645" s="124"/>
      <c r="Z645" s="124"/>
      <c r="AA645" s="124"/>
      <c r="AB645" s="124"/>
      <c r="AC645" s="124"/>
      <c r="AD645" s="124"/>
      <c r="AE645" s="124"/>
      <c r="AF645" s="124"/>
      <c r="AG645" s="124"/>
      <c r="AH645" s="124"/>
    </row>
    <row r="646" spans="1:34" x14ac:dyDescent="0.3">
      <c r="A646" s="180" t="s">
        <v>2032</v>
      </c>
      <c r="B646" s="180" t="s">
        <v>2447</v>
      </c>
      <c r="C646" s="180">
        <v>0</v>
      </c>
      <c r="D646" s="183"/>
      <c r="E646" s="184"/>
      <c r="F646" s="184"/>
      <c r="G646" s="184"/>
      <c r="H646" s="184"/>
      <c r="I646" s="184"/>
      <c r="J646" s="184"/>
      <c r="K646" s="184"/>
      <c r="L646" s="184"/>
      <c r="M646" s="184"/>
      <c r="N646" s="184"/>
      <c r="O646" s="184"/>
      <c r="P646" s="184"/>
      <c r="Q646" s="184"/>
      <c r="R646" s="184"/>
      <c r="S646" s="120"/>
      <c r="T646" s="123"/>
      <c r="U646" s="124"/>
      <c r="V646" s="124"/>
      <c r="W646" s="124"/>
      <c r="X646" s="124"/>
      <c r="Y646" s="124"/>
      <c r="Z646" s="124"/>
      <c r="AA646" s="124"/>
      <c r="AB646" s="124"/>
      <c r="AC646" s="124"/>
      <c r="AD646" s="124"/>
      <c r="AE646" s="124"/>
      <c r="AF646" s="124"/>
      <c r="AG646" s="124"/>
      <c r="AH646" s="124"/>
    </row>
    <row r="647" spans="1:34" x14ac:dyDescent="0.3">
      <c r="A647" s="180" t="s">
        <v>2032</v>
      </c>
      <c r="B647" s="180" t="s">
        <v>2448</v>
      </c>
      <c r="C647" s="180">
        <v>0</v>
      </c>
      <c r="D647" s="183">
        <v>44462</v>
      </c>
      <c r="E647" s="184">
        <v>18107.990000000002</v>
      </c>
      <c r="F647" s="184">
        <v>1.5113000000000001</v>
      </c>
      <c r="G647" s="184">
        <v>2.5499000000000001</v>
      </c>
      <c r="H647" s="184">
        <v>1.0187999999999999</v>
      </c>
      <c r="I647" s="184">
        <v>2.5933000000000002</v>
      </c>
      <c r="J647" s="184">
        <v>8.4845000000000006</v>
      </c>
      <c r="K647" s="184">
        <v>13.449299999999999</v>
      </c>
      <c r="L647" s="184">
        <v>20.654</v>
      </c>
      <c r="M647" s="184">
        <v>31.862500000000001</v>
      </c>
      <c r="N647" s="184">
        <v>61.0749</v>
      </c>
      <c r="O647" s="184">
        <v>16.606100000000001</v>
      </c>
      <c r="P647" s="184">
        <v>14.7996</v>
      </c>
      <c r="Q647" s="184"/>
      <c r="R647" s="184">
        <v>24.108699999999999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2032</v>
      </c>
      <c r="B648" s="180" t="s">
        <v>2449</v>
      </c>
      <c r="C648" s="180">
        <v>0</v>
      </c>
      <c r="D648" s="183">
        <v>44462</v>
      </c>
      <c r="E648" s="184">
        <v>22212.841450367701</v>
      </c>
      <c r="F648" s="184">
        <v>1.5113000000000001</v>
      </c>
      <c r="G648" s="184">
        <v>2.5505</v>
      </c>
      <c r="H648" s="184">
        <v>1.0194000000000001</v>
      </c>
      <c r="I648" s="184">
        <v>2.6185</v>
      </c>
      <c r="J648" s="184">
        <v>8.5996000000000006</v>
      </c>
      <c r="K648" s="184">
        <v>13.8775</v>
      </c>
      <c r="L648" s="184">
        <v>21.5427</v>
      </c>
      <c r="M648" s="184">
        <v>33.1614</v>
      </c>
      <c r="N648" s="184">
        <v>63.080300000000001</v>
      </c>
      <c r="O648" s="184">
        <v>18.081199999999999</v>
      </c>
      <c r="P648" s="184">
        <v>16.279199999999999</v>
      </c>
      <c r="Q648" s="184"/>
      <c r="R648" s="184">
        <v>25.651399999999999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2032</v>
      </c>
      <c r="B649" s="180" t="s">
        <v>2450</v>
      </c>
      <c r="C649" s="180">
        <v>0</v>
      </c>
      <c r="D649" s="183">
        <v>44462</v>
      </c>
      <c r="E649" s="184">
        <v>295.39999999999998</v>
      </c>
      <c r="F649" s="184">
        <v>1.4283999999999999</v>
      </c>
      <c r="G649" s="184">
        <v>2.1474000000000002</v>
      </c>
      <c r="H649" s="184">
        <v>0.49669999999999997</v>
      </c>
      <c r="I649" s="184">
        <v>1.7988999999999999</v>
      </c>
      <c r="J649" s="184">
        <v>7.5824999999999996</v>
      </c>
      <c r="K649" s="184">
        <v>12.567600000000001</v>
      </c>
      <c r="L649" s="184">
        <v>20.360199999999999</v>
      </c>
      <c r="M649" s="184">
        <v>33.822600000000001</v>
      </c>
      <c r="N649" s="184">
        <v>60.1952</v>
      </c>
      <c r="O649" s="184">
        <v>18.892800000000001</v>
      </c>
      <c r="P649" s="184"/>
      <c r="Q649" s="184"/>
      <c r="R649" s="184">
        <v>27.680499999999999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2032</v>
      </c>
      <c r="B650" s="180" t="s">
        <v>2451</v>
      </c>
      <c r="C650" s="180">
        <v>0</v>
      </c>
      <c r="D650" s="183">
        <v>44462</v>
      </c>
      <c r="E650" s="184">
        <v>8779</v>
      </c>
      <c r="F650" s="184">
        <v>1.3525</v>
      </c>
      <c r="G650" s="184">
        <v>3.4085000000000001</v>
      </c>
      <c r="H650" s="184">
        <v>0.21</v>
      </c>
      <c r="I650" s="184">
        <v>3.1930999999999998</v>
      </c>
      <c r="J650" s="184">
        <v>11.165800000000001</v>
      </c>
      <c r="K650" s="184">
        <v>13.627000000000001</v>
      </c>
      <c r="L650" s="184">
        <v>27.534600000000001</v>
      </c>
      <c r="M650" s="184">
        <v>50.247100000000003</v>
      </c>
      <c r="N650" s="184">
        <v>82.455299999999994</v>
      </c>
      <c r="O650" s="184">
        <v>20.659300000000002</v>
      </c>
      <c r="P650" s="184"/>
      <c r="Q650" s="184"/>
      <c r="R650" s="184">
        <v>38.502000000000002</v>
      </c>
      <c r="S650" s="120"/>
      <c r="T650" s="123"/>
      <c r="U650" s="124"/>
      <c r="V650" s="124"/>
      <c r="W650" s="124"/>
      <c r="X650" s="124"/>
      <c r="Y650" s="124"/>
      <c r="Z650" s="124"/>
      <c r="AA650" s="124"/>
      <c r="AB650" s="124"/>
      <c r="AC650" s="124"/>
      <c r="AD650" s="124"/>
      <c r="AE650" s="124"/>
      <c r="AF650" s="124"/>
      <c r="AG650" s="124"/>
      <c r="AH650" s="124"/>
    </row>
    <row r="651" spans="1:34" x14ac:dyDescent="0.3">
      <c r="A651" s="180" t="s">
        <v>2032</v>
      </c>
      <c r="B651" s="180" t="s">
        <v>2452</v>
      </c>
      <c r="C651" s="180">
        <v>0</v>
      </c>
      <c r="D651" s="183">
        <v>44462</v>
      </c>
      <c r="E651" s="184">
        <v>10424.0286699315</v>
      </c>
      <c r="F651" s="184">
        <v>1.3577999999999999</v>
      </c>
      <c r="G651" s="184">
        <v>3.4207999999999998</v>
      </c>
      <c r="H651" s="184">
        <v>0.24560000000000001</v>
      </c>
      <c r="I651" s="184">
        <v>3.2869000000000002</v>
      </c>
      <c r="J651" s="184">
        <v>11.3033</v>
      </c>
      <c r="K651" s="184">
        <v>13.9823</v>
      </c>
      <c r="L651" s="184">
        <v>28.0977</v>
      </c>
      <c r="M651" s="184">
        <v>51.282899999999998</v>
      </c>
      <c r="N651" s="184">
        <v>84.012100000000004</v>
      </c>
      <c r="O651" s="184">
        <v>21.840599999999998</v>
      </c>
      <c r="P651" s="184">
        <v>18.181899999999999</v>
      </c>
      <c r="Q651" s="184"/>
      <c r="R651" s="184">
        <v>39.779499999999999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2032</v>
      </c>
      <c r="B652" s="180" t="s">
        <v>2453</v>
      </c>
      <c r="C652" s="180">
        <v>0</v>
      </c>
      <c r="D652" s="183">
        <v>44462</v>
      </c>
      <c r="E652" s="184">
        <v>7704.24</v>
      </c>
      <c r="F652" s="184">
        <v>1.4663999999999999</v>
      </c>
      <c r="G652" s="184">
        <v>2.5754999999999999</v>
      </c>
      <c r="H652" s="184">
        <v>0.77149999999999996</v>
      </c>
      <c r="I652" s="184">
        <v>2.5291999999999999</v>
      </c>
      <c r="J652" s="184">
        <v>8.8529</v>
      </c>
      <c r="K652" s="184">
        <v>13.1835</v>
      </c>
      <c r="L652" s="184">
        <v>21.441199999999998</v>
      </c>
      <c r="M652" s="184">
        <v>33.826900000000002</v>
      </c>
      <c r="N652" s="184">
        <v>63.543199999999999</v>
      </c>
      <c r="O652" s="184">
        <v>17.307500000000001</v>
      </c>
      <c r="P652" s="184">
        <v>15.1721</v>
      </c>
      <c r="Q652" s="184"/>
      <c r="R652" s="184">
        <v>25.806899999999999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2032</v>
      </c>
      <c r="B653" s="180" t="s">
        <v>2454</v>
      </c>
      <c r="C653" s="180">
        <v>0</v>
      </c>
      <c r="D653" s="183">
        <v>44462</v>
      </c>
      <c r="E653" s="184">
        <v>9437.1886687360493</v>
      </c>
      <c r="F653" s="184">
        <v>1.4662999999999999</v>
      </c>
      <c r="G653" s="184">
        <v>2.5764999999999998</v>
      </c>
      <c r="H653" s="184">
        <v>0.77529999999999999</v>
      </c>
      <c r="I653" s="184">
        <v>2.5634999999999999</v>
      </c>
      <c r="J653" s="184">
        <v>8.9695999999999998</v>
      </c>
      <c r="K653" s="184">
        <v>13.599500000000001</v>
      </c>
      <c r="L653" s="184">
        <v>22.290900000000001</v>
      </c>
      <c r="M653" s="184">
        <v>35.1036</v>
      </c>
      <c r="N653" s="184">
        <v>65.512600000000006</v>
      </c>
      <c r="O653" s="184">
        <v>18.758700000000001</v>
      </c>
      <c r="P653" s="184">
        <v>16.613800000000001</v>
      </c>
      <c r="Q653" s="184"/>
      <c r="R653" s="184">
        <v>27.339400000000001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2032</v>
      </c>
      <c r="B654" s="180" t="s">
        <v>2455</v>
      </c>
      <c r="C654" s="180">
        <v>0</v>
      </c>
      <c r="D654" s="183">
        <v>44462</v>
      </c>
      <c r="E654" s="184">
        <v>7706.4536651256903</v>
      </c>
      <c r="F654" s="184">
        <v>1.4345000000000001</v>
      </c>
      <c r="G654" s="184">
        <v>2.7665999999999999</v>
      </c>
      <c r="H654" s="184">
        <v>0.61629999999999996</v>
      </c>
      <c r="I654" s="184">
        <v>2.6577000000000002</v>
      </c>
      <c r="J654" s="184">
        <v>9.4079999999999995</v>
      </c>
      <c r="K654" s="184">
        <v>13.333600000000001</v>
      </c>
      <c r="L654" s="184">
        <v>23.110900000000001</v>
      </c>
      <c r="M654" s="184">
        <v>38.104300000000002</v>
      </c>
      <c r="N654" s="184">
        <v>68.263300000000001</v>
      </c>
      <c r="O654" s="184">
        <v>18.242799999999999</v>
      </c>
      <c r="P654" s="184">
        <v>15.7598</v>
      </c>
      <c r="Q654" s="184"/>
      <c r="R654" s="184">
        <v>29.090199999999999</v>
      </c>
      <c r="S654" s="120"/>
      <c r="T654" s="123"/>
      <c r="U654" s="124"/>
      <c r="V654" s="124"/>
      <c r="W654" s="124"/>
      <c r="X654" s="124"/>
      <c r="Y654" s="124"/>
      <c r="Z654" s="124"/>
      <c r="AA654" s="124"/>
      <c r="AB654" s="124"/>
      <c r="AC654" s="124"/>
      <c r="AD654" s="124"/>
      <c r="AE654" s="124"/>
      <c r="AF654" s="124"/>
      <c r="AG654" s="124"/>
      <c r="AH654" s="124"/>
    </row>
    <row r="655" spans="1:34" x14ac:dyDescent="0.3">
      <c r="A655" s="180" t="s">
        <v>2032</v>
      </c>
      <c r="B655" s="180" t="s">
        <v>2456</v>
      </c>
      <c r="C655" s="180">
        <v>0</v>
      </c>
      <c r="D655" s="183">
        <v>44462</v>
      </c>
      <c r="E655" s="184">
        <v>8220.9891416872197</v>
      </c>
      <c r="F655" s="184">
        <v>1.4362999999999999</v>
      </c>
      <c r="G655" s="184">
        <v>2.7709999999999999</v>
      </c>
      <c r="H655" s="184">
        <v>0.629</v>
      </c>
      <c r="I655" s="184">
        <v>2.7063999999999999</v>
      </c>
      <c r="J655" s="184">
        <v>9.5276999999999994</v>
      </c>
      <c r="K655" s="184">
        <v>13.7339</v>
      </c>
      <c r="L655" s="184">
        <v>23.8902</v>
      </c>
      <c r="M655" s="184">
        <v>39.3307</v>
      </c>
      <c r="N655" s="184">
        <v>70.140799999999999</v>
      </c>
      <c r="O655" s="184">
        <v>19.6267</v>
      </c>
      <c r="P655" s="184">
        <v>17.112100000000002</v>
      </c>
      <c r="Q655" s="184"/>
      <c r="R655" s="184">
        <v>30.565200000000001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80" t="s">
        <v>2032</v>
      </c>
      <c r="B656" s="180" t="s">
        <v>2457</v>
      </c>
      <c r="C656" s="180">
        <v>0</v>
      </c>
      <c r="D656" s="183">
        <v>44462</v>
      </c>
      <c r="E656" s="184">
        <v>7295.75</v>
      </c>
      <c r="F656" s="184">
        <v>1.4584999999999999</v>
      </c>
      <c r="G656" s="184">
        <v>2.5806</v>
      </c>
      <c r="H656" s="184">
        <v>0.73980000000000001</v>
      </c>
      <c r="I656" s="184">
        <v>2.5002</v>
      </c>
      <c r="J656" s="184">
        <v>8.8947000000000003</v>
      </c>
      <c r="K656" s="184">
        <v>13.2479</v>
      </c>
      <c r="L656" s="184">
        <v>21.7712</v>
      </c>
      <c r="M656" s="184">
        <v>34.4343</v>
      </c>
      <c r="N656" s="184">
        <v>63.962699999999998</v>
      </c>
      <c r="O656" s="184">
        <v>17.380700000000001</v>
      </c>
      <c r="P656" s="184"/>
      <c r="Q656" s="184"/>
      <c r="R656" s="184">
        <v>26.0898</v>
      </c>
      <c r="S656" s="120"/>
      <c r="T656" s="123"/>
      <c r="U656" s="124"/>
      <c r="V656" s="124"/>
      <c r="W656" s="124"/>
      <c r="X656" s="124"/>
      <c r="Y656" s="124"/>
      <c r="Z656" s="124"/>
      <c r="AA656" s="124"/>
      <c r="AB656" s="124"/>
      <c r="AC656" s="124"/>
      <c r="AD656" s="124"/>
      <c r="AE656" s="124"/>
      <c r="AF656" s="124"/>
      <c r="AG656" s="124"/>
      <c r="AH656" s="124"/>
    </row>
    <row r="657" spans="1:34" x14ac:dyDescent="0.3">
      <c r="A657" s="180" t="s">
        <v>2032</v>
      </c>
      <c r="B657" s="180" t="s">
        <v>2458</v>
      </c>
      <c r="C657" s="180">
        <v>0</v>
      </c>
      <c r="D657" s="183">
        <v>44462</v>
      </c>
      <c r="E657" s="184">
        <v>8798.4909658688794</v>
      </c>
      <c r="F657" s="184">
        <v>1.4593</v>
      </c>
      <c r="G657" s="184">
        <v>2.5825</v>
      </c>
      <c r="H657" s="184">
        <v>0.74539999999999995</v>
      </c>
      <c r="I657" s="184">
        <v>2.5356999999999998</v>
      </c>
      <c r="J657" s="184">
        <v>9.01</v>
      </c>
      <c r="K657" s="184">
        <v>13.661199999999999</v>
      </c>
      <c r="L657" s="184">
        <v>22.614999999999998</v>
      </c>
      <c r="M657" s="184">
        <v>35.7117</v>
      </c>
      <c r="N657" s="184">
        <v>65.927199999999999</v>
      </c>
      <c r="O657" s="184">
        <v>18.826499999999999</v>
      </c>
      <c r="P657" s="184">
        <v>16.721499999999999</v>
      </c>
      <c r="Q657" s="184"/>
      <c r="R657" s="184">
        <v>27.619700000000002</v>
      </c>
      <c r="S657" s="120"/>
      <c r="T657" s="123"/>
      <c r="U657" s="124"/>
      <c r="V657" s="124"/>
      <c r="W657" s="124"/>
      <c r="X657" s="124"/>
      <c r="Y657" s="124"/>
      <c r="Z657" s="124"/>
      <c r="AA657" s="124"/>
      <c r="AB657" s="124"/>
      <c r="AC657" s="124"/>
      <c r="AD657" s="124"/>
      <c r="AE657" s="124"/>
      <c r="AF657" s="124"/>
      <c r="AG657" s="124"/>
      <c r="AH657" s="124"/>
    </row>
    <row r="658" spans="1:34" x14ac:dyDescent="0.3">
      <c r="A658" s="180" t="s">
        <v>2032</v>
      </c>
      <c r="B658" s="180" t="s">
        <v>2459</v>
      </c>
      <c r="C658" s="180">
        <v>0</v>
      </c>
      <c r="D658" s="183">
        <v>44462</v>
      </c>
      <c r="E658" s="184">
        <v>3822.04</v>
      </c>
      <c r="F658" s="184">
        <v>0.88160000000000005</v>
      </c>
      <c r="G658" s="184">
        <v>2.2559</v>
      </c>
      <c r="H658" s="184">
        <v>-0.31580000000000003</v>
      </c>
      <c r="I658" s="184">
        <v>1.7549999999999999</v>
      </c>
      <c r="J658" s="184">
        <v>11.5052</v>
      </c>
      <c r="K658" s="184">
        <v>11.279199999999999</v>
      </c>
      <c r="L658" s="184">
        <v>31.1388</v>
      </c>
      <c r="M658" s="184">
        <v>55.804499999999997</v>
      </c>
      <c r="N658" s="184">
        <v>90.270499999999998</v>
      </c>
      <c r="O658" s="184">
        <v>17.404399999999999</v>
      </c>
      <c r="P658" s="184"/>
      <c r="Q658" s="184"/>
      <c r="R658" s="184">
        <v>37.621200000000002</v>
      </c>
      <c r="S658" s="120"/>
      <c r="T658" s="123"/>
      <c r="U658" s="124"/>
      <c r="V658" s="124"/>
      <c r="W658" s="124"/>
      <c r="X658" s="124"/>
      <c r="Y658" s="124"/>
      <c r="Z658" s="124"/>
      <c r="AA658" s="124"/>
      <c r="AB658" s="124"/>
      <c r="AC658" s="124"/>
      <c r="AD658" s="124"/>
      <c r="AE658" s="124"/>
      <c r="AF658" s="124"/>
      <c r="AG658" s="124"/>
      <c r="AH658" s="124"/>
    </row>
    <row r="659" spans="1:34" x14ac:dyDescent="0.3">
      <c r="A659" s="180" t="s">
        <v>2032</v>
      </c>
      <c r="B659" s="180" t="s">
        <v>2460</v>
      </c>
      <c r="C659" s="180">
        <v>0</v>
      </c>
      <c r="D659" s="183">
        <v>44462</v>
      </c>
      <c r="E659" s="184">
        <v>4590.6922346300898</v>
      </c>
      <c r="F659" s="184">
        <v>0.88160000000000005</v>
      </c>
      <c r="G659" s="184">
        <v>2.2770000000000001</v>
      </c>
      <c r="H659" s="184">
        <v>-0.26869999999999999</v>
      </c>
      <c r="I659" s="184">
        <v>1.8441000000000001</v>
      </c>
      <c r="J659" s="184">
        <v>11.692500000000001</v>
      </c>
      <c r="K659" s="184">
        <v>11.7986</v>
      </c>
      <c r="L659" s="184">
        <v>31.924700000000001</v>
      </c>
      <c r="M659" s="184">
        <v>57.057000000000002</v>
      </c>
      <c r="N659" s="184">
        <v>92.026700000000005</v>
      </c>
      <c r="O659" s="184">
        <v>18.754999999999999</v>
      </c>
      <c r="P659" s="184">
        <v>14.7706</v>
      </c>
      <c r="Q659" s="184"/>
      <c r="R659" s="184">
        <v>39.270499999999998</v>
      </c>
      <c r="S659" s="120"/>
      <c r="T659" s="123"/>
      <c r="U659" s="124"/>
      <c r="V659" s="124"/>
      <c r="W659" s="124"/>
      <c r="X659" s="124"/>
      <c r="Y659" s="124"/>
      <c r="Z659" s="124"/>
      <c r="AA659" s="124"/>
      <c r="AB659" s="124"/>
      <c r="AC659" s="124"/>
      <c r="AD659" s="124"/>
      <c r="AE659" s="124"/>
      <c r="AF659" s="124"/>
      <c r="AG659" s="124"/>
      <c r="AH659" s="124"/>
    </row>
    <row r="660" spans="1:34" x14ac:dyDescent="0.3">
      <c r="A660" s="180" t="s">
        <v>2032</v>
      </c>
      <c r="B660" s="180" t="s">
        <v>2461</v>
      </c>
      <c r="C660" s="180">
        <v>0</v>
      </c>
      <c r="D660" s="183">
        <v>44462</v>
      </c>
      <c r="E660" s="184">
        <v>6649.27</v>
      </c>
      <c r="F660" s="184">
        <v>1.2078</v>
      </c>
      <c r="G660" s="184">
        <v>3.0527000000000002</v>
      </c>
      <c r="H660" s="184">
        <v>4.7800000000000002E-2</v>
      </c>
      <c r="I660" s="184">
        <v>2.7486999999999999</v>
      </c>
      <c r="J660" s="184">
        <v>11.267899999999999</v>
      </c>
      <c r="K660" s="184">
        <v>12.8985</v>
      </c>
      <c r="L660" s="184">
        <v>28.597200000000001</v>
      </c>
      <c r="M660" s="184">
        <v>51.885100000000001</v>
      </c>
      <c r="N660" s="184">
        <v>84.763499999999993</v>
      </c>
      <c r="O660" s="184">
        <v>19.600300000000001</v>
      </c>
      <c r="P660" s="184"/>
      <c r="Q660" s="184"/>
      <c r="R660" s="184">
        <v>38.214599999999997</v>
      </c>
      <c r="S660" s="120"/>
      <c r="T660" s="123"/>
      <c r="U660" s="124"/>
      <c r="V660" s="124"/>
      <c r="W660" s="124"/>
      <c r="X660" s="124"/>
      <c r="Y660" s="124"/>
      <c r="Z660" s="124"/>
      <c r="AA660" s="124"/>
      <c r="AB660" s="124"/>
      <c r="AC660" s="124"/>
      <c r="AD660" s="124"/>
      <c r="AE660" s="124"/>
      <c r="AF660" s="124"/>
      <c r="AG660" s="124"/>
      <c r="AH660" s="124"/>
    </row>
    <row r="661" spans="1:34" x14ac:dyDescent="0.3">
      <c r="A661" s="180" t="s">
        <v>2032</v>
      </c>
      <c r="B661" s="180" t="s">
        <v>2462</v>
      </c>
      <c r="C661" s="180">
        <v>0</v>
      </c>
      <c r="D661" s="183">
        <v>44462</v>
      </c>
      <c r="E661" s="184">
        <v>7925.4326289278797</v>
      </c>
      <c r="F661" s="184">
        <v>1.2114</v>
      </c>
      <c r="G661" s="184">
        <v>3.0676999999999999</v>
      </c>
      <c r="H661" s="184">
        <v>8.6900000000000005E-2</v>
      </c>
      <c r="I661" s="184">
        <v>2.8411</v>
      </c>
      <c r="J661" s="184">
        <v>11.4207</v>
      </c>
      <c r="K661" s="184">
        <v>13.3056</v>
      </c>
      <c r="L661" s="184">
        <v>29.228100000000001</v>
      </c>
      <c r="M661" s="184">
        <v>52.986899999999999</v>
      </c>
      <c r="N661" s="184">
        <v>86.381500000000003</v>
      </c>
      <c r="O661" s="184">
        <v>20.829000000000001</v>
      </c>
      <c r="P661" s="184">
        <v>16.9207</v>
      </c>
      <c r="Q661" s="184"/>
      <c r="R661" s="184">
        <v>39.604500000000002</v>
      </c>
      <c r="S661" s="120"/>
      <c r="T661" s="123"/>
      <c r="U661" s="124"/>
      <c r="V661" s="124"/>
      <c r="W661" s="124"/>
      <c r="X661" s="124"/>
      <c r="Y661" s="124"/>
      <c r="Z661" s="124"/>
      <c r="AA661" s="124"/>
      <c r="AB661" s="124"/>
      <c r="AC661" s="124"/>
      <c r="AD661" s="124"/>
      <c r="AE661" s="124"/>
      <c r="AF661" s="124"/>
      <c r="AG661" s="124"/>
      <c r="AH661" s="124"/>
    </row>
    <row r="662" spans="1:34" x14ac:dyDescent="0.3">
      <c r="A662" s="180" t="s">
        <v>2032</v>
      </c>
      <c r="B662" s="180" t="s">
        <v>2463</v>
      </c>
      <c r="C662" s="180">
        <v>0</v>
      </c>
      <c r="D662" s="183">
        <v>44462</v>
      </c>
      <c r="E662" s="184">
        <v>24185.34</v>
      </c>
      <c r="F662" s="184">
        <v>1.42</v>
      </c>
      <c r="G662" s="184">
        <v>2.5590000000000002</v>
      </c>
      <c r="H662" s="184">
        <v>0.6694</v>
      </c>
      <c r="I662" s="184">
        <v>2.4502999999999999</v>
      </c>
      <c r="J662" s="184">
        <v>9.0591000000000008</v>
      </c>
      <c r="K662" s="184">
        <v>13.1167</v>
      </c>
      <c r="L662" s="184">
        <v>22.339400000000001</v>
      </c>
      <c r="M662" s="184">
        <v>35.645699999999998</v>
      </c>
      <c r="N662" s="184">
        <v>65.453400000000002</v>
      </c>
      <c r="O662" s="184">
        <v>17.3522</v>
      </c>
      <c r="P662" s="184">
        <v>15.138500000000001</v>
      </c>
      <c r="Q662" s="184"/>
      <c r="R662" s="184">
        <v>26.747800000000002</v>
      </c>
      <c r="S662" s="120"/>
      <c r="T662" s="123"/>
      <c r="U662" s="124"/>
      <c r="V662" s="124"/>
      <c r="W662" s="124"/>
      <c r="X662" s="124"/>
      <c r="Y662" s="124"/>
      <c r="Z662" s="124"/>
      <c r="AA662" s="124"/>
      <c r="AB662" s="124"/>
      <c r="AC662" s="124"/>
      <c r="AD662" s="124"/>
      <c r="AE662" s="124"/>
      <c r="AF662" s="124"/>
      <c r="AG662" s="124"/>
      <c r="AH662" s="124"/>
    </row>
    <row r="663" spans="1:34" x14ac:dyDescent="0.3">
      <c r="A663" s="180" t="s">
        <v>2032</v>
      </c>
      <c r="B663" s="180" t="s">
        <v>2464</v>
      </c>
      <c r="C663" s="180">
        <v>0</v>
      </c>
      <c r="D663" s="183">
        <v>44462</v>
      </c>
      <c r="E663" s="184">
        <v>29572.395966311102</v>
      </c>
      <c r="F663" s="184">
        <v>1.4208000000000001</v>
      </c>
      <c r="G663" s="184">
        <v>2.5621999999999998</v>
      </c>
      <c r="H663" s="184">
        <v>0.67789999999999995</v>
      </c>
      <c r="I663" s="184">
        <v>2.4893999999999998</v>
      </c>
      <c r="J663" s="184">
        <v>9.1789000000000005</v>
      </c>
      <c r="K663" s="184">
        <v>13.5372</v>
      </c>
      <c r="L663" s="184">
        <v>23.180199999999999</v>
      </c>
      <c r="M663" s="184">
        <v>36.922199999999997</v>
      </c>
      <c r="N663" s="184">
        <v>67.408000000000001</v>
      </c>
      <c r="O663" s="184">
        <v>18.790700000000001</v>
      </c>
      <c r="P663" s="184">
        <v>16.547999999999998</v>
      </c>
      <c r="Q663" s="184"/>
      <c r="R663" s="184">
        <v>28.2851</v>
      </c>
      <c r="S663" s="120"/>
      <c r="T663" s="123"/>
      <c r="U663" s="124"/>
      <c r="V663" s="124"/>
      <c r="W663" s="124"/>
      <c r="X663" s="124"/>
      <c r="Y663" s="124"/>
      <c r="Z663" s="124"/>
      <c r="AA663" s="124"/>
      <c r="AB663" s="124"/>
      <c r="AC663" s="124"/>
      <c r="AD663" s="124"/>
      <c r="AE663" s="124"/>
      <c r="AF663" s="124"/>
      <c r="AG663" s="124"/>
      <c r="AH663" s="124"/>
    </row>
    <row r="664" spans="1:34" x14ac:dyDescent="0.3">
      <c r="A664" s="180" t="s">
        <v>2032</v>
      </c>
      <c r="B664" s="180" t="s">
        <v>2465</v>
      </c>
      <c r="C664" s="180">
        <v>0</v>
      </c>
      <c r="D664" s="183">
        <v>44462</v>
      </c>
      <c r="E664" s="184">
        <v>7516.8813370846201</v>
      </c>
      <c r="F664" s="184">
        <v>0.94450000000000001</v>
      </c>
      <c r="G664" s="184">
        <v>2.2073</v>
      </c>
      <c r="H664" s="184">
        <v>0.49880000000000002</v>
      </c>
      <c r="I664" s="184">
        <v>1.9481999999999999</v>
      </c>
      <c r="J664" s="184">
        <v>8.4436999999999998</v>
      </c>
      <c r="K664" s="184">
        <v>14.5022</v>
      </c>
      <c r="L664" s="184">
        <v>28.136299999999999</v>
      </c>
      <c r="M664" s="184">
        <v>37.672199999999997</v>
      </c>
      <c r="N664" s="184">
        <v>63.592100000000002</v>
      </c>
      <c r="O664" s="184">
        <v>22.300799999999999</v>
      </c>
      <c r="P664" s="184">
        <v>17.657900000000001</v>
      </c>
      <c r="Q664" s="184"/>
      <c r="R664" s="184">
        <v>35.798200000000001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80" t="s">
        <v>2032</v>
      </c>
      <c r="B665" s="180" t="s">
        <v>2466</v>
      </c>
      <c r="C665" s="180">
        <v>0</v>
      </c>
      <c r="D665" s="183">
        <v>44462</v>
      </c>
      <c r="E665" s="184">
        <v>8998.1995806244195</v>
      </c>
      <c r="F665" s="184">
        <v>0.94620000000000004</v>
      </c>
      <c r="G665" s="184">
        <v>2.2119</v>
      </c>
      <c r="H665" s="184">
        <v>0.50819999999999999</v>
      </c>
      <c r="I665" s="184">
        <v>1.9710000000000001</v>
      </c>
      <c r="J665" s="184">
        <v>8.4943000000000008</v>
      </c>
      <c r="K665" s="184">
        <v>14.8285</v>
      </c>
      <c r="L665" s="184">
        <v>28.906600000000001</v>
      </c>
      <c r="M665" s="184">
        <v>38.808799999999998</v>
      </c>
      <c r="N665" s="184">
        <v>65.569699999999997</v>
      </c>
      <c r="O665" s="184">
        <v>23.943000000000001</v>
      </c>
      <c r="P665" s="184">
        <v>19.246200000000002</v>
      </c>
      <c r="Q665" s="184"/>
      <c r="R665" s="184">
        <v>37.590000000000003</v>
      </c>
      <c r="S665" s="120"/>
      <c r="T665" s="123"/>
      <c r="U665" s="124"/>
      <c r="V665" s="124"/>
      <c r="W665" s="124"/>
      <c r="X665" s="124"/>
      <c r="Y665" s="124"/>
      <c r="Z665" s="124"/>
      <c r="AA665" s="124"/>
      <c r="AB665" s="124"/>
      <c r="AC665" s="124"/>
      <c r="AD665" s="124"/>
      <c r="AE665" s="124"/>
      <c r="AF665" s="124"/>
      <c r="AG665" s="124"/>
      <c r="AH665" s="124"/>
    </row>
    <row r="666" spans="1:34" x14ac:dyDescent="0.3">
      <c r="A666" s="180" t="s">
        <v>2032</v>
      </c>
      <c r="B666" s="180" t="s">
        <v>2467</v>
      </c>
      <c r="C666" s="180">
        <v>0</v>
      </c>
      <c r="D666" s="183">
        <v>44462</v>
      </c>
      <c r="E666" s="184">
        <v>6926.83</v>
      </c>
      <c r="F666" s="184">
        <v>1.3958999999999999</v>
      </c>
      <c r="G666" s="184">
        <v>2.5531999999999999</v>
      </c>
      <c r="H666" s="184">
        <v>0.63239999999999996</v>
      </c>
      <c r="I666" s="184">
        <v>2.4464999999999999</v>
      </c>
      <c r="J666" s="184">
        <v>9.1499000000000006</v>
      </c>
      <c r="K666" s="184">
        <v>13.0337</v>
      </c>
      <c r="L666" s="184">
        <v>22.882400000000001</v>
      </c>
      <c r="M666" s="184">
        <v>36.443300000000001</v>
      </c>
      <c r="N666" s="184">
        <v>66.527500000000003</v>
      </c>
      <c r="O666" s="184">
        <v>17.297999999999998</v>
      </c>
      <c r="P666" s="184">
        <v>15.0227</v>
      </c>
      <c r="Q666" s="184"/>
      <c r="R666" s="184">
        <v>27.209</v>
      </c>
      <c r="S666" s="120"/>
      <c r="T666" s="123"/>
      <c r="U666" s="124"/>
      <c r="V666" s="124"/>
      <c r="W666" s="124"/>
      <c r="X666" s="124"/>
      <c r="Y666" s="124"/>
      <c r="Z666" s="124"/>
      <c r="AA666" s="124"/>
      <c r="AB666" s="124"/>
      <c r="AC666" s="124"/>
      <c r="AD666" s="124"/>
      <c r="AE666" s="124"/>
      <c r="AF666" s="124"/>
      <c r="AG666" s="124"/>
      <c r="AH666" s="124"/>
    </row>
    <row r="667" spans="1:34" x14ac:dyDescent="0.3">
      <c r="A667" s="180" t="s">
        <v>2032</v>
      </c>
      <c r="B667" s="180" t="s">
        <v>2468</v>
      </c>
      <c r="C667" s="180">
        <v>0</v>
      </c>
      <c r="D667" s="183">
        <v>44462</v>
      </c>
      <c r="E667" s="184">
        <v>8548.2977170685099</v>
      </c>
      <c r="F667" s="184">
        <v>1.397</v>
      </c>
      <c r="G667" s="184">
        <v>2.5575000000000001</v>
      </c>
      <c r="H667" s="184">
        <v>0.64259999999999995</v>
      </c>
      <c r="I667" s="184">
        <v>2.4881000000000002</v>
      </c>
      <c r="J667" s="184">
        <v>9.2736000000000001</v>
      </c>
      <c r="K667" s="184">
        <v>13.4574</v>
      </c>
      <c r="L667" s="184">
        <v>23.722300000000001</v>
      </c>
      <c r="M667" s="184">
        <v>37.719499999999996</v>
      </c>
      <c r="N667" s="184">
        <v>68.482900000000001</v>
      </c>
      <c r="O667" s="184">
        <v>18.729700000000001</v>
      </c>
      <c r="P667" s="184">
        <v>16.419699999999999</v>
      </c>
      <c r="Q667" s="184"/>
      <c r="R667" s="184">
        <v>28.7469</v>
      </c>
      <c r="S667" s="120"/>
      <c r="T667" s="123"/>
      <c r="U667" s="124"/>
      <c r="V667" s="124"/>
      <c r="W667" s="124"/>
      <c r="X667" s="124"/>
      <c r="Y667" s="124"/>
      <c r="Z667" s="124"/>
      <c r="AA667" s="124"/>
      <c r="AB667" s="124"/>
      <c r="AC667" s="124"/>
      <c r="AD667" s="124"/>
      <c r="AE667" s="124"/>
      <c r="AF667" s="124"/>
      <c r="AG667" s="124"/>
      <c r="AH667" s="124"/>
    </row>
    <row r="668" spans="1:34" x14ac:dyDescent="0.3">
      <c r="A668" s="180" t="s">
        <v>2032</v>
      </c>
      <c r="B668" s="180" t="s">
        <v>2469</v>
      </c>
      <c r="C668" s="180">
        <v>0</v>
      </c>
      <c r="D668" s="183">
        <v>44462</v>
      </c>
      <c r="E668" s="184">
        <v>23385.29</v>
      </c>
      <c r="F668" s="184">
        <v>0.78</v>
      </c>
      <c r="G668" s="184">
        <v>1.9463999999999999</v>
      </c>
      <c r="H668" s="184">
        <v>0.42420000000000002</v>
      </c>
      <c r="I668" s="184">
        <v>3.0516000000000001</v>
      </c>
      <c r="J668" s="184">
        <v>6.7862</v>
      </c>
      <c r="K668" s="184">
        <v>-1.2724</v>
      </c>
      <c r="L668" s="184">
        <v>1.5991</v>
      </c>
      <c r="M668" s="184">
        <v>15.693300000000001</v>
      </c>
      <c r="N668" s="184">
        <v>34.4754</v>
      </c>
      <c r="O668" s="184">
        <v>0.1575</v>
      </c>
      <c r="P668" s="184">
        <v>0.64749999999999996</v>
      </c>
      <c r="Q668" s="184"/>
      <c r="R668" s="184">
        <v>15.5816</v>
      </c>
      <c r="S668" s="120"/>
      <c r="T668" s="123"/>
      <c r="U668" s="124"/>
      <c r="V668" s="124"/>
      <c r="W668" s="124"/>
      <c r="X668" s="124"/>
      <c r="Y668" s="124"/>
      <c r="Z668" s="124"/>
      <c r="AA668" s="124"/>
      <c r="AB668" s="124"/>
      <c r="AC668" s="124"/>
      <c r="AD668" s="124"/>
      <c r="AE668" s="124"/>
      <c r="AF668" s="124"/>
      <c r="AG668" s="124"/>
      <c r="AH668" s="124"/>
    </row>
    <row r="669" spans="1:34" x14ac:dyDescent="0.3">
      <c r="A669" s="180" t="s">
        <v>2032</v>
      </c>
      <c r="B669" s="180" t="s">
        <v>2470</v>
      </c>
      <c r="C669" s="180">
        <v>0</v>
      </c>
      <c r="D669" s="183">
        <v>44462</v>
      </c>
      <c r="E669" s="184">
        <v>29132.899114797699</v>
      </c>
      <c r="F669" s="184">
        <v>0.78</v>
      </c>
      <c r="G669" s="184">
        <v>1.9462999999999999</v>
      </c>
      <c r="H669" s="184">
        <v>0.42409999999999998</v>
      </c>
      <c r="I669" s="184">
        <v>3.0516000000000001</v>
      </c>
      <c r="J669" s="184">
        <v>6.8446999999999996</v>
      </c>
      <c r="K669" s="184">
        <v>-0.39</v>
      </c>
      <c r="L669" s="184">
        <v>2.5217999999999998</v>
      </c>
      <c r="M669" s="184">
        <v>16.985399999999998</v>
      </c>
      <c r="N669" s="184">
        <v>35.988900000000001</v>
      </c>
      <c r="O669" s="184">
        <v>1.5415000000000001</v>
      </c>
      <c r="P669" s="184">
        <v>1.8703000000000001</v>
      </c>
      <c r="Q669" s="184"/>
      <c r="R669" s="184">
        <v>17.1023</v>
      </c>
      <c r="S669" s="120"/>
      <c r="T669" s="123"/>
      <c r="U669" s="124"/>
      <c r="V669" s="124"/>
      <c r="W669" s="124"/>
      <c r="X669" s="124"/>
      <c r="Y669" s="124"/>
      <c r="Z669" s="124"/>
      <c r="AA669" s="124"/>
      <c r="AB669" s="124"/>
      <c r="AC669" s="124"/>
      <c r="AD669" s="124"/>
      <c r="AE669" s="124"/>
      <c r="AF669" s="124"/>
      <c r="AG669" s="124"/>
      <c r="AH669" s="124"/>
    </row>
    <row r="670" spans="1:34" x14ac:dyDescent="0.3">
      <c r="A670" s="180" t="s">
        <v>2032</v>
      </c>
      <c r="B670" s="180" t="s">
        <v>2471</v>
      </c>
      <c r="C670" s="180">
        <v>0</v>
      </c>
      <c r="D670" s="183">
        <v>44462</v>
      </c>
      <c r="E670" s="184">
        <v>43271.69</v>
      </c>
      <c r="F670" s="184">
        <v>2.2608999999999999</v>
      </c>
      <c r="G670" s="184">
        <v>1.7082999999999999</v>
      </c>
      <c r="H670" s="184">
        <v>0.71970000000000001</v>
      </c>
      <c r="I670" s="184">
        <v>3.4851999999999999</v>
      </c>
      <c r="J670" s="184">
        <v>8.4305000000000003</v>
      </c>
      <c r="K670" s="184">
        <v>10.5852</v>
      </c>
      <c r="L670" s="184">
        <v>12.5036</v>
      </c>
      <c r="M670" s="184">
        <v>26.0898</v>
      </c>
      <c r="N670" s="184">
        <v>79.653899999999993</v>
      </c>
      <c r="O670" s="184">
        <v>14.622</v>
      </c>
      <c r="P670" s="184">
        <v>13.7113</v>
      </c>
      <c r="Q670" s="184"/>
      <c r="R670" s="184">
        <v>12.012</v>
      </c>
      <c r="S670" s="120"/>
      <c r="T670" s="123"/>
      <c r="U670" s="124"/>
      <c r="V670" s="124"/>
      <c r="W670" s="124"/>
      <c r="X670" s="124"/>
      <c r="Y670" s="124"/>
      <c r="Z670" s="124"/>
      <c r="AA670" s="124"/>
      <c r="AB670" s="124"/>
      <c r="AC670" s="124"/>
      <c r="AD670" s="124"/>
      <c r="AE670" s="124"/>
      <c r="AF670" s="124"/>
      <c r="AG670" s="124"/>
      <c r="AH670" s="124"/>
    </row>
    <row r="671" spans="1:34" x14ac:dyDescent="0.3">
      <c r="A671" s="180" t="s">
        <v>2032</v>
      </c>
      <c r="B671" s="180" t="s">
        <v>2472</v>
      </c>
      <c r="C671" s="180">
        <v>0</v>
      </c>
      <c r="D671" s="183">
        <v>44462</v>
      </c>
      <c r="E671" s="184">
        <v>50114.380355078698</v>
      </c>
      <c r="F671" s="184">
        <v>2.2608000000000001</v>
      </c>
      <c r="G671" s="184">
        <v>1.7082999999999999</v>
      </c>
      <c r="H671" s="184">
        <v>0.71970000000000001</v>
      </c>
      <c r="I671" s="184">
        <v>3.4851999999999999</v>
      </c>
      <c r="J671" s="184">
        <v>8.4305000000000003</v>
      </c>
      <c r="K671" s="184">
        <v>10.821999999999999</v>
      </c>
      <c r="L671" s="184">
        <v>12.879200000000001</v>
      </c>
      <c r="M671" s="184">
        <v>26.5107</v>
      </c>
      <c r="N671" s="184">
        <v>80.253699999999995</v>
      </c>
      <c r="O671" s="184">
        <v>14.88</v>
      </c>
      <c r="P671" s="184">
        <v>14.0939</v>
      </c>
      <c r="Q671" s="184"/>
      <c r="R671" s="184">
        <v>12.2064</v>
      </c>
      <c r="S671" s="120"/>
      <c r="T671" s="123"/>
      <c r="U671" s="124"/>
      <c r="V671" s="124"/>
      <c r="W671" s="124"/>
      <c r="X671" s="124"/>
      <c r="Y671" s="124"/>
      <c r="Z671" s="124"/>
      <c r="AA671" s="124"/>
      <c r="AB671" s="124"/>
      <c r="AC671" s="124"/>
      <c r="AD671" s="124"/>
      <c r="AE671" s="124"/>
      <c r="AF671" s="124"/>
      <c r="AG671" s="124"/>
      <c r="AH671" s="124"/>
    </row>
    <row r="672" spans="1:34" x14ac:dyDescent="0.3">
      <c r="A672" s="180" t="s">
        <v>2032</v>
      </c>
      <c r="B672" s="180" t="s">
        <v>2473</v>
      </c>
      <c r="C672" s="180">
        <v>0</v>
      </c>
      <c r="D672" s="183">
        <v>44462</v>
      </c>
      <c r="E672" s="184">
        <v>5689.46</v>
      </c>
      <c r="F672" s="184">
        <v>0.81489999999999996</v>
      </c>
      <c r="G672" s="184">
        <v>3.35</v>
      </c>
      <c r="H672" s="184">
        <v>-2.6926999999999999</v>
      </c>
      <c r="I672" s="184">
        <v>-1.8939999999999999</v>
      </c>
      <c r="J672" s="184">
        <v>6.2099000000000002</v>
      </c>
      <c r="K672" s="184">
        <v>10.851000000000001</v>
      </c>
      <c r="L672" s="184">
        <v>34.001399999999997</v>
      </c>
      <c r="M672" s="184">
        <v>70.548900000000003</v>
      </c>
      <c r="N672" s="184">
        <v>110.89019999999999</v>
      </c>
      <c r="O672" s="184">
        <v>21.884899999999998</v>
      </c>
      <c r="P672" s="184">
        <v>18.646100000000001</v>
      </c>
      <c r="Q672" s="184"/>
      <c r="R672" s="184">
        <v>45.388100000000001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2032</v>
      </c>
      <c r="B673" s="180" t="s">
        <v>2474</v>
      </c>
      <c r="C673" s="180">
        <v>0</v>
      </c>
      <c r="D673" s="183">
        <v>44462</v>
      </c>
      <c r="E673" s="184">
        <v>7353.5421554858904</v>
      </c>
      <c r="F673" s="184">
        <v>0.82379999999999998</v>
      </c>
      <c r="G673" s="184">
        <v>3.3645</v>
      </c>
      <c r="H673" s="184">
        <v>-2.6431</v>
      </c>
      <c r="I673" s="184">
        <v>-1.8376999999999999</v>
      </c>
      <c r="J673" s="184">
        <v>6.5468000000000002</v>
      </c>
      <c r="K673" s="184">
        <v>11.581200000000001</v>
      </c>
      <c r="L673" s="184">
        <v>35.228200000000001</v>
      </c>
      <c r="M673" s="184">
        <v>72.452799999999996</v>
      </c>
      <c r="N673" s="184">
        <v>114.8553</v>
      </c>
      <c r="O673" s="184">
        <v>23.951000000000001</v>
      </c>
      <c r="P673" s="184">
        <v>20.542100000000001</v>
      </c>
      <c r="Q673" s="184"/>
      <c r="R673" s="184">
        <v>47.694600000000001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2032</v>
      </c>
      <c r="B674" s="180" t="s">
        <v>2475</v>
      </c>
      <c r="C674" s="180">
        <v>0</v>
      </c>
      <c r="D674" s="183">
        <v>44462</v>
      </c>
      <c r="E674" s="184">
        <v>3919.19</v>
      </c>
      <c r="F674" s="184">
        <v>1.6765000000000001</v>
      </c>
      <c r="G674" s="184">
        <v>3.4815999999999998</v>
      </c>
      <c r="H674" s="184">
        <v>1.0074000000000001</v>
      </c>
      <c r="I674" s="184">
        <v>5.4367999999999999</v>
      </c>
      <c r="J674" s="184">
        <v>12.9642</v>
      </c>
      <c r="K674" s="184">
        <v>11.8506</v>
      </c>
      <c r="L674" s="184">
        <v>19.8232</v>
      </c>
      <c r="M674" s="184">
        <v>39.186700000000002</v>
      </c>
      <c r="N674" s="184">
        <v>77.817700000000002</v>
      </c>
      <c r="O674" s="184">
        <v>3.2553000000000001</v>
      </c>
      <c r="P674" s="184"/>
      <c r="Q674" s="184"/>
      <c r="R674" s="184">
        <v>7.0880000000000001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2032</v>
      </c>
      <c r="B675" s="180" t="s">
        <v>2476</v>
      </c>
      <c r="C675" s="180">
        <v>0</v>
      </c>
      <c r="D675" s="183"/>
      <c r="E675" s="184"/>
      <c r="F675" s="184"/>
      <c r="G675" s="184"/>
      <c r="H675" s="184"/>
      <c r="I675" s="184"/>
      <c r="J675" s="184"/>
      <c r="K675" s="184"/>
      <c r="L675" s="184"/>
      <c r="M675" s="184"/>
      <c r="N675" s="184"/>
      <c r="O675" s="184"/>
      <c r="P675" s="184"/>
      <c r="Q675" s="184"/>
      <c r="R675" s="184"/>
      <c r="S675" s="120"/>
      <c r="T675" s="123"/>
      <c r="U675" s="124"/>
      <c r="V675" s="124"/>
      <c r="W675" s="124"/>
      <c r="X675" s="124"/>
      <c r="Y675" s="124"/>
      <c r="Z675" s="124"/>
      <c r="AA675" s="124"/>
      <c r="AB675" s="124"/>
      <c r="AC675" s="124"/>
      <c r="AD675" s="124"/>
      <c r="AE675" s="124"/>
      <c r="AF675" s="124"/>
      <c r="AG675" s="124"/>
      <c r="AH675" s="124"/>
    </row>
    <row r="676" spans="1:34" x14ac:dyDescent="0.3">
      <c r="A676" s="180" t="s">
        <v>2032</v>
      </c>
      <c r="B676" s="180" t="s">
        <v>2477</v>
      </c>
      <c r="C676" s="180">
        <v>0</v>
      </c>
      <c r="D676" s="183">
        <v>44462</v>
      </c>
      <c r="E676" s="184">
        <v>26464.2</v>
      </c>
      <c r="F676" s="184">
        <v>2.1305999999999998</v>
      </c>
      <c r="G676" s="184">
        <v>2.7519</v>
      </c>
      <c r="H676" s="184">
        <v>1.0378000000000001</v>
      </c>
      <c r="I676" s="184">
        <v>2.7052999999999998</v>
      </c>
      <c r="J676" s="184">
        <v>12.9961</v>
      </c>
      <c r="K676" s="184">
        <v>16.666499999999999</v>
      </c>
      <c r="L676" s="184">
        <v>24.215199999999999</v>
      </c>
      <c r="M676" s="184">
        <v>43.837499999999999</v>
      </c>
      <c r="N676" s="184">
        <v>100.5497</v>
      </c>
      <c r="O676" s="184">
        <v>13.5474</v>
      </c>
      <c r="P676" s="184">
        <v>11.8406</v>
      </c>
      <c r="Q676" s="184"/>
      <c r="R676" s="184">
        <v>17.210599999999999</v>
      </c>
      <c r="S676" s="120"/>
      <c r="T676" s="123"/>
      <c r="U676" s="124"/>
      <c r="V676" s="124"/>
      <c r="W676" s="124"/>
      <c r="X676" s="124"/>
      <c r="Y676" s="124"/>
      <c r="Z676" s="124"/>
      <c r="AA676" s="124"/>
      <c r="AB676" s="124"/>
      <c r="AC676" s="124"/>
      <c r="AD676" s="124"/>
      <c r="AE676" s="124"/>
      <c r="AF676" s="124"/>
      <c r="AG676" s="124"/>
      <c r="AH676" s="124"/>
    </row>
    <row r="677" spans="1:34" x14ac:dyDescent="0.3">
      <c r="A677" s="180" t="s">
        <v>2032</v>
      </c>
      <c r="B677" s="180" t="s">
        <v>2478</v>
      </c>
      <c r="C677" s="180">
        <v>0</v>
      </c>
      <c r="D677" s="183">
        <v>44462</v>
      </c>
      <c r="E677" s="184">
        <v>31192.8395286534</v>
      </c>
      <c r="F677" s="184">
        <v>2.1305999999999998</v>
      </c>
      <c r="G677" s="184">
        <v>2.7519</v>
      </c>
      <c r="H677" s="184">
        <v>1.0378000000000001</v>
      </c>
      <c r="I677" s="184">
        <v>2.7475000000000001</v>
      </c>
      <c r="J677" s="184">
        <v>13.049899999999999</v>
      </c>
      <c r="K677" s="184">
        <v>17.413</v>
      </c>
      <c r="L677" s="184">
        <v>25.059000000000001</v>
      </c>
      <c r="M677" s="184">
        <v>45.078000000000003</v>
      </c>
      <c r="N677" s="184">
        <v>102.3642</v>
      </c>
      <c r="O677" s="184">
        <v>15.0375</v>
      </c>
      <c r="P677" s="184">
        <v>13.1907</v>
      </c>
      <c r="Q677" s="184"/>
      <c r="R677" s="184">
        <v>18.713899999999999</v>
      </c>
      <c r="S677" s="120"/>
      <c r="T677" s="123"/>
      <c r="U677" s="124"/>
      <c r="V677" s="124"/>
      <c r="W677" s="124"/>
      <c r="X677" s="124"/>
      <c r="Y677" s="124"/>
      <c r="Z677" s="124"/>
      <c r="AA677" s="124"/>
      <c r="AB677" s="124"/>
      <c r="AC677" s="124"/>
      <c r="AD677" s="124"/>
      <c r="AE677" s="124"/>
      <c r="AF677" s="124"/>
      <c r="AG677" s="124"/>
      <c r="AH677" s="124"/>
    </row>
    <row r="678" spans="1:34" x14ac:dyDescent="0.3">
      <c r="A678" s="180" t="s">
        <v>2032</v>
      </c>
      <c r="B678" s="180" t="s">
        <v>2479</v>
      </c>
      <c r="C678" s="180">
        <v>0</v>
      </c>
      <c r="D678" s="183">
        <v>44462</v>
      </c>
      <c r="E678" s="184">
        <v>2922.07</v>
      </c>
      <c r="F678" s="184">
        <v>1.5158</v>
      </c>
      <c r="G678" s="184">
        <v>2.5327000000000002</v>
      </c>
      <c r="H678" s="184">
        <v>0.94310000000000005</v>
      </c>
      <c r="I678" s="184">
        <v>2.5324</v>
      </c>
      <c r="J678" s="184">
        <v>8.3115000000000006</v>
      </c>
      <c r="K678" s="184">
        <v>12.9206</v>
      </c>
      <c r="L678" s="184">
        <v>19.7285</v>
      </c>
      <c r="M678" s="184">
        <v>31.848099999999999</v>
      </c>
      <c r="N678" s="184">
        <v>60.444899999999997</v>
      </c>
      <c r="O678" s="184">
        <v>16.102799999999998</v>
      </c>
      <c r="P678" s="184">
        <v>14.782299999999999</v>
      </c>
      <c r="Q678" s="184"/>
      <c r="R678" s="184">
        <v>24.101500000000001</v>
      </c>
      <c r="S678" s="120"/>
      <c r="T678" s="123"/>
      <c r="U678" s="124"/>
      <c r="V678" s="124"/>
      <c r="W678" s="124"/>
      <c r="X678" s="124"/>
      <c r="Y678" s="124"/>
      <c r="Z678" s="124"/>
      <c r="AA678" s="124"/>
      <c r="AB678" s="124"/>
      <c r="AC678" s="124"/>
      <c r="AD678" s="124"/>
      <c r="AE678" s="124"/>
      <c r="AF678" s="124"/>
      <c r="AG678" s="124"/>
      <c r="AH678" s="124"/>
    </row>
    <row r="679" spans="1:34" x14ac:dyDescent="0.3">
      <c r="A679" s="180" t="s">
        <v>2032</v>
      </c>
      <c r="B679" s="180" t="s">
        <v>2480</v>
      </c>
      <c r="C679" s="180">
        <v>0</v>
      </c>
      <c r="D679" s="183">
        <v>44462</v>
      </c>
      <c r="E679" s="184">
        <v>3360.3830891231701</v>
      </c>
      <c r="F679" s="184">
        <v>1.5156000000000001</v>
      </c>
      <c r="G679" s="184">
        <v>2.5329999999999999</v>
      </c>
      <c r="H679" s="184">
        <v>0.94340000000000002</v>
      </c>
      <c r="I679" s="184">
        <v>2.5617999999999999</v>
      </c>
      <c r="J679" s="184">
        <v>8.4266000000000005</v>
      </c>
      <c r="K679" s="184">
        <v>13.3483</v>
      </c>
      <c r="L679" s="184">
        <v>20.6218</v>
      </c>
      <c r="M679" s="184">
        <v>33.177900000000001</v>
      </c>
      <c r="N679" s="184">
        <v>62.465200000000003</v>
      </c>
      <c r="O679" s="184">
        <v>17.554600000000001</v>
      </c>
      <c r="P679" s="184">
        <v>16.264600000000002</v>
      </c>
      <c r="Q679" s="184"/>
      <c r="R679" s="184">
        <v>25.634799999999998</v>
      </c>
      <c r="S679" s="120"/>
      <c r="T679" s="123"/>
      <c r="U679" s="124"/>
      <c r="V679" s="124"/>
      <c r="W679" s="124"/>
      <c r="X679" s="124"/>
      <c r="Y679" s="124"/>
      <c r="Z679" s="124"/>
      <c r="AA679" s="124"/>
      <c r="AB679" s="124"/>
      <c r="AC679" s="124"/>
      <c r="AD679" s="124"/>
      <c r="AE679" s="124"/>
      <c r="AF679" s="124"/>
      <c r="AG679" s="124"/>
      <c r="AH679" s="124"/>
    </row>
    <row r="680" spans="1:34" x14ac:dyDescent="0.3">
      <c r="A680" s="180" t="s">
        <v>2032</v>
      </c>
      <c r="B680" s="180" t="s">
        <v>2481</v>
      </c>
      <c r="C680" s="180">
        <v>0</v>
      </c>
      <c r="D680" s="183">
        <v>44462</v>
      </c>
      <c r="E680" s="184">
        <v>5635.21</v>
      </c>
      <c r="F680" s="184">
        <v>1.1553</v>
      </c>
      <c r="G680" s="184">
        <v>3.3685999999999998</v>
      </c>
      <c r="H680" s="184">
        <v>1.9184000000000001</v>
      </c>
      <c r="I680" s="184">
        <v>4.2850999999999999</v>
      </c>
      <c r="J680" s="184">
        <v>12.4849</v>
      </c>
      <c r="K680" s="184">
        <v>11.5594</v>
      </c>
      <c r="L680" s="184">
        <v>20.665199999999999</v>
      </c>
      <c r="M680" s="184">
        <v>30.272500000000001</v>
      </c>
      <c r="N680" s="184">
        <v>60.358600000000003</v>
      </c>
      <c r="O680" s="184">
        <v>12.466900000000001</v>
      </c>
      <c r="P680" s="184">
        <v>11.558299999999999</v>
      </c>
      <c r="Q680" s="184"/>
      <c r="R680" s="184">
        <v>23.965</v>
      </c>
      <c r="S680" s="120"/>
      <c r="T680" s="123"/>
      <c r="U680" s="124"/>
      <c r="V680" s="124"/>
      <c r="W680" s="124"/>
      <c r="X680" s="124"/>
      <c r="Y680" s="124"/>
      <c r="Z680" s="124"/>
      <c r="AA680" s="124"/>
      <c r="AB680" s="124"/>
      <c r="AC680" s="124"/>
      <c r="AD680" s="124"/>
      <c r="AE680" s="124"/>
      <c r="AF680" s="124"/>
      <c r="AG680" s="124"/>
      <c r="AH680" s="124"/>
    </row>
    <row r="681" spans="1:34" x14ac:dyDescent="0.3">
      <c r="A681" s="180" t="s">
        <v>2032</v>
      </c>
      <c r="B681" s="180" t="s">
        <v>2482</v>
      </c>
      <c r="C681" s="180">
        <v>0</v>
      </c>
      <c r="D681" s="183">
        <v>44462</v>
      </c>
      <c r="E681" s="184">
        <v>6644.4594553385996</v>
      </c>
      <c r="F681" s="184">
        <v>1.1564000000000001</v>
      </c>
      <c r="G681" s="184">
        <v>3.3748</v>
      </c>
      <c r="H681" s="184">
        <v>1.9265000000000001</v>
      </c>
      <c r="I681" s="184">
        <v>4.2996999999999996</v>
      </c>
      <c r="J681" s="184">
        <v>12.549099999999999</v>
      </c>
      <c r="K681" s="184">
        <v>12.1053</v>
      </c>
      <c r="L681" s="184">
        <v>21.351700000000001</v>
      </c>
      <c r="M681" s="184">
        <v>31.171600000000002</v>
      </c>
      <c r="N681" s="184">
        <v>61.558700000000002</v>
      </c>
      <c r="O681" s="184">
        <v>13.4602</v>
      </c>
      <c r="P681" s="184">
        <v>12.5108</v>
      </c>
      <c r="Q681" s="184"/>
      <c r="R681" s="184">
        <v>25.004000000000001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2032</v>
      </c>
      <c r="B682" s="180" t="s">
        <v>2483</v>
      </c>
      <c r="C682" s="180">
        <v>0</v>
      </c>
      <c r="D682" s="183">
        <v>44462</v>
      </c>
      <c r="E682" s="184">
        <v>41102.589999999997</v>
      </c>
      <c r="F682" s="184">
        <v>1.6125</v>
      </c>
      <c r="G682" s="184">
        <v>1.4000999999999999</v>
      </c>
      <c r="H682" s="184">
        <v>-8.7400000000000005E-2</v>
      </c>
      <c r="I682" s="184">
        <v>2.1354000000000002</v>
      </c>
      <c r="J682" s="184">
        <v>13.779500000000001</v>
      </c>
      <c r="K682" s="184">
        <v>14.1896</v>
      </c>
      <c r="L682" s="184">
        <v>27.1784</v>
      </c>
      <c r="M682" s="184">
        <v>42.074300000000001</v>
      </c>
      <c r="N682" s="184">
        <v>77.222700000000003</v>
      </c>
      <c r="O682" s="184">
        <v>26.870799999999999</v>
      </c>
      <c r="P682" s="184">
        <v>26.3672</v>
      </c>
      <c r="Q682" s="184"/>
      <c r="R682" s="184">
        <v>24.7136</v>
      </c>
      <c r="S682" s="120"/>
      <c r="T682" s="123"/>
      <c r="U682" s="124"/>
      <c r="V682" s="124"/>
      <c r="W682" s="124"/>
      <c r="X682" s="124"/>
      <c r="Y682" s="124"/>
      <c r="Z682" s="124"/>
      <c r="AA682" s="124"/>
      <c r="AB682" s="124"/>
      <c r="AC682" s="124"/>
      <c r="AD682" s="124"/>
      <c r="AE682" s="124"/>
      <c r="AF682" s="124"/>
      <c r="AG682" s="124"/>
      <c r="AH682" s="124"/>
    </row>
    <row r="683" spans="1:34" x14ac:dyDescent="0.3">
      <c r="A683" s="180" t="s">
        <v>2032</v>
      </c>
      <c r="B683" s="180" t="s">
        <v>2484</v>
      </c>
      <c r="C683" s="180">
        <v>0</v>
      </c>
      <c r="D683" s="183">
        <v>44462</v>
      </c>
      <c r="E683" s="184">
        <v>45930.9379275889</v>
      </c>
      <c r="F683" s="184">
        <v>1.6125</v>
      </c>
      <c r="G683" s="184">
        <v>1.4000999999999999</v>
      </c>
      <c r="H683" s="184">
        <v>-8.5800000000000001E-2</v>
      </c>
      <c r="I683" s="184">
        <v>2.137</v>
      </c>
      <c r="J683" s="184">
        <v>13.7813</v>
      </c>
      <c r="K683" s="184">
        <v>14.505100000000001</v>
      </c>
      <c r="L683" s="184">
        <v>27.529800000000002</v>
      </c>
      <c r="M683" s="184">
        <v>42.475099999999998</v>
      </c>
      <c r="N683" s="184">
        <v>77.986500000000007</v>
      </c>
      <c r="O683" s="184">
        <v>27.458300000000001</v>
      </c>
      <c r="P683" s="184">
        <v>26.9725</v>
      </c>
      <c r="Q683" s="184"/>
      <c r="R683" s="184">
        <v>25.236699999999999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2032</v>
      </c>
      <c r="B684" s="180" t="s">
        <v>2485</v>
      </c>
      <c r="C684" s="180">
        <v>0</v>
      </c>
      <c r="D684" s="183"/>
      <c r="E684" s="184"/>
      <c r="F684" s="184"/>
      <c r="G684" s="184"/>
      <c r="H684" s="184"/>
      <c r="I684" s="184"/>
      <c r="J684" s="184"/>
      <c r="K684" s="184"/>
      <c r="L684" s="184"/>
      <c r="M684" s="184"/>
      <c r="N684" s="184"/>
      <c r="O684" s="184"/>
      <c r="P684" s="184"/>
      <c r="Q684" s="184"/>
      <c r="R684" s="184"/>
      <c r="S684" s="120"/>
      <c r="T684" s="123"/>
      <c r="U684" s="124"/>
      <c r="V684" s="124"/>
      <c r="W684" s="124"/>
      <c r="X684" s="124"/>
      <c r="Y684" s="124"/>
      <c r="Z684" s="124"/>
      <c r="AA684" s="124"/>
      <c r="AB684" s="124"/>
      <c r="AC684" s="124"/>
      <c r="AD684" s="124"/>
      <c r="AE684" s="124"/>
      <c r="AF684" s="124"/>
      <c r="AG684" s="124"/>
      <c r="AH684" s="124"/>
    </row>
    <row r="685" spans="1:34" x14ac:dyDescent="0.3">
      <c r="A685" s="180" t="s">
        <v>2032</v>
      </c>
      <c r="B685" s="180" t="s">
        <v>2486</v>
      </c>
      <c r="C685" s="180">
        <v>0</v>
      </c>
      <c r="D685" s="183">
        <v>44462</v>
      </c>
      <c r="E685" s="184">
        <v>2543.6799999999998</v>
      </c>
      <c r="F685" s="184">
        <v>1.8303</v>
      </c>
      <c r="G685" s="184">
        <v>2.6911</v>
      </c>
      <c r="H685" s="184">
        <v>0.77569999999999995</v>
      </c>
      <c r="I685" s="184">
        <v>2.5152000000000001</v>
      </c>
      <c r="J685" s="184">
        <v>9.3816000000000006</v>
      </c>
      <c r="K685" s="184">
        <v>14.4307</v>
      </c>
      <c r="L685" s="184">
        <v>18.764800000000001</v>
      </c>
      <c r="M685" s="184">
        <v>32.0747</v>
      </c>
      <c r="N685" s="184">
        <v>60.755299999999998</v>
      </c>
      <c r="O685" s="184">
        <v>15.8733</v>
      </c>
      <c r="P685" s="184">
        <v>12.537599999999999</v>
      </c>
      <c r="Q685" s="184"/>
      <c r="R685" s="184">
        <v>21.8079</v>
      </c>
      <c r="S685" s="120"/>
      <c r="T685" s="123"/>
      <c r="U685" s="124"/>
      <c r="V685" s="124"/>
      <c r="W685" s="124"/>
      <c r="X685" s="124"/>
      <c r="Y685" s="124"/>
      <c r="Z685" s="124"/>
      <c r="AA685" s="124"/>
      <c r="AB685" s="124"/>
      <c r="AC685" s="124"/>
      <c r="AD685" s="124"/>
      <c r="AE685" s="124"/>
      <c r="AF685" s="124"/>
      <c r="AG685" s="124"/>
      <c r="AH685" s="124"/>
    </row>
    <row r="686" spans="1:34" x14ac:dyDescent="0.3">
      <c r="A686" s="180" t="s">
        <v>2032</v>
      </c>
      <c r="B686" s="180" t="s">
        <v>2487</v>
      </c>
      <c r="C686" s="180">
        <v>0</v>
      </c>
      <c r="D686" s="183">
        <v>44462</v>
      </c>
      <c r="E686" s="184">
        <v>1741.72</v>
      </c>
      <c r="F686" s="184">
        <v>1.7853000000000001</v>
      </c>
      <c r="G686" s="184">
        <v>2.7170000000000001</v>
      </c>
      <c r="H686" s="184">
        <v>0.52929999999999999</v>
      </c>
      <c r="I686" s="184">
        <v>2.4510999999999998</v>
      </c>
      <c r="J686" s="184">
        <v>9.7533999999999992</v>
      </c>
      <c r="K686" s="184">
        <v>14.1625</v>
      </c>
      <c r="L686" s="184">
        <v>19.539899999999999</v>
      </c>
      <c r="M686" s="184">
        <v>34.042400000000001</v>
      </c>
      <c r="N686" s="184">
        <v>63.219900000000003</v>
      </c>
      <c r="O686" s="184">
        <v>16.570399999999999</v>
      </c>
      <c r="P686" s="184">
        <v>12.902699999999999</v>
      </c>
      <c r="Q686" s="184"/>
      <c r="R686" s="184">
        <v>23.474799999999998</v>
      </c>
      <c r="S686" s="120"/>
      <c r="T686" s="123"/>
      <c r="U686" s="124"/>
      <c r="V686" s="124"/>
      <c r="W686" s="124"/>
      <c r="X686" s="124"/>
      <c r="Y686" s="124"/>
      <c r="Z686" s="124"/>
      <c r="AA686" s="124"/>
      <c r="AB686" s="124"/>
      <c r="AC686" s="124"/>
      <c r="AD686" s="124"/>
      <c r="AE686" s="124"/>
      <c r="AF686" s="124"/>
      <c r="AG686" s="124"/>
      <c r="AH686" s="124"/>
    </row>
    <row r="687" spans="1:34" x14ac:dyDescent="0.3">
      <c r="A687" s="180" t="s">
        <v>2032</v>
      </c>
      <c r="B687" s="180" t="s">
        <v>2488</v>
      </c>
      <c r="C687" s="180">
        <v>0</v>
      </c>
      <c r="D687" s="183">
        <v>44462</v>
      </c>
      <c r="E687" s="184">
        <v>6676.19</v>
      </c>
      <c r="F687" s="184">
        <v>1.9452</v>
      </c>
      <c r="G687" s="184">
        <v>2.5253000000000001</v>
      </c>
      <c r="H687" s="184">
        <v>1.0150999999999999</v>
      </c>
      <c r="I687" s="184">
        <v>2.6322999999999999</v>
      </c>
      <c r="J687" s="184">
        <v>8.6845999999999997</v>
      </c>
      <c r="K687" s="184">
        <v>15.480600000000001</v>
      </c>
      <c r="L687" s="184">
        <v>17.7745</v>
      </c>
      <c r="M687" s="184">
        <v>29.148</v>
      </c>
      <c r="N687" s="184">
        <v>58.665300000000002</v>
      </c>
      <c r="O687" s="184">
        <v>16.787800000000001</v>
      </c>
      <c r="P687" s="184">
        <v>13.581200000000001</v>
      </c>
      <c r="Q687" s="184"/>
      <c r="R687" s="184">
        <v>21.4437</v>
      </c>
      <c r="S687" s="120"/>
      <c r="T687" s="123"/>
      <c r="U687" s="124"/>
      <c r="V687" s="124"/>
      <c r="W687" s="124"/>
      <c r="X687" s="124"/>
      <c r="Y687" s="124"/>
      <c r="Z687" s="124"/>
      <c r="AA687" s="124"/>
      <c r="AB687" s="124"/>
      <c r="AC687" s="124"/>
      <c r="AD687" s="124"/>
      <c r="AE687" s="124"/>
      <c r="AF687" s="124"/>
      <c r="AG687" s="124"/>
      <c r="AH687" s="124"/>
    </row>
    <row r="688" spans="1:34" x14ac:dyDescent="0.3">
      <c r="A688" s="180" t="s">
        <v>2032</v>
      </c>
      <c r="B688" s="180" t="s">
        <v>2489</v>
      </c>
      <c r="C688" s="180">
        <v>0</v>
      </c>
      <c r="D688" s="183">
        <v>44462</v>
      </c>
      <c r="E688" s="184">
        <v>7782.7</v>
      </c>
      <c r="F688" s="184">
        <v>2.1867000000000001</v>
      </c>
      <c r="G688" s="184">
        <v>3.8645999999999998</v>
      </c>
      <c r="H688" s="184">
        <v>1.9096</v>
      </c>
      <c r="I688" s="184">
        <v>2.7965</v>
      </c>
      <c r="J688" s="184">
        <v>14.864599999999999</v>
      </c>
      <c r="K688" s="184">
        <v>10.5968</v>
      </c>
      <c r="L688" s="184">
        <v>20.0228</v>
      </c>
      <c r="M688" s="184">
        <v>31.767700000000001</v>
      </c>
      <c r="N688" s="184">
        <v>22.000800000000002</v>
      </c>
      <c r="O688" s="184">
        <v>18.9862</v>
      </c>
      <c r="P688" s="184">
        <v>21.288399999999999</v>
      </c>
      <c r="Q688" s="184"/>
      <c r="R688" s="184">
        <v>31.1297</v>
      </c>
      <c r="S688" s="120"/>
      <c r="T688" s="123"/>
      <c r="U688" s="124"/>
      <c r="V688" s="124"/>
      <c r="W688" s="124"/>
      <c r="X688" s="124"/>
      <c r="Y688" s="124"/>
      <c r="Z688" s="124"/>
      <c r="AA688" s="124"/>
      <c r="AB688" s="124"/>
      <c r="AC688" s="124"/>
      <c r="AD688" s="124"/>
      <c r="AE688" s="124"/>
      <c r="AF688" s="124"/>
      <c r="AG688" s="124"/>
      <c r="AH688" s="124"/>
    </row>
    <row r="689" spans="1:34" x14ac:dyDescent="0.3">
      <c r="A689" s="180" t="s">
        <v>2032</v>
      </c>
      <c r="B689" s="180" t="s">
        <v>2490</v>
      </c>
      <c r="C689" s="180">
        <v>0</v>
      </c>
      <c r="D689" s="183">
        <v>44462</v>
      </c>
      <c r="E689" s="184">
        <v>10550.385299653501</v>
      </c>
      <c r="F689" s="184">
        <v>2.1867999999999999</v>
      </c>
      <c r="G689" s="184">
        <v>3.8650000000000002</v>
      </c>
      <c r="H689" s="184">
        <v>1.9104000000000001</v>
      </c>
      <c r="I689" s="184">
        <v>2.9872999999999998</v>
      </c>
      <c r="J689" s="184">
        <v>15.2431</v>
      </c>
      <c r="K689" s="184">
        <v>11.248200000000001</v>
      </c>
      <c r="L689" s="184">
        <v>21.0869</v>
      </c>
      <c r="M689" s="184">
        <v>33.826700000000002</v>
      </c>
      <c r="N689" s="184">
        <v>24.1721</v>
      </c>
      <c r="O689" s="184">
        <v>21.306699999999999</v>
      </c>
      <c r="P689" s="184">
        <v>23.863399999999999</v>
      </c>
      <c r="Q689" s="184"/>
      <c r="R689" s="184">
        <v>33.619700000000002</v>
      </c>
      <c r="S689" s="120"/>
      <c r="T689" s="123"/>
      <c r="U689" s="124"/>
      <c r="V689" s="124"/>
      <c r="W689" s="124"/>
      <c r="X689" s="124"/>
      <c r="Y689" s="124"/>
      <c r="Z689" s="124"/>
      <c r="AA689" s="124"/>
      <c r="AB689" s="124"/>
      <c r="AC689" s="124"/>
      <c r="AD689" s="124"/>
      <c r="AE689" s="124"/>
      <c r="AF689" s="124"/>
      <c r="AG689" s="124"/>
      <c r="AH689" s="124"/>
    </row>
    <row r="690" spans="1:34" x14ac:dyDescent="0.3">
      <c r="A690" s="180" t="s">
        <v>2032</v>
      </c>
      <c r="B690" s="180" t="s">
        <v>2491</v>
      </c>
      <c r="C690" s="180">
        <v>0</v>
      </c>
      <c r="D690" s="183">
        <v>44462</v>
      </c>
      <c r="E690" s="184">
        <v>418.2</v>
      </c>
      <c r="F690" s="184">
        <v>1.5665</v>
      </c>
      <c r="G690" s="184">
        <v>3.9573999999999998</v>
      </c>
      <c r="H690" s="184">
        <v>-1.6231</v>
      </c>
      <c r="I690" s="184">
        <v>1.7988999999999999</v>
      </c>
      <c r="J690" s="184">
        <v>10.223800000000001</v>
      </c>
      <c r="K690" s="184">
        <v>7.7001999999999997</v>
      </c>
      <c r="L690" s="184">
        <v>23.808399999999999</v>
      </c>
      <c r="M690" s="184">
        <v>58.2712</v>
      </c>
      <c r="N690" s="184">
        <v>105.19110000000001</v>
      </c>
      <c r="O690" s="184">
        <v>11.289199999999999</v>
      </c>
      <c r="P690" s="184">
        <v>7.7080000000000002</v>
      </c>
      <c r="Q690" s="184"/>
      <c r="R690" s="184">
        <v>29.280899999999999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2032</v>
      </c>
      <c r="B691" s="180" t="s">
        <v>2492</v>
      </c>
      <c r="C691" s="180">
        <v>0</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2032</v>
      </c>
      <c r="B692" s="180" t="s">
        <v>2493</v>
      </c>
      <c r="C692" s="180">
        <v>0</v>
      </c>
      <c r="D692" s="183">
        <v>44462</v>
      </c>
      <c r="E692" s="184">
        <v>20325.790582547601</v>
      </c>
      <c r="F692" s="184">
        <v>-0.1222</v>
      </c>
      <c r="G692" s="184">
        <v>0.62090000000000001</v>
      </c>
      <c r="H692" s="184">
        <v>0.77710000000000001</v>
      </c>
      <c r="I692" s="184">
        <v>2.0807000000000002</v>
      </c>
      <c r="J692" s="184">
        <v>7.4995000000000003</v>
      </c>
      <c r="K692" s="184">
        <v>13.061</v>
      </c>
      <c r="L692" s="184">
        <v>21.3325</v>
      </c>
      <c r="M692" s="184">
        <v>23.968900000000001</v>
      </c>
      <c r="N692" s="184">
        <v>43.685299999999998</v>
      </c>
      <c r="O692" s="184">
        <v>11.047000000000001</v>
      </c>
      <c r="P692" s="184">
        <v>13.683400000000001</v>
      </c>
      <c r="Q692" s="184"/>
      <c r="R692" s="184">
        <v>16.3599</v>
      </c>
      <c r="S692" s="120"/>
      <c r="T692" s="123"/>
      <c r="U692" s="124"/>
      <c r="V692" s="124"/>
      <c r="W692" s="124"/>
      <c r="X692" s="124"/>
      <c r="Y692" s="124"/>
      <c r="Z692" s="124"/>
      <c r="AA692" s="124"/>
      <c r="AB692" s="124"/>
      <c r="AC692" s="124"/>
      <c r="AD692" s="124"/>
      <c r="AE692" s="124"/>
      <c r="AF692" s="124"/>
      <c r="AG692" s="124"/>
      <c r="AH692" s="124"/>
    </row>
    <row r="693" spans="1:34" x14ac:dyDescent="0.3">
      <c r="A693" s="180" t="s">
        <v>2032</v>
      </c>
      <c r="B693" s="180" t="s">
        <v>2494</v>
      </c>
      <c r="C693" s="180">
        <v>0</v>
      </c>
      <c r="D693" s="183">
        <v>44462</v>
      </c>
      <c r="E693" s="184">
        <v>8629.9599999999991</v>
      </c>
      <c r="F693" s="184">
        <v>2.1682000000000001</v>
      </c>
      <c r="G693" s="184">
        <v>2.2768000000000002</v>
      </c>
      <c r="H693" s="184">
        <v>0.78659999999999997</v>
      </c>
      <c r="I693" s="184">
        <v>2.2871000000000001</v>
      </c>
      <c r="J693" s="184">
        <v>7.9778000000000002</v>
      </c>
      <c r="K693" s="184">
        <v>11.6</v>
      </c>
      <c r="L693" s="184">
        <v>15.380599999999999</v>
      </c>
      <c r="M693" s="184">
        <v>27.7682</v>
      </c>
      <c r="N693" s="184">
        <v>76.369299999999996</v>
      </c>
      <c r="O693" s="184">
        <v>14.7898</v>
      </c>
      <c r="P693" s="184">
        <v>13.725300000000001</v>
      </c>
      <c r="Q693" s="184"/>
      <c r="R693" s="184">
        <v>14.743</v>
      </c>
      <c r="S693" s="120"/>
      <c r="T693" s="123"/>
      <c r="U693" s="124"/>
      <c r="V693" s="124"/>
      <c r="W693" s="124"/>
      <c r="X693" s="124"/>
      <c r="Y693" s="124"/>
      <c r="Z693" s="124"/>
      <c r="AA693" s="124"/>
      <c r="AB693" s="124"/>
      <c r="AC693" s="124"/>
      <c r="AD693" s="124"/>
      <c r="AE693" s="124"/>
      <c r="AF693" s="124"/>
      <c r="AG693" s="124"/>
      <c r="AH693" s="124"/>
    </row>
    <row r="694" spans="1:34" x14ac:dyDescent="0.3">
      <c r="A694" s="180" t="s">
        <v>2032</v>
      </c>
      <c r="B694" s="180" t="s">
        <v>2495</v>
      </c>
      <c r="C694" s="180">
        <v>0</v>
      </c>
      <c r="D694" s="183">
        <v>44462</v>
      </c>
      <c r="E694" s="184">
        <v>10465.4664001377</v>
      </c>
      <c r="F694" s="184">
        <v>2.1680999999999999</v>
      </c>
      <c r="G694" s="184">
        <v>2.2770000000000001</v>
      </c>
      <c r="H694" s="184">
        <v>0.78779999999999994</v>
      </c>
      <c r="I694" s="184">
        <v>2.3024</v>
      </c>
      <c r="J694" s="184">
        <v>8.0091999999999999</v>
      </c>
      <c r="K694" s="184">
        <v>11.8843</v>
      </c>
      <c r="L694" s="184">
        <v>15.938000000000001</v>
      </c>
      <c r="M694" s="184">
        <v>28.4665</v>
      </c>
      <c r="N694" s="184">
        <v>77.394900000000007</v>
      </c>
      <c r="O694" s="184">
        <v>15.4108</v>
      </c>
      <c r="P694" s="184">
        <v>14.4514</v>
      </c>
      <c r="Q694" s="184"/>
      <c r="R694" s="184">
        <v>15.3139</v>
      </c>
      <c r="S694" s="120"/>
      <c r="T694" s="123"/>
      <c r="U694" s="124"/>
      <c r="V694" s="124"/>
      <c r="W694" s="124"/>
      <c r="X694" s="124"/>
      <c r="Y694" s="124"/>
      <c r="Z694" s="124"/>
      <c r="AA694" s="124"/>
      <c r="AB694" s="124"/>
      <c r="AC694" s="124"/>
      <c r="AD694" s="124"/>
      <c r="AE694" s="124"/>
      <c r="AF694" s="124"/>
      <c r="AG694" s="124"/>
      <c r="AH694" s="124"/>
    </row>
    <row r="695" spans="1:34" x14ac:dyDescent="0.3">
      <c r="A695" s="180" t="s">
        <v>2032</v>
      </c>
      <c r="B695" s="180" t="s">
        <v>2496</v>
      </c>
      <c r="C695" s="180">
        <v>0</v>
      </c>
      <c r="D695" s="183">
        <v>44462</v>
      </c>
      <c r="E695" s="184">
        <v>15252.05</v>
      </c>
      <c r="F695" s="184">
        <v>-0.1222</v>
      </c>
      <c r="G695" s="184">
        <v>0.62050000000000005</v>
      </c>
      <c r="H695" s="184">
        <v>0.77380000000000004</v>
      </c>
      <c r="I695" s="184">
        <v>2.0737999999999999</v>
      </c>
      <c r="J695" s="184">
        <v>7.4894999999999996</v>
      </c>
      <c r="K695" s="184">
        <v>12.9762</v>
      </c>
      <c r="L695" s="184">
        <v>19.9389</v>
      </c>
      <c r="M695" s="184">
        <v>21.696000000000002</v>
      </c>
      <c r="N695" s="184">
        <v>40.510100000000001</v>
      </c>
      <c r="O695" s="184">
        <v>8.8869000000000007</v>
      </c>
      <c r="P695" s="184">
        <v>11.7582</v>
      </c>
      <c r="Q695" s="184"/>
      <c r="R695" s="184">
        <v>13.7981</v>
      </c>
      <c r="S695" s="120"/>
      <c r="T695" s="123"/>
      <c r="U695" s="124"/>
      <c r="V695" s="124"/>
      <c r="W695" s="124"/>
      <c r="X695" s="124"/>
      <c r="Y695" s="124"/>
      <c r="Z695" s="124"/>
      <c r="AA695" s="124"/>
      <c r="AB695" s="124"/>
      <c r="AC695" s="124"/>
      <c r="AD695" s="124"/>
      <c r="AE695" s="124"/>
      <c r="AF695" s="124"/>
      <c r="AG695" s="124"/>
      <c r="AH695" s="124"/>
    </row>
    <row r="696" spans="1:34" x14ac:dyDescent="0.3">
      <c r="A696" s="180" t="s">
        <v>2032</v>
      </c>
      <c r="B696" s="180" t="s">
        <v>2497</v>
      </c>
      <c r="C696" s="180">
        <v>0</v>
      </c>
      <c r="D696" s="183">
        <v>44462</v>
      </c>
      <c r="E696" s="184">
        <v>4473.8100000000004</v>
      </c>
      <c r="F696" s="184">
        <v>1.1888000000000001</v>
      </c>
      <c r="G696" s="184">
        <v>2.4177</v>
      </c>
      <c r="H696" s="184">
        <v>-0.36009999999999998</v>
      </c>
      <c r="I696" s="184">
        <v>1.3008</v>
      </c>
      <c r="J696" s="184">
        <v>8.1450999999999993</v>
      </c>
      <c r="K696" s="184">
        <v>11.4102</v>
      </c>
      <c r="L696" s="184">
        <v>20.3446</v>
      </c>
      <c r="M696" s="184">
        <v>34.109400000000001</v>
      </c>
      <c r="N696" s="184">
        <v>63.641500000000001</v>
      </c>
      <c r="O696" s="184">
        <v>15.786300000000001</v>
      </c>
      <c r="P696" s="184">
        <v>12.009600000000001</v>
      </c>
      <c r="Q696" s="184"/>
      <c r="R696" s="184">
        <v>28.075700000000001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2032</v>
      </c>
      <c r="B697" s="180" t="s">
        <v>2498</v>
      </c>
      <c r="C697" s="180">
        <v>0</v>
      </c>
      <c r="D697" s="183">
        <v>44462</v>
      </c>
      <c r="E697" s="184">
        <v>4895.5802187420204</v>
      </c>
      <c r="F697" s="184">
        <v>1.1888000000000001</v>
      </c>
      <c r="G697" s="184">
        <v>2.4177</v>
      </c>
      <c r="H697" s="184">
        <v>-0.36009999999999998</v>
      </c>
      <c r="I697" s="184">
        <v>1.3081</v>
      </c>
      <c r="J697" s="184">
        <v>8.2182999999999993</v>
      </c>
      <c r="K697" s="184">
        <v>11.8818</v>
      </c>
      <c r="L697" s="184">
        <v>21.2395</v>
      </c>
      <c r="M697" s="184">
        <v>35.358199999999997</v>
      </c>
      <c r="N697" s="184">
        <v>65.508200000000002</v>
      </c>
      <c r="O697" s="184">
        <v>17.106200000000001</v>
      </c>
      <c r="P697" s="184"/>
      <c r="Q697" s="184"/>
      <c r="R697" s="184">
        <v>29.617699999999999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2032</v>
      </c>
      <c r="B698" s="180" t="s">
        <v>2499</v>
      </c>
      <c r="C698" s="180">
        <v>0</v>
      </c>
      <c r="D698" s="183">
        <v>44462</v>
      </c>
      <c r="E698" s="184">
        <v>26578.33</v>
      </c>
      <c r="F698" s="184">
        <v>0.69630000000000003</v>
      </c>
      <c r="G698" s="184">
        <v>1.8310999999999999</v>
      </c>
      <c r="H698" s="184">
        <v>-0.99860000000000004</v>
      </c>
      <c r="I698" s="184">
        <v>0.2387</v>
      </c>
      <c r="J698" s="184">
        <v>4.2968999999999999</v>
      </c>
      <c r="K698" s="184">
        <v>6.8501000000000003</v>
      </c>
      <c r="L698" s="184">
        <v>27.159199999999998</v>
      </c>
      <c r="M698" s="184">
        <v>24.173100000000002</v>
      </c>
      <c r="N698" s="184">
        <v>37.144599999999997</v>
      </c>
      <c r="O698" s="184">
        <v>19.406199999999998</v>
      </c>
      <c r="P698" s="184">
        <v>9.8472000000000008</v>
      </c>
      <c r="Q698" s="184"/>
      <c r="R698" s="184">
        <v>43.092300000000002</v>
      </c>
      <c r="S698" s="120"/>
      <c r="T698" s="123"/>
      <c r="U698" s="124"/>
      <c r="V698" s="124"/>
      <c r="W698" s="124"/>
      <c r="X698" s="124"/>
      <c r="Y698" s="124"/>
      <c r="Z698" s="124"/>
      <c r="AA698" s="124"/>
      <c r="AB698" s="124"/>
      <c r="AC698" s="124"/>
      <c r="AD698" s="124"/>
      <c r="AE698" s="124"/>
      <c r="AF698" s="124"/>
      <c r="AG698" s="124"/>
      <c r="AH698" s="124"/>
    </row>
    <row r="699" spans="1:34" x14ac:dyDescent="0.3">
      <c r="A699" s="180" t="s">
        <v>2032</v>
      </c>
      <c r="B699" s="180" t="s">
        <v>2500</v>
      </c>
      <c r="C699" s="180">
        <v>0</v>
      </c>
      <c r="D699" s="183">
        <v>44462</v>
      </c>
      <c r="E699" s="184">
        <v>30055.448553431401</v>
      </c>
      <c r="F699" s="184">
        <v>0.69630000000000003</v>
      </c>
      <c r="G699" s="184">
        <v>1.8312999999999999</v>
      </c>
      <c r="H699" s="184">
        <v>-0.99609999999999999</v>
      </c>
      <c r="I699" s="184">
        <v>0.24460000000000001</v>
      </c>
      <c r="J699" s="184">
        <v>4.3263999999999996</v>
      </c>
      <c r="K699" s="184">
        <v>7.1779999999999999</v>
      </c>
      <c r="L699" s="184">
        <v>27.603200000000001</v>
      </c>
      <c r="M699" s="184">
        <v>24.8216</v>
      </c>
      <c r="N699" s="184">
        <v>37.936799999999998</v>
      </c>
      <c r="O699" s="184">
        <v>20.214700000000001</v>
      </c>
      <c r="P699" s="184">
        <v>10.556100000000001</v>
      </c>
      <c r="Q699" s="184"/>
      <c r="R699" s="184">
        <v>44.005400000000002</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0" t="s">
        <v>2032</v>
      </c>
      <c r="B700" s="180" t="s">
        <v>2501</v>
      </c>
      <c r="C700" s="180">
        <v>0</v>
      </c>
      <c r="D700" s="183">
        <v>44462</v>
      </c>
      <c r="E700" s="184">
        <v>266.48</v>
      </c>
      <c r="F700" s="184">
        <v>1.7332000000000001</v>
      </c>
      <c r="G700" s="184">
        <v>2.3742000000000001</v>
      </c>
      <c r="H700" s="184">
        <v>6.3799999999999996E-2</v>
      </c>
      <c r="I700" s="184">
        <v>3.8098999999999998</v>
      </c>
      <c r="J700" s="184">
        <v>13.5746</v>
      </c>
      <c r="K700" s="184">
        <v>8.7007999999999992</v>
      </c>
      <c r="L700" s="184">
        <v>18.831700000000001</v>
      </c>
      <c r="M700" s="184">
        <v>47.194000000000003</v>
      </c>
      <c r="N700" s="184">
        <v>95.754099999999994</v>
      </c>
      <c r="O700" s="184">
        <v>9.2773000000000003</v>
      </c>
      <c r="P700" s="184">
        <v>7.2302</v>
      </c>
      <c r="Q700" s="184"/>
      <c r="R700" s="184">
        <v>20.450600000000001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80" t="s">
        <v>2032</v>
      </c>
      <c r="B701" s="180" t="s">
        <v>2502</v>
      </c>
      <c r="C701" s="180">
        <v>0</v>
      </c>
      <c r="D701" s="183"/>
      <c r="E701" s="184"/>
      <c r="F701" s="184"/>
      <c r="G701" s="184"/>
      <c r="H701" s="184"/>
      <c r="I701" s="184"/>
      <c r="J701" s="184"/>
      <c r="K701" s="184"/>
      <c r="L701" s="184"/>
      <c r="M701" s="184"/>
      <c r="N701" s="184"/>
      <c r="O701" s="184"/>
      <c r="P701" s="184"/>
      <c r="Q701" s="184"/>
      <c r="R701" s="184"/>
      <c r="S701" s="119"/>
      <c r="T701" s="119"/>
      <c r="U701" s="119"/>
      <c r="V701" s="119"/>
      <c r="W701" s="119"/>
      <c r="X701" s="119"/>
      <c r="Y701" s="119"/>
      <c r="Z701" s="119"/>
      <c r="AA701" s="119"/>
      <c r="AB701" s="119"/>
      <c r="AC701" s="119"/>
      <c r="AD701" s="119"/>
      <c r="AE701" s="119"/>
      <c r="AF701" s="119"/>
      <c r="AG701" s="119"/>
      <c r="AH701" s="119"/>
    </row>
    <row r="702" spans="1:34" x14ac:dyDescent="0.3">
      <c r="A702" s="180" t="s">
        <v>2032</v>
      </c>
      <c r="B702" s="180" t="s">
        <v>2503</v>
      </c>
      <c r="C702" s="180">
        <v>0</v>
      </c>
      <c r="D702" s="183">
        <v>44462</v>
      </c>
      <c r="E702" s="184">
        <v>650.91</v>
      </c>
      <c r="F702" s="184">
        <v>0.83030000000000004</v>
      </c>
      <c r="G702" s="184">
        <v>2.0507</v>
      </c>
      <c r="H702" s="184">
        <v>-0.27729999999999999</v>
      </c>
      <c r="I702" s="184">
        <v>0.54369999999999996</v>
      </c>
      <c r="J702" s="184">
        <v>7.0312000000000001</v>
      </c>
      <c r="K702" s="184">
        <v>9.1087000000000007</v>
      </c>
      <c r="L702" s="184">
        <v>19.207699999999999</v>
      </c>
      <c r="M702" s="184">
        <v>29.4467</v>
      </c>
      <c r="N702" s="184">
        <v>48.2913</v>
      </c>
      <c r="O702" s="184">
        <v>12.207800000000001</v>
      </c>
      <c r="P702" s="184">
        <v>10.7667</v>
      </c>
      <c r="Q702" s="184"/>
      <c r="R702" s="184">
        <v>20.6249</v>
      </c>
      <c r="S702" s="122"/>
      <c r="T702" s="122"/>
      <c r="U702" s="122"/>
      <c r="V702" s="122"/>
      <c r="W702" s="122"/>
      <c r="X702" s="122"/>
      <c r="Y702" s="122"/>
      <c r="Z702" s="122"/>
      <c r="AA702" s="122"/>
      <c r="AB702" s="122"/>
      <c r="AC702" s="122"/>
      <c r="AD702" s="122"/>
      <c r="AE702" s="122"/>
      <c r="AF702" s="122"/>
      <c r="AG702" s="122"/>
      <c r="AH702" s="122"/>
    </row>
    <row r="703" spans="1:34" x14ac:dyDescent="0.3">
      <c r="A703" s="180" t="s">
        <v>2032</v>
      </c>
      <c r="B703" s="180" t="s">
        <v>2504</v>
      </c>
      <c r="C703" s="180">
        <v>0</v>
      </c>
      <c r="D703" s="183"/>
      <c r="E703" s="184"/>
      <c r="F703" s="184"/>
      <c r="G703" s="184"/>
      <c r="H703" s="184"/>
      <c r="I703" s="184"/>
      <c r="J703" s="184"/>
      <c r="K703" s="184"/>
      <c r="L703" s="184"/>
      <c r="M703" s="184"/>
      <c r="N703" s="184"/>
      <c r="O703" s="184"/>
      <c r="P703" s="184"/>
      <c r="Q703" s="184"/>
      <c r="R703" s="184"/>
      <c r="S703" s="120"/>
      <c r="T703" s="123"/>
      <c r="U703" s="124"/>
      <c r="V703" s="124"/>
      <c r="W703" s="124"/>
      <c r="X703" s="124"/>
      <c r="Y703" s="124"/>
      <c r="Z703" s="124"/>
      <c r="AA703" s="124"/>
      <c r="AB703" s="124"/>
      <c r="AC703" s="124"/>
      <c r="AD703" s="124"/>
      <c r="AE703" s="124"/>
      <c r="AF703" s="124"/>
      <c r="AG703" s="124"/>
      <c r="AH703" s="124"/>
    </row>
    <row r="704" spans="1:34" x14ac:dyDescent="0.3">
      <c r="A704" s="180" t="s">
        <v>2032</v>
      </c>
      <c r="B704" s="180" t="s">
        <v>2505</v>
      </c>
      <c r="C704" s="180">
        <v>0</v>
      </c>
      <c r="D704" s="183">
        <v>44462</v>
      </c>
      <c r="E704" s="184">
        <v>5256.26</v>
      </c>
      <c r="F704" s="184">
        <v>1.7273000000000001</v>
      </c>
      <c r="G704" s="184">
        <v>2.7581000000000002</v>
      </c>
      <c r="H704" s="184">
        <v>0.433</v>
      </c>
      <c r="I704" s="184">
        <v>2.8292000000000002</v>
      </c>
      <c r="J704" s="184">
        <v>13.303699999999999</v>
      </c>
      <c r="K704" s="184">
        <v>12.1587</v>
      </c>
      <c r="L704" s="184">
        <v>24.356999999999999</v>
      </c>
      <c r="M704" s="184">
        <v>57.095500000000001</v>
      </c>
      <c r="N704" s="184">
        <v>109.048</v>
      </c>
      <c r="O704" s="184">
        <v>17.481300000000001</v>
      </c>
      <c r="P704" s="184">
        <v>10.865</v>
      </c>
      <c r="Q704" s="184"/>
      <c r="R704" s="184">
        <v>30.936299999999999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2032</v>
      </c>
      <c r="B705" s="180" t="s">
        <v>2506</v>
      </c>
      <c r="C705" s="180">
        <v>0</v>
      </c>
      <c r="D705" s="183">
        <v>44462</v>
      </c>
      <c r="E705" s="184">
        <v>6189.6057704427703</v>
      </c>
      <c r="F705" s="184">
        <v>1.7271000000000001</v>
      </c>
      <c r="G705" s="184">
        <v>2.774</v>
      </c>
      <c r="H705" s="184">
        <v>0.46229999999999999</v>
      </c>
      <c r="I705" s="184">
        <v>2.8904999999999998</v>
      </c>
      <c r="J705" s="184">
        <v>13.3934</v>
      </c>
      <c r="K705" s="184">
        <v>12.726599999999999</v>
      </c>
      <c r="L705" s="184">
        <v>25.046900000000001</v>
      </c>
      <c r="M705" s="184">
        <v>58.206299999999999</v>
      </c>
      <c r="N705" s="184">
        <v>110.6666</v>
      </c>
      <c r="O705" s="184">
        <v>18.790099999999999</v>
      </c>
      <c r="P705" s="184">
        <v>11.988899999999999</v>
      </c>
      <c r="Q705" s="184"/>
      <c r="R705" s="184">
        <v>32.350299999999997</v>
      </c>
      <c r="S705" s="120"/>
      <c r="T705" s="123"/>
      <c r="U705" s="124"/>
      <c r="V705" s="124"/>
      <c r="W705" s="124"/>
      <c r="X705" s="124"/>
      <c r="Y705" s="124"/>
      <c r="Z705" s="124"/>
      <c r="AA705" s="124"/>
      <c r="AB705" s="124"/>
      <c r="AC705" s="124"/>
      <c r="AD705" s="124"/>
      <c r="AE705" s="124"/>
      <c r="AF705" s="124"/>
      <c r="AG705" s="124"/>
      <c r="AH705" s="124"/>
    </row>
    <row r="706" spans="1:34" x14ac:dyDescent="0.3">
      <c r="A706" s="180" t="s">
        <v>2032</v>
      </c>
      <c r="B706" s="180" t="s">
        <v>2507</v>
      </c>
      <c r="C706" s="180">
        <v>0</v>
      </c>
      <c r="D706" s="183">
        <v>44462</v>
      </c>
      <c r="E706" s="184">
        <v>47057.049777302098</v>
      </c>
      <c r="F706" s="184">
        <v>0.95850000000000002</v>
      </c>
      <c r="G706" s="184">
        <v>3.0727000000000002</v>
      </c>
      <c r="H706" s="184">
        <v>1.9551000000000001</v>
      </c>
      <c r="I706" s="184">
        <v>4.2683</v>
      </c>
      <c r="J706" s="184">
        <v>5.8368000000000002</v>
      </c>
      <c r="K706" s="184">
        <v>23.523700000000002</v>
      </c>
      <c r="L706" s="184">
        <v>36.309399999999997</v>
      </c>
      <c r="M706" s="184">
        <v>49.635199999999998</v>
      </c>
      <c r="N706" s="184">
        <v>82.025400000000005</v>
      </c>
      <c r="O706" s="184">
        <v>34.567500000000003</v>
      </c>
      <c r="P706" s="184">
        <v>30.757400000000001</v>
      </c>
      <c r="Q706" s="184"/>
      <c r="R706" s="184">
        <v>56.889699999999998</v>
      </c>
      <c r="S706" s="120"/>
      <c r="T706" s="123"/>
      <c r="U706" s="124"/>
      <c r="V706" s="124"/>
      <c r="W706" s="124"/>
      <c r="X706" s="124"/>
      <c r="Y706" s="124"/>
      <c r="Z706" s="124"/>
      <c r="AA706" s="124"/>
      <c r="AB706" s="124"/>
      <c r="AC706" s="124"/>
      <c r="AD706" s="124"/>
      <c r="AE706" s="124"/>
      <c r="AF706" s="124"/>
      <c r="AG706" s="124"/>
      <c r="AH706" s="124"/>
    </row>
    <row r="707" spans="1:34" x14ac:dyDescent="0.3">
      <c r="A707" s="180" t="s">
        <v>2032</v>
      </c>
      <c r="B707" s="180" t="s">
        <v>2508</v>
      </c>
      <c r="C707" s="180">
        <v>0</v>
      </c>
      <c r="D707" s="183">
        <v>44462</v>
      </c>
      <c r="E707" s="184">
        <v>12971.36</v>
      </c>
      <c r="F707" s="184">
        <v>1.2359</v>
      </c>
      <c r="G707" s="184">
        <v>1.9003000000000001</v>
      </c>
      <c r="H707" s="184">
        <v>-1.6440999999999999</v>
      </c>
      <c r="I707" s="184">
        <v>0.7893</v>
      </c>
      <c r="J707" s="184">
        <v>9.5098000000000003</v>
      </c>
      <c r="K707" s="184">
        <v>22.532599999999999</v>
      </c>
      <c r="L707" s="184">
        <v>52.944299999999998</v>
      </c>
      <c r="M707" s="184">
        <v>67.267700000000005</v>
      </c>
      <c r="N707" s="184">
        <v>94.638900000000007</v>
      </c>
      <c r="O707" s="184">
        <v>43.250300000000003</v>
      </c>
      <c r="P707" s="184">
        <v>29.6204</v>
      </c>
      <c r="Q707" s="184"/>
      <c r="R707" s="184">
        <v>54.996299999999998</v>
      </c>
      <c r="S707" s="120"/>
      <c r="T707" s="123"/>
      <c r="U707" s="124"/>
      <c r="V707" s="124"/>
      <c r="W707" s="124"/>
      <c r="X707" s="124"/>
      <c r="Y707" s="124"/>
      <c r="Z707" s="124"/>
      <c r="AA707" s="124"/>
      <c r="AB707" s="124"/>
      <c r="AC707" s="124"/>
      <c r="AD707" s="124"/>
      <c r="AE707" s="124"/>
      <c r="AF707" s="124"/>
      <c r="AG707" s="124"/>
      <c r="AH707" s="124"/>
    </row>
    <row r="708" spans="1:34" x14ac:dyDescent="0.3">
      <c r="A708" s="180" t="s">
        <v>2032</v>
      </c>
      <c r="B708" s="180" t="s">
        <v>2509</v>
      </c>
      <c r="C708" s="180">
        <v>0</v>
      </c>
      <c r="D708" s="183">
        <v>44462</v>
      </c>
      <c r="E708" s="184">
        <v>14057.608497753299</v>
      </c>
      <c r="F708" s="184">
        <v>1.2359</v>
      </c>
      <c r="G708" s="184">
        <v>1.9095</v>
      </c>
      <c r="H708" s="184">
        <v>-1.6305000000000001</v>
      </c>
      <c r="I708" s="184">
        <v>0.80379999999999996</v>
      </c>
      <c r="J708" s="184">
        <v>9.5434000000000001</v>
      </c>
      <c r="K708" s="184">
        <v>22.755600000000001</v>
      </c>
      <c r="L708" s="184">
        <v>53.315100000000001</v>
      </c>
      <c r="M708" s="184">
        <v>68.376900000000006</v>
      </c>
      <c r="N708" s="184">
        <v>96.464100000000002</v>
      </c>
      <c r="O708" s="184">
        <v>44.488700000000001</v>
      </c>
      <c r="P708" s="184"/>
      <c r="Q708" s="184"/>
      <c r="R708" s="184">
        <v>56.110300000000002</v>
      </c>
      <c r="S708" s="120"/>
      <c r="T708" s="123"/>
      <c r="U708" s="124"/>
      <c r="V708" s="124"/>
      <c r="W708" s="124"/>
      <c r="X708" s="124"/>
      <c r="Y708" s="124"/>
      <c r="Z708" s="124"/>
      <c r="AA708" s="124"/>
      <c r="AB708" s="124"/>
      <c r="AC708" s="124"/>
      <c r="AD708" s="124"/>
      <c r="AE708" s="124"/>
      <c r="AF708" s="124"/>
      <c r="AG708" s="124"/>
      <c r="AH708" s="124"/>
    </row>
    <row r="709" spans="1:34" x14ac:dyDescent="0.3">
      <c r="A709" s="180" t="s">
        <v>2032</v>
      </c>
      <c r="B709" s="180" t="s">
        <v>2510</v>
      </c>
      <c r="C709" s="180">
        <v>0</v>
      </c>
      <c r="D709" s="183">
        <v>44462</v>
      </c>
      <c r="E709" s="184">
        <v>35776.379999999997</v>
      </c>
      <c r="F709" s="184">
        <v>0.95779999999999998</v>
      </c>
      <c r="G709" s="184">
        <v>3.0720000000000001</v>
      </c>
      <c r="H709" s="184">
        <v>1.954</v>
      </c>
      <c r="I709" s="184">
        <v>4.2445000000000004</v>
      </c>
      <c r="J709" s="184">
        <v>5.8121</v>
      </c>
      <c r="K709" s="184">
        <v>23.243300000000001</v>
      </c>
      <c r="L709" s="184">
        <v>35.076799999999999</v>
      </c>
      <c r="M709" s="184">
        <v>48.107799999999997</v>
      </c>
      <c r="N709" s="184">
        <v>79.022300000000001</v>
      </c>
      <c r="O709" s="184">
        <v>32.141800000000003</v>
      </c>
      <c r="P709" s="184">
        <v>28.262499999999999</v>
      </c>
      <c r="Q709" s="184"/>
      <c r="R709" s="184">
        <v>54.001399999999997</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2032</v>
      </c>
      <c r="B710" s="180" t="s">
        <v>2511</v>
      </c>
      <c r="C710" s="180">
        <v>0</v>
      </c>
      <c r="D710" s="183">
        <v>44462</v>
      </c>
      <c r="E710" s="184">
        <v>6843.2</v>
      </c>
      <c r="F710" s="184">
        <v>1.5128999999999999</v>
      </c>
      <c r="G710" s="184">
        <v>2.4279000000000002</v>
      </c>
      <c r="H710" s="184">
        <v>0.90890000000000004</v>
      </c>
      <c r="I710" s="184">
        <v>2.4727000000000001</v>
      </c>
      <c r="J710" s="184">
        <v>8.0901999999999994</v>
      </c>
      <c r="K710" s="184">
        <v>13.005800000000001</v>
      </c>
      <c r="L710" s="184">
        <v>20.311800000000002</v>
      </c>
      <c r="M710" s="184">
        <v>31.294499999999999</v>
      </c>
      <c r="N710" s="184">
        <v>60.023200000000003</v>
      </c>
      <c r="O710" s="184">
        <v>16.5215</v>
      </c>
      <c r="P710" s="184">
        <v>14.8651</v>
      </c>
      <c r="Q710" s="184"/>
      <c r="R710" s="184">
        <v>23.719200000000001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2032</v>
      </c>
      <c r="B711" s="180" t="s">
        <v>2512</v>
      </c>
      <c r="C711" s="180">
        <v>0</v>
      </c>
      <c r="D711" s="183">
        <v>44462</v>
      </c>
      <c r="E711" s="184">
        <v>8511.7755206627098</v>
      </c>
      <c r="F711" s="184">
        <v>1.5127999999999999</v>
      </c>
      <c r="G711" s="184">
        <v>2.4279000000000002</v>
      </c>
      <c r="H711" s="184">
        <v>0.90880000000000005</v>
      </c>
      <c r="I711" s="184">
        <v>2.4956</v>
      </c>
      <c r="J711" s="184">
        <v>8.2006999999999994</v>
      </c>
      <c r="K711" s="184">
        <v>13.4366</v>
      </c>
      <c r="L711" s="184">
        <v>21.209599999999998</v>
      </c>
      <c r="M711" s="184">
        <v>32.6038</v>
      </c>
      <c r="N711" s="184">
        <v>62.039200000000001</v>
      </c>
      <c r="O711" s="184">
        <v>18.025300000000001</v>
      </c>
      <c r="P711" s="184">
        <v>16.366700000000002</v>
      </c>
      <c r="Q711" s="184"/>
      <c r="R711" s="184">
        <v>25.292200000000001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2032</v>
      </c>
      <c r="B712" s="180" t="s">
        <v>2513</v>
      </c>
      <c r="C712" s="180">
        <v>0</v>
      </c>
      <c r="D712" s="183">
        <v>44462</v>
      </c>
      <c r="E712" s="184">
        <v>7239.8209442589196</v>
      </c>
      <c r="F712" s="184">
        <v>1.4785999999999999</v>
      </c>
      <c r="G712" s="184">
        <v>2.6044</v>
      </c>
      <c r="H712" s="184">
        <v>0.86199999999999999</v>
      </c>
      <c r="I712" s="184">
        <v>2.577</v>
      </c>
      <c r="J712" s="184">
        <v>8.8583999999999996</v>
      </c>
      <c r="K712" s="184">
        <v>13.096500000000001</v>
      </c>
      <c r="L712" s="184">
        <v>20.956499999999998</v>
      </c>
      <c r="M712" s="184">
        <v>33.083300000000001</v>
      </c>
      <c r="N712" s="184">
        <v>62.592399999999998</v>
      </c>
      <c r="O712" s="184">
        <v>16.729399999999998</v>
      </c>
      <c r="P712" s="184">
        <v>14.7523</v>
      </c>
      <c r="Q712" s="184"/>
      <c r="R712" s="184">
        <v>24.8581</v>
      </c>
      <c r="S712" s="120"/>
      <c r="T712" s="123"/>
      <c r="U712" s="124"/>
      <c r="V712" s="124"/>
      <c r="W712" s="124"/>
      <c r="X712" s="124"/>
      <c r="Y712" s="124"/>
      <c r="Z712" s="124"/>
      <c r="AA712" s="124"/>
      <c r="AB712" s="124"/>
      <c r="AC712" s="124"/>
      <c r="AD712" s="124"/>
      <c r="AE712" s="124"/>
      <c r="AF712" s="124"/>
      <c r="AG712" s="124"/>
      <c r="AH712" s="124"/>
    </row>
    <row r="713" spans="1:34" x14ac:dyDescent="0.3">
      <c r="A713" s="180" t="s">
        <v>2032</v>
      </c>
      <c r="B713" s="180" t="s">
        <v>2514</v>
      </c>
      <c r="C713" s="180">
        <v>0</v>
      </c>
      <c r="D713" s="183">
        <v>44462</v>
      </c>
      <c r="E713" s="184">
        <v>8987.8000045381796</v>
      </c>
      <c r="F713" s="184">
        <v>1.4785999999999999</v>
      </c>
      <c r="G713" s="184">
        <v>2.6053999999999999</v>
      </c>
      <c r="H713" s="184">
        <v>0.86570000000000003</v>
      </c>
      <c r="I713" s="184">
        <v>2.6122999999999998</v>
      </c>
      <c r="J713" s="184">
        <v>8.9774999999999991</v>
      </c>
      <c r="K713" s="184">
        <v>13.518800000000001</v>
      </c>
      <c r="L713" s="184">
        <v>21.819299999999998</v>
      </c>
      <c r="M713" s="184">
        <v>34.379800000000003</v>
      </c>
      <c r="N713" s="184">
        <v>64.594499999999996</v>
      </c>
      <c r="O713" s="184">
        <v>18.199200000000001</v>
      </c>
      <c r="P713" s="184">
        <v>16.216200000000001</v>
      </c>
      <c r="Q713" s="184"/>
      <c r="R713" s="184">
        <v>26.413799999999998</v>
      </c>
      <c r="S713" s="120"/>
      <c r="T713" s="123"/>
      <c r="U713" s="124"/>
      <c r="V713" s="124"/>
      <c r="W713" s="124"/>
      <c r="X713" s="124"/>
      <c r="Y713" s="124"/>
      <c r="Z713" s="124"/>
      <c r="AA713" s="124"/>
      <c r="AB713" s="124"/>
      <c r="AC713" s="124"/>
      <c r="AD713" s="124"/>
      <c r="AE713" s="124"/>
      <c r="AF713" s="124"/>
      <c r="AG713" s="124"/>
      <c r="AH713" s="124"/>
    </row>
    <row r="714" spans="1:34" x14ac:dyDescent="0.3">
      <c r="A714" s="180" t="s">
        <v>2032</v>
      </c>
      <c r="B714" s="180" t="s">
        <v>2515</v>
      </c>
      <c r="C714" s="180">
        <v>0</v>
      </c>
      <c r="D714" s="183"/>
      <c r="E714" s="184"/>
      <c r="F714" s="184"/>
      <c r="G714" s="184"/>
      <c r="H714" s="184"/>
      <c r="I714" s="184"/>
      <c r="J714" s="184"/>
      <c r="K714" s="184"/>
      <c r="L714" s="184"/>
      <c r="M714" s="184"/>
      <c r="N714" s="184"/>
      <c r="O714" s="184"/>
      <c r="P714" s="184"/>
      <c r="Q714" s="184"/>
      <c r="R714" s="184"/>
      <c r="S714" s="120"/>
      <c r="T714" s="123"/>
      <c r="U714" s="124"/>
      <c r="V714" s="124"/>
      <c r="W714" s="124"/>
      <c r="X714" s="124"/>
      <c r="Y714" s="124"/>
      <c r="Z714" s="124"/>
      <c r="AA714" s="124"/>
      <c r="AB714" s="124"/>
      <c r="AC714" s="124"/>
      <c r="AD714" s="124"/>
      <c r="AE714" s="124"/>
      <c r="AF714" s="124"/>
      <c r="AG714" s="124"/>
      <c r="AH714" s="124"/>
    </row>
    <row r="715" spans="1:34" x14ac:dyDescent="0.3">
      <c r="A715" s="180" t="s">
        <v>2032</v>
      </c>
      <c r="B715" s="180" t="s">
        <v>2516</v>
      </c>
      <c r="C715" s="180">
        <v>0</v>
      </c>
      <c r="D715" s="183"/>
      <c r="E715" s="184"/>
      <c r="F715" s="184"/>
      <c r="G715" s="184"/>
      <c r="H715" s="184"/>
      <c r="I715" s="184"/>
      <c r="J715" s="184"/>
      <c r="K715" s="184"/>
      <c r="L715" s="184"/>
      <c r="M715" s="184"/>
      <c r="N715" s="184"/>
      <c r="O715" s="184"/>
      <c r="P715" s="184"/>
      <c r="Q715" s="184"/>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2032</v>
      </c>
      <c r="B716" s="180" t="s">
        <v>2517</v>
      </c>
      <c r="C716" s="180">
        <v>0</v>
      </c>
      <c r="D716" s="183">
        <v>44462</v>
      </c>
      <c r="E716" s="184">
        <v>20230.43</v>
      </c>
      <c r="F716" s="184">
        <v>1.6984999999999999</v>
      </c>
      <c r="G716" s="184">
        <v>6.0034999999999998</v>
      </c>
      <c r="H716" s="184">
        <v>-3.6720000000000002</v>
      </c>
      <c r="I716" s="184">
        <v>-2.2871000000000001</v>
      </c>
      <c r="J716" s="184">
        <v>5.3185000000000002</v>
      </c>
      <c r="K716" s="184">
        <v>11.9726</v>
      </c>
      <c r="L716" s="184">
        <v>46</v>
      </c>
      <c r="M716" s="184">
        <v>81.541899999999998</v>
      </c>
      <c r="N716" s="184">
        <v>148.27789999999999</v>
      </c>
      <c r="O716" s="184">
        <v>13.137</v>
      </c>
      <c r="P716" s="184">
        <v>15.5017</v>
      </c>
      <c r="Q716" s="184"/>
      <c r="R716" s="184">
        <v>46.478299999999997</v>
      </c>
      <c r="S716" s="120"/>
      <c r="T716" s="123"/>
      <c r="U716" s="124"/>
      <c r="V716" s="124"/>
      <c r="W716" s="124"/>
      <c r="X716" s="124"/>
      <c r="Y716" s="124"/>
      <c r="Z716" s="124"/>
      <c r="AA716" s="124"/>
      <c r="AB716" s="124"/>
      <c r="AC716" s="124"/>
      <c r="AD716" s="124"/>
      <c r="AE716" s="124"/>
      <c r="AF716" s="124"/>
      <c r="AG716" s="124"/>
      <c r="AH716" s="124"/>
    </row>
    <row r="717" spans="1:34" x14ac:dyDescent="0.3">
      <c r="A717" s="180" t="s">
        <v>2032</v>
      </c>
      <c r="B717" s="180" t="s">
        <v>2518</v>
      </c>
      <c r="C717" s="180">
        <v>0</v>
      </c>
      <c r="D717" s="183">
        <v>44462</v>
      </c>
      <c r="E717" s="184">
        <v>30934.926408901301</v>
      </c>
      <c r="F717" s="184">
        <v>1.6984999999999999</v>
      </c>
      <c r="G717" s="184">
        <v>6.0034999999999998</v>
      </c>
      <c r="H717" s="184">
        <v>-3.6017999999999999</v>
      </c>
      <c r="I717" s="184">
        <v>-2.2159</v>
      </c>
      <c r="J717" s="184">
        <v>6.2329999999999997</v>
      </c>
      <c r="K717" s="184">
        <v>13.2774</v>
      </c>
      <c r="L717" s="184">
        <v>48.512300000000003</v>
      </c>
      <c r="M717" s="184">
        <v>86.112700000000004</v>
      </c>
      <c r="N717" s="184">
        <v>160.6472</v>
      </c>
      <c r="O717" s="184">
        <v>18.059100000000001</v>
      </c>
      <c r="P717" s="184">
        <v>20.1782</v>
      </c>
      <c r="Q717" s="184"/>
      <c r="R717" s="184">
        <v>53.025100000000002</v>
      </c>
      <c r="S717" s="120"/>
      <c r="T717" s="123"/>
      <c r="U717" s="124"/>
      <c r="V717" s="124"/>
      <c r="W717" s="124"/>
      <c r="X717" s="124"/>
      <c r="Y717" s="124"/>
      <c r="Z717" s="124"/>
      <c r="AA717" s="124"/>
      <c r="AB717" s="124"/>
      <c r="AC717" s="124"/>
      <c r="AD717" s="124"/>
      <c r="AE717" s="124"/>
      <c r="AF717" s="124"/>
      <c r="AG717" s="124"/>
      <c r="AH717" s="124"/>
    </row>
    <row r="718" spans="1:34" x14ac:dyDescent="0.3">
      <c r="A718" s="180" t="s">
        <v>2032</v>
      </c>
      <c r="B718" s="180" t="s">
        <v>2519</v>
      </c>
      <c r="C718" s="180">
        <v>0</v>
      </c>
      <c r="D718" s="183">
        <v>44462</v>
      </c>
      <c r="E718" s="184">
        <v>25489.7</v>
      </c>
      <c r="F718" s="184">
        <v>1.2841</v>
      </c>
      <c r="G718" s="184">
        <v>3.6229</v>
      </c>
      <c r="H718" s="184">
        <v>0.60440000000000005</v>
      </c>
      <c r="I718" s="184">
        <v>3.1751</v>
      </c>
      <c r="J718" s="184">
        <v>13.412100000000001</v>
      </c>
      <c r="K718" s="184">
        <v>13.617599999999999</v>
      </c>
      <c r="L718" s="184">
        <v>24.734100000000002</v>
      </c>
      <c r="M718" s="184">
        <v>44.2864</v>
      </c>
      <c r="N718" s="184">
        <v>79.026899999999998</v>
      </c>
      <c r="O718" s="184">
        <v>17.740600000000001</v>
      </c>
      <c r="P718" s="184">
        <v>13.8317</v>
      </c>
      <c r="Q718" s="184"/>
      <c r="R718" s="184">
        <v>32.287199999999999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2032</v>
      </c>
      <c r="B719" s="180" t="s">
        <v>2520</v>
      </c>
      <c r="C719" s="180">
        <v>0</v>
      </c>
      <c r="D719" s="183">
        <v>44462</v>
      </c>
      <c r="E719" s="184">
        <v>31109.851241339598</v>
      </c>
      <c r="F719" s="184">
        <v>1.2841</v>
      </c>
      <c r="G719" s="184">
        <v>3.6301000000000001</v>
      </c>
      <c r="H719" s="184">
        <v>0.62929999999999997</v>
      </c>
      <c r="I719" s="184">
        <v>3.2812000000000001</v>
      </c>
      <c r="J719" s="184">
        <v>13.5823</v>
      </c>
      <c r="K719" s="184">
        <v>13.992699999999999</v>
      </c>
      <c r="L719" s="184">
        <v>25.394300000000001</v>
      </c>
      <c r="M719" s="184">
        <v>45.513300000000001</v>
      </c>
      <c r="N719" s="184">
        <v>80.945999999999998</v>
      </c>
      <c r="O719" s="184">
        <v>18.977499999999999</v>
      </c>
      <c r="P719" s="184">
        <v>15.0579</v>
      </c>
      <c r="Q719" s="184"/>
      <c r="R719" s="184">
        <v>33.715899999999998</v>
      </c>
      <c r="S719" s="120"/>
      <c r="T719" s="123"/>
      <c r="U719" s="124"/>
      <c r="V719" s="124"/>
      <c r="W719" s="124"/>
      <c r="X719" s="124"/>
      <c r="Y719" s="124"/>
      <c r="Z719" s="124"/>
      <c r="AA719" s="124"/>
      <c r="AB719" s="124"/>
      <c r="AC719" s="124"/>
      <c r="AD719" s="124"/>
      <c r="AE719" s="124"/>
      <c r="AF719" s="124"/>
      <c r="AG719" s="124"/>
      <c r="AH719" s="124"/>
    </row>
    <row r="720" spans="1:34" x14ac:dyDescent="0.3">
      <c r="A720" s="180" t="s">
        <v>2032</v>
      </c>
      <c r="B720" s="180" t="s">
        <v>2521</v>
      </c>
      <c r="C720" s="180">
        <v>0</v>
      </c>
      <c r="D720" s="183">
        <v>44462</v>
      </c>
      <c r="E720" s="184">
        <v>10415.74</v>
      </c>
      <c r="F720" s="184">
        <v>1.1254999999999999</v>
      </c>
      <c r="G720" s="184">
        <v>2.9910000000000001</v>
      </c>
      <c r="H720" s="184">
        <v>0.31409999999999999</v>
      </c>
      <c r="I720" s="184">
        <v>2.6473</v>
      </c>
      <c r="J720" s="184">
        <v>11.4718</v>
      </c>
      <c r="K720" s="184">
        <v>15.5892</v>
      </c>
      <c r="L720" s="184">
        <v>22.424900000000001</v>
      </c>
      <c r="M720" s="184">
        <v>37.990600000000001</v>
      </c>
      <c r="N720" s="184">
        <v>71.5214</v>
      </c>
      <c r="O720" s="184">
        <v>16.126799999999999</v>
      </c>
      <c r="P720" s="184">
        <v>12.717700000000001</v>
      </c>
      <c r="Q720" s="184"/>
      <c r="R720" s="184">
        <v>27.895800000000001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2032</v>
      </c>
      <c r="B721" s="180" t="s">
        <v>2522</v>
      </c>
      <c r="C721" s="180">
        <v>0</v>
      </c>
      <c r="D721" s="183"/>
      <c r="E721" s="184"/>
      <c r="F721" s="184"/>
      <c r="G721" s="184"/>
      <c r="H721" s="184"/>
      <c r="I721" s="184"/>
      <c r="J721" s="184"/>
      <c r="K721" s="184"/>
      <c r="L721" s="184"/>
      <c r="M721" s="184"/>
      <c r="N721" s="184"/>
      <c r="O721" s="184"/>
      <c r="P721" s="184"/>
      <c r="Q721" s="184"/>
      <c r="R721" s="184"/>
      <c r="S721" s="120"/>
      <c r="T721" s="123"/>
      <c r="U721" s="124"/>
      <c r="V721" s="124"/>
      <c r="W721" s="124"/>
      <c r="X721" s="124"/>
      <c r="Y721" s="124"/>
      <c r="Z721" s="124"/>
      <c r="AA721" s="124"/>
      <c r="AB721" s="124"/>
      <c r="AC721" s="124"/>
      <c r="AD721" s="124"/>
      <c r="AE721" s="124"/>
      <c r="AF721" s="124"/>
      <c r="AG721" s="124"/>
      <c r="AH721" s="124"/>
    </row>
    <row r="722" spans="1:34" x14ac:dyDescent="0.3">
      <c r="A722" s="180" t="s">
        <v>2032</v>
      </c>
      <c r="B722" s="180" t="s">
        <v>2523</v>
      </c>
      <c r="C722" s="180">
        <v>0</v>
      </c>
      <c r="D722" s="183">
        <v>44462</v>
      </c>
      <c r="E722" s="184">
        <v>7158.5713842131299</v>
      </c>
      <c r="F722" s="184">
        <v>1.0841000000000001</v>
      </c>
      <c r="G722" s="184">
        <v>2.8906000000000001</v>
      </c>
      <c r="H722" s="184">
        <v>-8.9200000000000002E-2</v>
      </c>
      <c r="I722" s="184">
        <v>2.3754</v>
      </c>
      <c r="J722" s="184">
        <v>12.0342</v>
      </c>
      <c r="K722" s="184">
        <v>13.1043</v>
      </c>
      <c r="L722" s="184">
        <v>30.1877</v>
      </c>
      <c r="M722" s="184">
        <v>52.268799999999999</v>
      </c>
      <c r="N722" s="184">
        <v>86.651600000000002</v>
      </c>
      <c r="O722" s="184">
        <v>19.526199999999999</v>
      </c>
      <c r="P722" s="184">
        <v>15.3758</v>
      </c>
      <c r="Q722" s="184"/>
      <c r="R722" s="184">
        <v>38.344700000000003</v>
      </c>
      <c r="S722" s="120"/>
      <c r="T722" s="123"/>
      <c r="U722" s="124"/>
      <c r="V722" s="124"/>
      <c r="W722" s="124"/>
      <c r="X722" s="124"/>
      <c r="Y722" s="124"/>
      <c r="Z722" s="124"/>
      <c r="AA722" s="124"/>
      <c r="AB722" s="124"/>
      <c r="AC722" s="124"/>
      <c r="AD722" s="124"/>
      <c r="AE722" s="124"/>
      <c r="AF722" s="124"/>
      <c r="AG722" s="124"/>
      <c r="AH722" s="124"/>
    </row>
    <row r="723" spans="1:34" x14ac:dyDescent="0.3">
      <c r="A723" s="180" t="s">
        <v>2032</v>
      </c>
      <c r="B723" s="180" t="s">
        <v>2524</v>
      </c>
      <c r="C723" s="180">
        <v>0</v>
      </c>
      <c r="D723" s="183">
        <v>44462</v>
      </c>
      <c r="E723" s="184">
        <v>8666.3280751191796</v>
      </c>
      <c r="F723" s="184">
        <v>1.0879000000000001</v>
      </c>
      <c r="G723" s="184">
        <v>2.9066000000000001</v>
      </c>
      <c r="H723" s="184">
        <v>-5.1799999999999999E-2</v>
      </c>
      <c r="I723" s="184">
        <v>2.4662999999999999</v>
      </c>
      <c r="J723" s="184">
        <v>12.193899999999999</v>
      </c>
      <c r="K723" s="184">
        <v>13.5115</v>
      </c>
      <c r="L723" s="184">
        <v>30.8642</v>
      </c>
      <c r="M723" s="184">
        <v>53.447800000000001</v>
      </c>
      <c r="N723" s="184">
        <v>88.4024</v>
      </c>
      <c r="O723" s="184">
        <v>20.7315</v>
      </c>
      <c r="P723" s="184">
        <v>16.490300000000001</v>
      </c>
      <c r="Q723" s="184"/>
      <c r="R723" s="184">
        <v>39.752800000000001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2032</v>
      </c>
      <c r="B724" s="180" t="s">
        <v>2525</v>
      </c>
      <c r="C724" s="180">
        <v>0</v>
      </c>
      <c r="D724" s="183">
        <v>44462</v>
      </c>
      <c r="E724" s="184">
        <v>17756.91</v>
      </c>
      <c r="F724" s="184">
        <v>1.5482</v>
      </c>
      <c r="G724" s="184">
        <v>2.6217000000000001</v>
      </c>
      <c r="H724" s="184">
        <v>-0.32100000000000001</v>
      </c>
      <c r="I724" s="184">
        <v>1.8917999999999999</v>
      </c>
      <c r="J724" s="184">
        <v>12.1289</v>
      </c>
      <c r="K724" s="184">
        <v>4.6060999999999996</v>
      </c>
      <c r="L724" s="184">
        <v>16.8368</v>
      </c>
      <c r="M724" s="184">
        <v>29.158899999999999</v>
      </c>
      <c r="N724" s="184">
        <v>43.082000000000001</v>
      </c>
      <c r="O724" s="184">
        <v>5.6570999999999998</v>
      </c>
      <c r="P724" s="184">
        <v>9.1976999999999993</v>
      </c>
      <c r="Q724" s="184"/>
      <c r="R724" s="184">
        <v>11.172599999999999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2032</v>
      </c>
      <c r="B725" s="180" t="s">
        <v>2526</v>
      </c>
      <c r="C725" s="180">
        <v>0</v>
      </c>
      <c r="D725" s="183">
        <v>44462</v>
      </c>
      <c r="E725" s="184">
        <v>25635.7642983318</v>
      </c>
      <c r="F725" s="184">
        <v>1.5482</v>
      </c>
      <c r="G725" s="184">
        <v>2.6217000000000001</v>
      </c>
      <c r="H725" s="184">
        <v>-0.32100000000000001</v>
      </c>
      <c r="I725" s="184">
        <v>2.5215000000000001</v>
      </c>
      <c r="J725" s="184">
        <v>13.077</v>
      </c>
      <c r="K725" s="184">
        <v>6.3125</v>
      </c>
      <c r="L725" s="184">
        <v>19.100000000000001</v>
      </c>
      <c r="M725" s="184">
        <v>34.826799999999999</v>
      </c>
      <c r="N725" s="184">
        <v>49.463000000000001</v>
      </c>
      <c r="O725" s="184">
        <v>10.0093</v>
      </c>
      <c r="P725" s="184">
        <v>13.2386</v>
      </c>
      <c r="Q725" s="184"/>
      <c r="R725" s="184">
        <v>15.8689</v>
      </c>
      <c r="S725" s="120"/>
      <c r="T725" s="123"/>
      <c r="U725" s="124"/>
      <c r="V725" s="124"/>
      <c r="W725" s="124"/>
      <c r="X725" s="124"/>
      <c r="Y725" s="124"/>
      <c r="Z725" s="124"/>
      <c r="AA725" s="124"/>
      <c r="AB725" s="124"/>
      <c r="AC725" s="124"/>
      <c r="AD725" s="124"/>
      <c r="AE725" s="124"/>
      <c r="AF725" s="124"/>
      <c r="AG725" s="124"/>
      <c r="AH725" s="124"/>
    </row>
    <row r="726" spans="1:34" x14ac:dyDescent="0.3">
      <c r="A726" s="180" t="s">
        <v>2032</v>
      </c>
      <c r="B726" s="180" t="s">
        <v>2527</v>
      </c>
      <c r="C726" s="180">
        <v>0</v>
      </c>
      <c r="D726" s="183">
        <v>44462</v>
      </c>
      <c r="E726" s="184">
        <v>3043.78</v>
      </c>
      <c r="F726" s="184">
        <v>0.88329999999999997</v>
      </c>
      <c r="G726" s="184">
        <v>0.24829999999999999</v>
      </c>
      <c r="H726" s="184">
        <v>-3.2494999999999998</v>
      </c>
      <c r="I726" s="184">
        <v>7.1999999999999998E-3</v>
      </c>
      <c r="J726" s="184">
        <v>13.710100000000001</v>
      </c>
      <c r="K726" s="184">
        <v>7.0396999999999998</v>
      </c>
      <c r="L726" s="184">
        <v>18.546600000000002</v>
      </c>
      <c r="M726" s="184">
        <v>49.034700000000001</v>
      </c>
      <c r="N726" s="184">
        <v>89.0441</v>
      </c>
      <c r="O726" s="184">
        <v>14.6187</v>
      </c>
      <c r="P726" s="184">
        <v>8.0231999999999992</v>
      </c>
      <c r="Q726" s="184"/>
      <c r="R726" s="184">
        <v>26.016300000000001</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0" t="s">
        <v>2032</v>
      </c>
      <c r="B727" s="180" t="s">
        <v>2528</v>
      </c>
      <c r="C727" s="180">
        <v>0</v>
      </c>
      <c r="D727" s="183">
        <v>44462</v>
      </c>
      <c r="E727" s="184">
        <v>4018.91221420907</v>
      </c>
      <c r="F727" s="184">
        <v>0.88329999999999997</v>
      </c>
      <c r="G727" s="184">
        <v>0.2482</v>
      </c>
      <c r="H727" s="184">
        <v>-3.2496999999999998</v>
      </c>
      <c r="I727" s="184">
        <v>3.49E-2</v>
      </c>
      <c r="J727" s="184">
        <v>14.6919</v>
      </c>
      <c r="K727" s="184">
        <v>8.0425000000000004</v>
      </c>
      <c r="L727" s="184">
        <v>19.779599999999999</v>
      </c>
      <c r="M727" s="184">
        <v>52.698799999999999</v>
      </c>
      <c r="N727" s="184">
        <v>94.879499999999993</v>
      </c>
      <c r="O727" s="184">
        <v>18.2837</v>
      </c>
      <c r="P727" s="184">
        <v>10.9474</v>
      </c>
      <c r="Q727" s="184"/>
      <c r="R727" s="184">
        <v>30.1023</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80" t="s">
        <v>2032</v>
      </c>
      <c r="B728" s="180" t="s">
        <v>2529</v>
      </c>
      <c r="C728" s="180">
        <v>0</v>
      </c>
      <c r="D728" s="183">
        <v>44462</v>
      </c>
      <c r="E728" s="184">
        <v>14566.74</v>
      </c>
      <c r="F728" s="184">
        <v>2.1522999999999999</v>
      </c>
      <c r="G728" s="184">
        <v>1.8689</v>
      </c>
      <c r="H728" s="184">
        <v>0.53449999999999998</v>
      </c>
      <c r="I728" s="184">
        <v>2.9348000000000001</v>
      </c>
      <c r="J728" s="184">
        <v>7.0869999999999997</v>
      </c>
      <c r="K728" s="184">
        <v>8.0585000000000004</v>
      </c>
      <c r="L728" s="184">
        <v>-20.425999999999998</v>
      </c>
      <c r="M728" s="184">
        <v>-11.798</v>
      </c>
      <c r="N728" s="184">
        <v>24.941500000000001</v>
      </c>
      <c r="O728" s="184">
        <v>0.12139999999999999</v>
      </c>
      <c r="P728" s="184">
        <v>5.5503</v>
      </c>
      <c r="Q728" s="184"/>
      <c r="R728" s="184">
        <v>-7.3158000000000003</v>
      </c>
      <c r="S728" s="119"/>
      <c r="T728" s="119"/>
      <c r="U728" s="119"/>
      <c r="V728" s="119"/>
      <c r="W728" s="119"/>
      <c r="X728" s="119"/>
      <c r="Y728" s="119"/>
      <c r="Z728" s="119"/>
      <c r="AA728" s="119"/>
      <c r="AB728" s="119"/>
      <c r="AC728" s="119"/>
      <c r="AD728" s="119"/>
      <c r="AE728" s="119"/>
      <c r="AF728" s="119"/>
      <c r="AG728" s="119"/>
      <c r="AH728" s="119"/>
    </row>
    <row r="729" spans="1:34" x14ac:dyDescent="0.3">
      <c r="A729" s="180" t="s">
        <v>2032</v>
      </c>
      <c r="B729" s="180" t="s">
        <v>2530</v>
      </c>
      <c r="C729" s="180">
        <v>0</v>
      </c>
      <c r="D729" s="183">
        <v>44462</v>
      </c>
      <c r="E729" s="184">
        <v>8130.49</v>
      </c>
      <c r="F729" s="184">
        <v>1.4642999999999999</v>
      </c>
      <c r="G729" s="184">
        <v>2.6621000000000001</v>
      </c>
      <c r="H729" s="184">
        <v>-1.6523000000000001</v>
      </c>
      <c r="I729" s="184">
        <v>3.3216999999999999</v>
      </c>
      <c r="J729" s="184">
        <v>10.4358</v>
      </c>
      <c r="K729" s="184">
        <v>4.4682000000000004</v>
      </c>
      <c r="L729" s="184">
        <v>18.778300000000002</v>
      </c>
      <c r="M729" s="184">
        <v>44.520200000000003</v>
      </c>
      <c r="N729" s="184">
        <v>77.798000000000002</v>
      </c>
      <c r="O729" s="184">
        <v>2.8854000000000002</v>
      </c>
      <c r="P729" s="184">
        <v>1.3734</v>
      </c>
      <c r="Q729" s="184"/>
      <c r="R729" s="184">
        <v>8.6850000000000005</v>
      </c>
      <c r="S729" s="122"/>
      <c r="T729" s="122"/>
      <c r="U729" s="122"/>
      <c r="V729" s="122"/>
      <c r="W729" s="122"/>
      <c r="X729" s="122"/>
      <c r="Y729" s="122"/>
      <c r="Z729" s="122"/>
      <c r="AA729" s="122"/>
      <c r="AB729" s="122"/>
      <c r="AC729" s="122"/>
      <c r="AD729" s="122"/>
      <c r="AE729" s="122"/>
      <c r="AF729" s="122"/>
      <c r="AG729" s="122"/>
      <c r="AH729" s="122"/>
    </row>
    <row r="730" spans="1:34" x14ac:dyDescent="0.3">
      <c r="A730" s="180" t="s">
        <v>2032</v>
      </c>
      <c r="B730" s="180" t="s">
        <v>2531</v>
      </c>
      <c r="C730" s="180">
        <v>0</v>
      </c>
      <c r="D730" s="183">
        <v>44462</v>
      </c>
      <c r="E730" s="184">
        <v>12011.4092745584</v>
      </c>
      <c r="F730" s="184">
        <v>1.4762999999999999</v>
      </c>
      <c r="G730" s="184">
        <v>2.6993999999999998</v>
      </c>
      <c r="H730" s="184">
        <v>-1.5725</v>
      </c>
      <c r="I730" s="184">
        <v>3.7233000000000001</v>
      </c>
      <c r="J730" s="184">
        <v>11.52</v>
      </c>
      <c r="K730" s="184">
        <v>5.8556999999999997</v>
      </c>
      <c r="L730" s="184">
        <v>20.701699999999999</v>
      </c>
      <c r="M730" s="184">
        <v>49.872199999999999</v>
      </c>
      <c r="N730" s="184">
        <v>85.8322</v>
      </c>
      <c r="O730" s="184">
        <v>6.9694000000000003</v>
      </c>
      <c r="P730" s="184">
        <v>4.9499000000000004</v>
      </c>
      <c r="Q730" s="184"/>
      <c r="R730" s="184">
        <v>13.3605</v>
      </c>
      <c r="S730" s="120"/>
      <c r="T730" s="123"/>
      <c r="U730" s="124"/>
      <c r="V730" s="124"/>
      <c r="W730" s="124"/>
      <c r="X730" s="124"/>
      <c r="Y730" s="124"/>
      <c r="Z730" s="124"/>
      <c r="AA730" s="124"/>
      <c r="AB730" s="124"/>
      <c r="AC730" s="124"/>
      <c r="AD730" s="124"/>
      <c r="AE730" s="124"/>
      <c r="AF730" s="124"/>
      <c r="AG730" s="124"/>
      <c r="AH730" s="124"/>
    </row>
    <row r="731" spans="1:34" x14ac:dyDescent="0.3">
      <c r="A731" s="180" t="s">
        <v>2032</v>
      </c>
      <c r="B731" s="180" t="s">
        <v>2532</v>
      </c>
      <c r="C731" s="180">
        <v>0</v>
      </c>
      <c r="D731" s="183">
        <v>44462</v>
      </c>
      <c r="E731" s="184">
        <v>1161.18</v>
      </c>
      <c r="F731" s="184">
        <v>0.74439999999999995</v>
      </c>
      <c r="G731" s="184">
        <v>1.9527000000000001</v>
      </c>
      <c r="H731" s="184">
        <v>-0.71399999999999997</v>
      </c>
      <c r="I731" s="184">
        <v>0.53510000000000002</v>
      </c>
      <c r="J731" s="184">
        <v>6.5282999999999998</v>
      </c>
      <c r="K731" s="184">
        <v>8.8154000000000003</v>
      </c>
      <c r="L731" s="184">
        <v>22.2835</v>
      </c>
      <c r="M731" s="184">
        <v>26.4406</v>
      </c>
      <c r="N731" s="184">
        <v>51.810099999999998</v>
      </c>
      <c r="O731" s="184">
        <v>15.275399999999999</v>
      </c>
      <c r="P731" s="184">
        <v>13.339700000000001</v>
      </c>
      <c r="Q731" s="184"/>
      <c r="R731" s="184">
        <v>22.845300000000002</v>
      </c>
      <c r="S731" s="120"/>
      <c r="T731" s="123"/>
      <c r="U731" s="124"/>
      <c r="V731" s="124"/>
      <c r="W731" s="124"/>
      <c r="X731" s="124"/>
      <c r="Y731" s="124"/>
      <c r="Z731" s="124"/>
      <c r="AA731" s="124"/>
      <c r="AB731" s="124"/>
      <c r="AC731" s="124"/>
      <c r="AD731" s="124"/>
      <c r="AE731" s="124"/>
      <c r="AF731" s="124"/>
      <c r="AG731" s="124"/>
      <c r="AH731" s="124"/>
    </row>
    <row r="732" spans="1:34" x14ac:dyDescent="0.3">
      <c r="A732" s="180" t="s">
        <v>2032</v>
      </c>
      <c r="B732" s="180" t="s">
        <v>2533</v>
      </c>
      <c r="C732" s="180">
        <v>0</v>
      </c>
      <c r="D732" s="183">
        <v>44462</v>
      </c>
      <c r="E732" s="184">
        <v>3936.11</v>
      </c>
      <c r="F732" s="184">
        <v>8.7065000000000001</v>
      </c>
      <c r="G732" s="184">
        <v>21.9331</v>
      </c>
      <c r="H732" s="184">
        <v>16.868200000000002</v>
      </c>
      <c r="I732" s="184">
        <v>18.479700000000001</v>
      </c>
      <c r="J732" s="184">
        <v>33.159799999999997</v>
      </c>
      <c r="K732" s="184">
        <v>41.956400000000002</v>
      </c>
      <c r="L732" s="184">
        <v>44.534599999999998</v>
      </c>
      <c r="M732" s="184">
        <v>65.969200000000001</v>
      </c>
      <c r="N732" s="184">
        <v>135.86750000000001</v>
      </c>
      <c r="O732" s="184">
        <v>26.51</v>
      </c>
      <c r="P732" s="184">
        <v>20.157299999999999</v>
      </c>
      <c r="Q732" s="184"/>
      <c r="R732" s="184">
        <v>37.0413</v>
      </c>
      <c r="S732" s="120"/>
      <c r="T732" s="123"/>
      <c r="U732" s="124"/>
      <c r="V732" s="124"/>
      <c r="W732" s="124"/>
      <c r="X732" s="124"/>
      <c r="Y732" s="124"/>
      <c r="Z732" s="124"/>
      <c r="AA732" s="124"/>
      <c r="AB732" s="124"/>
      <c r="AC732" s="124"/>
      <c r="AD732" s="124"/>
      <c r="AE732" s="124"/>
      <c r="AF732" s="124"/>
      <c r="AG732" s="124"/>
      <c r="AH732" s="124"/>
    </row>
    <row r="733" spans="1:34" x14ac:dyDescent="0.3">
      <c r="A733" s="180" t="s">
        <v>2032</v>
      </c>
      <c r="B733" s="180" t="s">
        <v>2534</v>
      </c>
      <c r="C733" s="180">
        <v>0</v>
      </c>
      <c r="D733" s="183">
        <v>44462</v>
      </c>
      <c r="E733" s="184">
        <v>4326.1709587344903</v>
      </c>
      <c r="F733" s="184">
        <v>8.7064000000000004</v>
      </c>
      <c r="G733" s="184">
        <v>21.9435</v>
      </c>
      <c r="H733" s="184">
        <v>16.9069</v>
      </c>
      <c r="I733" s="184">
        <v>18.533100000000001</v>
      </c>
      <c r="J733" s="184">
        <v>33.219900000000003</v>
      </c>
      <c r="K733" s="184">
        <v>42.325800000000001</v>
      </c>
      <c r="L733" s="184">
        <v>44.910699999999999</v>
      </c>
      <c r="M733" s="184">
        <v>66.400899999999993</v>
      </c>
      <c r="N733" s="184">
        <v>136.48060000000001</v>
      </c>
      <c r="O733" s="184">
        <v>27.0687</v>
      </c>
      <c r="P733" s="184">
        <v>20.7133</v>
      </c>
      <c r="Q733" s="184"/>
      <c r="R733" s="184">
        <v>37.5578</v>
      </c>
      <c r="S733" s="120"/>
      <c r="T733" s="123"/>
      <c r="U733" s="124"/>
      <c r="V733" s="124"/>
      <c r="W733" s="124"/>
      <c r="X733" s="124"/>
      <c r="Y733" s="124"/>
      <c r="Z733" s="124"/>
      <c r="AA733" s="124"/>
      <c r="AB733" s="124"/>
      <c r="AC733" s="124"/>
      <c r="AD733" s="124"/>
      <c r="AE733" s="124"/>
      <c r="AF733" s="124"/>
      <c r="AG733" s="124"/>
      <c r="AH733" s="124"/>
    </row>
    <row r="734" spans="1:34" x14ac:dyDescent="0.3">
      <c r="A734" s="180" t="s">
        <v>2032</v>
      </c>
      <c r="B734" s="180" t="s">
        <v>2535</v>
      </c>
      <c r="C734" s="180">
        <v>0</v>
      </c>
      <c r="D734" s="183">
        <v>44462</v>
      </c>
      <c r="E734" s="184">
        <v>59885.36</v>
      </c>
      <c r="F734" s="184">
        <v>1.6257999999999999</v>
      </c>
      <c r="G734" s="184">
        <v>2.3839999999999999</v>
      </c>
      <c r="H734" s="184">
        <v>1.2583</v>
      </c>
      <c r="I734" s="184">
        <v>2.7103999999999999</v>
      </c>
      <c r="J734" s="184">
        <v>7.7931999999999997</v>
      </c>
      <c r="K734" s="184">
        <v>14.4902</v>
      </c>
      <c r="L734" s="184">
        <v>19.647600000000001</v>
      </c>
      <c r="M734" s="184">
        <v>28.9405</v>
      </c>
      <c r="N734" s="184">
        <v>58.9803</v>
      </c>
      <c r="O734" s="184">
        <v>17.526299999999999</v>
      </c>
      <c r="P734" s="184">
        <v>15.864100000000001</v>
      </c>
      <c r="Q734" s="184"/>
      <c r="R734" s="184">
        <v>23.737300000000001</v>
      </c>
      <c r="S734" s="120"/>
      <c r="T734" s="123"/>
      <c r="U734" s="124"/>
      <c r="V734" s="124"/>
      <c r="W734" s="124"/>
      <c r="X734" s="124"/>
      <c r="Y734" s="124"/>
      <c r="Z734" s="124"/>
      <c r="AA734" s="124"/>
      <c r="AB734" s="124"/>
      <c r="AC734" s="124"/>
      <c r="AD734" s="124"/>
      <c r="AE734" s="124"/>
      <c r="AF734" s="124"/>
      <c r="AG734" s="124"/>
      <c r="AH734" s="124"/>
    </row>
    <row r="735" spans="1:34" x14ac:dyDescent="0.3">
      <c r="A735" s="180" t="s">
        <v>2032</v>
      </c>
      <c r="B735" s="180" t="s">
        <v>2536</v>
      </c>
      <c r="C735" s="180">
        <v>0</v>
      </c>
      <c r="D735" s="183">
        <v>44462</v>
      </c>
      <c r="E735" s="184">
        <v>89221.232749480507</v>
      </c>
      <c r="F735" s="184">
        <v>1.6257999999999999</v>
      </c>
      <c r="G735" s="184">
        <v>2.3839999999999999</v>
      </c>
      <c r="H735" s="184">
        <v>1.2583</v>
      </c>
      <c r="I735" s="184">
        <v>2.7103999999999999</v>
      </c>
      <c r="J735" s="184">
        <v>7.8356000000000003</v>
      </c>
      <c r="K735" s="184">
        <v>14.8028</v>
      </c>
      <c r="L735" s="184">
        <v>20.464700000000001</v>
      </c>
      <c r="M735" s="184">
        <v>30.036999999999999</v>
      </c>
      <c r="N735" s="184">
        <v>60.663499999999999</v>
      </c>
      <c r="O735" s="184">
        <v>18.868600000000001</v>
      </c>
      <c r="P735" s="184">
        <v>17.228400000000001</v>
      </c>
      <c r="Q735" s="184"/>
      <c r="R735" s="184">
        <v>25.0852</v>
      </c>
      <c r="S735" s="120"/>
      <c r="T735" s="123"/>
      <c r="U735" s="124"/>
      <c r="V735" s="124"/>
      <c r="W735" s="124"/>
      <c r="X735" s="124"/>
      <c r="Y735" s="124"/>
      <c r="Z735" s="124"/>
      <c r="AA735" s="124"/>
      <c r="AB735" s="124"/>
      <c r="AC735" s="124"/>
      <c r="AD735" s="124"/>
      <c r="AE735" s="124"/>
      <c r="AF735" s="124"/>
      <c r="AG735" s="124"/>
      <c r="AH735" s="124"/>
    </row>
    <row r="736" spans="1:34" x14ac:dyDescent="0.3">
      <c r="A736" s="180" t="s">
        <v>2032</v>
      </c>
      <c r="B736" s="180" t="s">
        <v>2537</v>
      </c>
      <c r="C736" s="180">
        <v>0</v>
      </c>
      <c r="D736" s="183">
        <v>44462</v>
      </c>
      <c r="E736" s="184">
        <v>18694.78</v>
      </c>
      <c r="F736" s="184">
        <v>1.5551999999999999</v>
      </c>
      <c r="G736" s="184">
        <v>2.4335</v>
      </c>
      <c r="H736" s="184">
        <v>1.0611999999999999</v>
      </c>
      <c r="I736" s="184">
        <v>2.5276000000000001</v>
      </c>
      <c r="J736" s="184">
        <v>7.9070999999999998</v>
      </c>
      <c r="K736" s="184">
        <v>13.745799999999999</v>
      </c>
      <c r="L736" s="184">
        <v>20.611499999999999</v>
      </c>
      <c r="M736" s="184">
        <v>31.243099999999998</v>
      </c>
      <c r="N736" s="184">
        <v>59.881599999999999</v>
      </c>
      <c r="O736" s="184">
        <v>17.011600000000001</v>
      </c>
      <c r="P736" s="184"/>
      <c r="Q736" s="184"/>
      <c r="R736" s="184">
        <v>24.077999999999999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2032</v>
      </c>
      <c r="B737" s="180" t="s">
        <v>2538</v>
      </c>
      <c r="C737" s="180">
        <v>0</v>
      </c>
      <c r="D737" s="183">
        <v>44462</v>
      </c>
      <c r="E737" s="184">
        <v>23135.143311589702</v>
      </c>
      <c r="F737" s="184">
        <v>1.5550999999999999</v>
      </c>
      <c r="G737" s="184">
        <v>2.4335</v>
      </c>
      <c r="H737" s="184">
        <v>1.0611999999999999</v>
      </c>
      <c r="I737" s="184">
        <v>2.5526</v>
      </c>
      <c r="J737" s="184">
        <v>7.9904999999999999</v>
      </c>
      <c r="K737" s="184">
        <v>14.121499999999999</v>
      </c>
      <c r="L737" s="184">
        <v>21.494599999999998</v>
      </c>
      <c r="M737" s="184">
        <v>32.463299999999997</v>
      </c>
      <c r="N737" s="184">
        <v>61.765099999999997</v>
      </c>
      <c r="O737" s="184">
        <v>18.459399999999999</v>
      </c>
      <c r="P737" s="184">
        <v>16.9453</v>
      </c>
      <c r="Q737" s="184"/>
      <c r="R737" s="184">
        <v>25.5871</v>
      </c>
      <c r="S737" s="120"/>
      <c r="T737" s="123"/>
      <c r="U737" s="124"/>
      <c r="V737" s="124"/>
      <c r="W737" s="124"/>
      <c r="X737" s="124"/>
      <c r="Y737" s="124"/>
      <c r="Z737" s="124"/>
      <c r="AA737" s="124"/>
      <c r="AB737" s="124"/>
      <c r="AC737" s="124"/>
      <c r="AD737" s="124"/>
      <c r="AE737" s="124"/>
      <c r="AF737" s="124"/>
      <c r="AG737" s="124"/>
      <c r="AH737" s="124"/>
    </row>
    <row r="738" spans="1:34" x14ac:dyDescent="0.3">
      <c r="A738" s="180" t="s">
        <v>2032</v>
      </c>
      <c r="B738" s="180" t="s">
        <v>2539</v>
      </c>
      <c r="C738" s="180">
        <v>0</v>
      </c>
      <c r="D738" s="183">
        <v>44462</v>
      </c>
      <c r="E738" s="184">
        <v>48894.37</v>
      </c>
      <c r="F738" s="184">
        <v>1.2282999999999999</v>
      </c>
      <c r="G738" s="184">
        <v>3.1732</v>
      </c>
      <c r="H738" s="184">
        <v>0.75429999999999997</v>
      </c>
      <c r="I738" s="184">
        <v>2.9022999999999999</v>
      </c>
      <c r="J738" s="184">
        <v>11.8611</v>
      </c>
      <c r="K738" s="184">
        <v>11.818899999999999</v>
      </c>
      <c r="L738" s="184">
        <v>20.928999999999998</v>
      </c>
      <c r="M738" s="184">
        <v>35.317300000000003</v>
      </c>
      <c r="N738" s="184">
        <v>68.296899999999994</v>
      </c>
      <c r="O738" s="184">
        <v>13.8124</v>
      </c>
      <c r="P738" s="184">
        <v>10.898300000000001</v>
      </c>
      <c r="Q738" s="184"/>
      <c r="R738" s="184">
        <v>23.9497</v>
      </c>
      <c r="S738" s="120"/>
      <c r="T738" s="123"/>
      <c r="U738" s="124"/>
      <c r="V738" s="124"/>
      <c r="W738" s="124"/>
      <c r="X738" s="124"/>
      <c r="Y738" s="124"/>
      <c r="Z738" s="124"/>
      <c r="AA738" s="124"/>
      <c r="AB738" s="124"/>
      <c r="AC738" s="124"/>
      <c r="AD738" s="124"/>
      <c r="AE738" s="124"/>
      <c r="AF738" s="124"/>
      <c r="AG738" s="124"/>
      <c r="AH738" s="124"/>
    </row>
    <row r="739" spans="1:34" x14ac:dyDescent="0.3">
      <c r="A739" s="180" t="s">
        <v>2032</v>
      </c>
      <c r="B739" s="180" t="s">
        <v>2540</v>
      </c>
      <c r="C739" s="180">
        <v>0</v>
      </c>
      <c r="D739" s="183">
        <v>44462</v>
      </c>
      <c r="E739" s="184">
        <v>61555.623408161897</v>
      </c>
      <c r="F739" s="184">
        <v>1.2282999999999999</v>
      </c>
      <c r="G739" s="184">
        <v>3.1775000000000002</v>
      </c>
      <c r="H739" s="184">
        <v>0.75849999999999995</v>
      </c>
      <c r="I739" s="184">
        <v>2.9289999999999998</v>
      </c>
      <c r="J739" s="184">
        <v>12.1683</v>
      </c>
      <c r="K739" s="184">
        <v>12.548400000000001</v>
      </c>
      <c r="L739" s="184">
        <v>21.850100000000001</v>
      </c>
      <c r="M739" s="184">
        <v>37.103499999999997</v>
      </c>
      <c r="N739" s="184">
        <v>71.084100000000007</v>
      </c>
      <c r="O739" s="184">
        <v>15.4511</v>
      </c>
      <c r="P739" s="184">
        <v>12.4383</v>
      </c>
      <c r="Q739" s="184"/>
      <c r="R739" s="184">
        <v>25.696899999999999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2032</v>
      </c>
      <c r="B740" s="180" t="s">
        <v>2541</v>
      </c>
      <c r="C740" s="180">
        <v>0</v>
      </c>
      <c r="D740" s="183">
        <v>44462</v>
      </c>
      <c r="E740" s="184">
        <v>28108.92</v>
      </c>
      <c r="F740" s="184">
        <v>0.90759999999999996</v>
      </c>
      <c r="G740" s="184">
        <v>2.2504</v>
      </c>
      <c r="H740" s="184">
        <v>-0.69640000000000002</v>
      </c>
      <c r="I740" s="184">
        <v>1.6778</v>
      </c>
      <c r="J740" s="184">
        <v>10.8482</v>
      </c>
      <c r="K740" s="184">
        <v>12.6492</v>
      </c>
      <c r="L740" s="184">
        <v>35.314399999999999</v>
      </c>
      <c r="M740" s="184">
        <v>59.964100000000002</v>
      </c>
      <c r="N740" s="184">
        <v>93.860900000000001</v>
      </c>
      <c r="O740" s="184">
        <v>21.200800000000001</v>
      </c>
      <c r="P740" s="184">
        <v>16.739599999999999</v>
      </c>
      <c r="Q740" s="184"/>
      <c r="R740" s="184">
        <v>43.878900000000002</v>
      </c>
      <c r="S740" s="120"/>
      <c r="T740" s="123"/>
      <c r="U740" s="124"/>
      <c r="V740" s="124"/>
      <c r="W740" s="124"/>
      <c r="X740" s="124"/>
      <c r="Y740" s="124"/>
      <c r="Z740" s="124"/>
      <c r="AA740" s="124"/>
      <c r="AB740" s="124"/>
      <c r="AC740" s="124"/>
      <c r="AD740" s="124"/>
      <c r="AE740" s="124"/>
      <c r="AF740" s="124"/>
      <c r="AG740" s="124"/>
      <c r="AH740" s="124"/>
    </row>
    <row r="741" spans="1:34" x14ac:dyDescent="0.3">
      <c r="A741" s="180" t="s">
        <v>2032</v>
      </c>
      <c r="B741" s="180" t="s">
        <v>2542</v>
      </c>
      <c r="C741" s="180">
        <v>0</v>
      </c>
      <c r="D741" s="183">
        <v>44462</v>
      </c>
      <c r="E741" s="184">
        <v>33950.407278120903</v>
      </c>
      <c r="F741" s="184">
        <v>0.91469999999999996</v>
      </c>
      <c r="G741" s="184">
        <v>2.2740999999999998</v>
      </c>
      <c r="H741" s="184">
        <v>-0.6482</v>
      </c>
      <c r="I741" s="184">
        <v>1.756</v>
      </c>
      <c r="J741" s="184">
        <v>10.9991</v>
      </c>
      <c r="K741" s="184">
        <v>13.082700000000001</v>
      </c>
      <c r="L741" s="184">
        <v>36.002299999999998</v>
      </c>
      <c r="M741" s="184">
        <v>61.084099999999999</v>
      </c>
      <c r="N741" s="184">
        <v>95.428100000000001</v>
      </c>
      <c r="O741" s="184">
        <v>22.3748</v>
      </c>
      <c r="P741" s="184">
        <v>17.763100000000001</v>
      </c>
      <c r="Q741" s="184"/>
      <c r="R741" s="184">
        <v>45.255400000000002</v>
      </c>
      <c r="S741" s="120"/>
      <c r="T741" s="123"/>
      <c r="U741" s="124"/>
      <c r="V741" s="124"/>
      <c r="W741" s="124"/>
      <c r="X741" s="124"/>
      <c r="Y741" s="124"/>
      <c r="Z741" s="124"/>
      <c r="AA741" s="124"/>
      <c r="AB741" s="124"/>
      <c r="AC741" s="124"/>
      <c r="AD741" s="124"/>
      <c r="AE741" s="124"/>
      <c r="AF741" s="124"/>
      <c r="AG741" s="124"/>
      <c r="AH741" s="124"/>
    </row>
    <row r="742" spans="1:34" x14ac:dyDescent="0.3">
      <c r="A742" s="180" t="s">
        <v>2032</v>
      </c>
      <c r="B742" s="180" t="s">
        <v>2543</v>
      </c>
      <c r="C742" s="180">
        <v>0</v>
      </c>
      <c r="D742" s="183">
        <v>44462</v>
      </c>
      <c r="E742" s="184">
        <v>4906.41</v>
      </c>
      <c r="F742" s="184">
        <v>1.1143000000000001</v>
      </c>
      <c r="G742" s="184">
        <v>2.4487000000000001</v>
      </c>
      <c r="H742" s="184">
        <v>-0.71630000000000005</v>
      </c>
      <c r="I742" s="184">
        <v>1.8329</v>
      </c>
      <c r="J742" s="184">
        <v>9.9784000000000006</v>
      </c>
      <c r="K742" s="184">
        <v>15.4849</v>
      </c>
      <c r="L742" s="184">
        <v>33.617899999999999</v>
      </c>
      <c r="M742" s="184">
        <v>55.7408</v>
      </c>
      <c r="N742" s="184">
        <v>87.284000000000006</v>
      </c>
      <c r="O742" s="184">
        <v>22.861000000000001</v>
      </c>
      <c r="P742" s="184">
        <v>17.078800000000001</v>
      </c>
      <c r="Q742" s="184"/>
      <c r="R742" s="184">
        <v>42.502800000000001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2032</v>
      </c>
      <c r="B743" s="180" t="s">
        <v>2544</v>
      </c>
      <c r="C743" s="180">
        <v>0</v>
      </c>
      <c r="D743" s="183">
        <v>44462</v>
      </c>
      <c r="E743" s="184">
        <v>7569.92</v>
      </c>
      <c r="F743" s="184">
        <v>4.5202</v>
      </c>
      <c r="G743" s="184">
        <v>6.2098000000000004</v>
      </c>
      <c r="H743" s="184">
        <v>8.9693000000000005</v>
      </c>
      <c r="I743" s="184">
        <v>24.1995</v>
      </c>
      <c r="J743" s="184">
        <v>20.1174</v>
      </c>
      <c r="K743" s="184">
        <v>96.164299999999997</v>
      </c>
      <c r="L743" s="184">
        <v>368.37479999999999</v>
      </c>
      <c r="M743" s="184">
        <v>440.28019999999998</v>
      </c>
      <c r="N743" s="184">
        <v>439.92950000000002</v>
      </c>
      <c r="O743" s="184">
        <v>61.127400000000002</v>
      </c>
      <c r="P743" s="184">
        <v>49.909100000000002</v>
      </c>
      <c r="Q743" s="184"/>
      <c r="R743" s="184">
        <v>113.7919</v>
      </c>
      <c r="S743" s="120"/>
      <c r="T743" s="123"/>
      <c r="U743" s="124"/>
      <c r="V743" s="124"/>
      <c r="W743" s="124"/>
      <c r="X743" s="124"/>
      <c r="Y743" s="124"/>
      <c r="Z743" s="124"/>
      <c r="AA743" s="124"/>
      <c r="AB743" s="124"/>
      <c r="AC743" s="124"/>
      <c r="AD743" s="124"/>
      <c r="AE743" s="124"/>
      <c r="AF743" s="124"/>
      <c r="AG743" s="124"/>
      <c r="AH743" s="124"/>
    </row>
    <row r="744" spans="1:34" x14ac:dyDescent="0.3">
      <c r="A744" s="180" t="s">
        <v>2032</v>
      </c>
      <c r="B744" s="180" t="s">
        <v>2545</v>
      </c>
      <c r="C744" s="180">
        <v>0</v>
      </c>
      <c r="D744" s="183">
        <v>44462</v>
      </c>
      <c r="E744" s="184">
        <v>7625.1890438173796</v>
      </c>
      <c r="F744" s="184">
        <v>4.5202</v>
      </c>
      <c r="G744" s="184">
        <v>6.2229999999999999</v>
      </c>
      <c r="H744" s="184">
        <v>8.9827999999999992</v>
      </c>
      <c r="I744" s="184">
        <v>24.2364</v>
      </c>
      <c r="J744" s="184">
        <v>20.191700000000001</v>
      </c>
      <c r="K744" s="184">
        <v>96.339500000000001</v>
      </c>
      <c r="L744" s="184">
        <v>368.79300000000001</v>
      </c>
      <c r="M744" s="184">
        <v>441.0455</v>
      </c>
      <c r="N744" s="184">
        <v>440.8972</v>
      </c>
      <c r="O744" s="184">
        <v>61.286900000000003</v>
      </c>
      <c r="P744" s="184"/>
      <c r="Q744" s="184"/>
      <c r="R744" s="184">
        <v>113.991</v>
      </c>
      <c r="S744" s="120"/>
      <c r="T744" s="123"/>
      <c r="U744" s="124"/>
      <c r="V744" s="124"/>
      <c r="W744" s="124"/>
      <c r="X744" s="124"/>
      <c r="Y744" s="124"/>
      <c r="Z744" s="124"/>
      <c r="AA744" s="124"/>
      <c r="AB744" s="124"/>
      <c r="AC744" s="124"/>
      <c r="AD744" s="124"/>
      <c r="AE744" s="124"/>
      <c r="AF744" s="124"/>
      <c r="AG744" s="124"/>
      <c r="AH744" s="124"/>
    </row>
    <row r="745" spans="1:34" x14ac:dyDescent="0.3">
      <c r="A745" s="180" t="s">
        <v>2032</v>
      </c>
      <c r="B745" s="180" t="s">
        <v>2546</v>
      </c>
      <c r="C745" s="180">
        <v>0</v>
      </c>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2032</v>
      </c>
      <c r="B746" s="180" t="s">
        <v>2547</v>
      </c>
      <c r="C746" s="180">
        <v>0</v>
      </c>
      <c r="D746" s="183">
        <v>44462</v>
      </c>
      <c r="E746" s="184">
        <v>15907.89</v>
      </c>
      <c r="F746" s="184">
        <v>0.80820000000000003</v>
      </c>
      <c r="G746" s="184">
        <v>3.2218</v>
      </c>
      <c r="H746" s="184">
        <v>2.4260000000000002</v>
      </c>
      <c r="I746" s="184">
        <v>5.4165000000000001</v>
      </c>
      <c r="J746" s="184">
        <v>7.8974000000000002</v>
      </c>
      <c r="K746" s="184">
        <v>23.866399999999999</v>
      </c>
      <c r="L746" s="184">
        <v>32.896299999999997</v>
      </c>
      <c r="M746" s="184">
        <v>43.616700000000002</v>
      </c>
      <c r="N746" s="184">
        <v>72.521100000000004</v>
      </c>
      <c r="O746" s="184">
        <v>27.149799999999999</v>
      </c>
      <c r="P746" s="184">
        <v>22.8901</v>
      </c>
      <c r="Q746" s="184"/>
      <c r="R746" s="184">
        <v>46.862400000000001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0" t="s">
        <v>2032</v>
      </c>
      <c r="B747" s="180" t="s">
        <v>2548</v>
      </c>
      <c r="C747" s="180">
        <v>0</v>
      </c>
      <c r="D747" s="183">
        <v>44462</v>
      </c>
      <c r="E747" s="184">
        <v>19912.361165344599</v>
      </c>
      <c r="F747" s="184">
        <v>0.80810000000000004</v>
      </c>
      <c r="G747" s="184">
        <v>3.2229000000000001</v>
      </c>
      <c r="H747" s="184">
        <v>2.4270999999999998</v>
      </c>
      <c r="I747" s="184">
        <v>5.4374000000000002</v>
      </c>
      <c r="J747" s="184">
        <v>7.9340999999999999</v>
      </c>
      <c r="K747" s="184">
        <v>24.122800000000002</v>
      </c>
      <c r="L747" s="184">
        <v>33.991199999999999</v>
      </c>
      <c r="M747" s="184">
        <v>44.933300000000003</v>
      </c>
      <c r="N747" s="184">
        <v>75.075800000000001</v>
      </c>
      <c r="O747" s="184">
        <v>29.312999999999999</v>
      </c>
      <c r="P747" s="184">
        <v>25.089400000000001</v>
      </c>
      <c r="Q747" s="184"/>
      <c r="R747" s="184">
        <v>49.300400000000003</v>
      </c>
      <c r="S747" s="120"/>
      <c r="T747" s="123"/>
      <c r="U747" s="124"/>
      <c r="V747" s="124"/>
      <c r="W747" s="124"/>
      <c r="X747" s="124"/>
      <c r="Y747" s="124"/>
      <c r="Z747" s="124"/>
      <c r="AA747" s="124"/>
      <c r="AB747" s="124"/>
      <c r="AC747" s="124"/>
      <c r="AD747" s="124"/>
      <c r="AE747" s="124"/>
      <c r="AF747" s="124"/>
      <c r="AG747" s="124"/>
      <c r="AH747" s="124"/>
    </row>
    <row r="748" spans="1:34" x14ac:dyDescent="0.3">
      <c r="A748" s="180" t="s">
        <v>2032</v>
      </c>
      <c r="B748" s="180" t="s">
        <v>2549</v>
      </c>
      <c r="C748" s="180">
        <v>0</v>
      </c>
      <c r="D748" s="183">
        <v>44462</v>
      </c>
      <c r="E748" s="184">
        <v>1782.31</v>
      </c>
      <c r="F748" s="184">
        <v>0.34289999999999998</v>
      </c>
      <c r="G748" s="184">
        <v>1.1102000000000001</v>
      </c>
      <c r="H748" s="184">
        <v>1.0741000000000001</v>
      </c>
      <c r="I748" s="184">
        <v>6.8864000000000001</v>
      </c>
      <c r="J748" s="184">
        <v>18.195799999999998</v>
      </c>
      <c r="K748" s="184">
        <v>28.297599999999999</v>
      </c>
      <c r="L748" s="184">
        <v>33.115499999999997</v>
      </c>
      <c r="M748" s="184">
        <v>40.982100000000003</v>
      </c>
      <c r="N748" s="184">
        <v>69.999600000000001</v>
      </c>
      <c r="O748" s="184">
        <v>16.7455</v>
      </c>
      <c r="P748" s="184">
        <v>8.0481999999999996</v>
      </c>
      <c r="Q748" s="184"/>
      <c r="R748" s="184">
        <v>37.6736</v>
      </c>
      <c r="S748" s="120"/>
      <c r="T748" s="123"/>
      <c r="U748" s="124"/>
      <c r="V748" s="124"/>
      <c r="W748" s="124"/>
      <c r="X748" s="124"/>
      <c r="Y748" s="124"/>
      <c r="Z748" s="124"/>
      <c r="AA748" s="124"/>
      <c r="AB748" s="124"/>
      <c r="AC748" s="124"/>
      <c r="AD748" s="124"/>
      <c r="AE748" s="124"/>
      <c r="AF748" s="124"/>
      <c r="AG748" s="124"/>
      <c r="AH748" s="124"/>
    </row>
    <row r="749" spans="1:34" x14ac:dyDescent="0.3">
      <c r="A749" s="180" t="s">
        <v>2032</v>
      </c>
      <c r="B749" s="180" t="s">
        <v>2550</v>
      </c>
      <c r="C749" s="180">
        <v>0</v>
      </c>
      <c r="D749" s="183">
        <v>44462</v>
      </c>
      <c r="E749" s="184">
        <v>1988.6465650523401</v>
      </c>
      <c r="F749" s="184">
        <v>0.34300000000000003</v>
      </c>
      <c r="G749" s="184">
        <v>1.1222000000000001</v>
      </c>
      <c r="H749" s="184">
        <v>1.0865</v>
      </c>
      <c r="I749" s="184">
        <v>6.9016999999999999</v>
      </c>
      <c r="J749" s="184">
        <v>18.213000000000001</v>
      </c>
      <c r="K749" s="184">
        <v>28.346399999999999</v>
      </c>
      <c r="L749" s="184">
        <v>33.282899999999998</v>
      </c>
      <c r="M749" s="184">
        <v>41.159399999999998</v>
      </c>
      <c r="N749" s="184">
        <v>70.213399999999993</v>
      </c>
      <c r="O749" s="184">
        <v>18.0318</v>
      </c>
      <c r="P749" s="184">
        <v>9.4083000000000006</v>
      </c>
      <c r="Q749" s="184"/>
      <c r="R749" s="184">
        <v>38.409300000000002</v>
      </c>
      <c r="S749" s="120"/>
      <c r="T749" s="123"/>
      <c r="U749" s="124"/>
      <c r="V749" s="124"/>
      <c r="W749" s="124"/>
      <c r="X749" s="124"/>
      <c r="Y749" s="124"/>
      <c r="Z749" s="124"/>
      <c r="AA749" s="124"/>
      <c r="AB749" s="124"/>
      <c r="AC749" s="124"/>
      <c r="AD749" s="124"/>
      <c r="AE749" s="124"/>
      <c r="AF749" s="124"/>
      <c r="AG749" s="124"/>
      <c r="AH749" s="124"/>
    </row>
    <row r="750" spans="1:34" x14ac:dyDescent="0.3">
      <c r="A750" s="180" t="s">
        <v>2032</v>
      </c>
      <c r="B750" s="180" t="s">
        <v>2551</v>
      </c>
      <c r="C750" s="180">
        <v>0</v>
      </c>
      <c r="D750" s="183">
        <v>44462</v>
      </c>
      <c r="E750" s="184">
        <v>2762.5</v>
      </c>
      <c r="F750" s="184">
        <v>1.1215999999999999</v>
      </c>
      <c r="G750" s="184">
        <v>0.1116</v>
      </c>
      <c r="H750" s="184">
        <v>-3.1456</v>
      </c>
      <c r="I750" s="184">
        <v>1.617</v>
      </c>
      <c r="J750" s="184">
        <v>13.0486</v>
      </c>
      <c r="K750" s="184">
        <v>8.8879999999999999</v>
      </c>
      <c r="L750" s="184">
        <v>27.451599999999999</v>
      </c>
      <c r="M750" s="184">
        <v>56.247300000000003</v>
      </c>
      <c r="N750" s="184">
        <v>88.535700000000006</v>
      </c>
      <c r="O750" s="184">
        <v>11.461</v>
      </c>
      <c r="P750" s="184">
        <v>9.6522000000000006</v>
      </c>
      <c r="Q750" s="184"/>
      <c r="R750" s="184">
        <v>24.171099999999999</v>
      </c>
      <c r="S750" s="120"/>
      <c r="T750" s="123"/>
      <c r="U750" s="124"/>
      <c r="V750" s="124"/>
      <c r="W750" s="124"/>
      <c r="X750" s="124"/>
      <c r="Y750" s="124"/>
      <c r="Z750" s="124"/>
      <c r="AA750" s="124"/>
      <c r="AB750" s="124"/>
      <c r="AC750" s="124"/>
      <c r="AD750" s="124"/>
      <c r="AE750" s="124"/>
      <c r="AF750" s="124"/>
      <c r="AG750" s="124"/>
      <c r="AH750" s="124"/>
    </row>
    <row r="751" spans="1:34" x14ac:dyDescent="0.3">
      <c r="A751" s="180" t="s">
        <v>2032</v>
      </c>
      <c r="B751" s="180" t="s">
        <v>2552</v>
      </c>
      <c r="C751" s="180">
        <v>0</v>
      </c>
      <c r="D751" s="183">
        <v>44462</v>
      </c>
      <c r="E751" s="184">
        <v>3838.0401496479399</v>
      </c>
      <c r="F751" s="184">
        <v>1.1216999999999999</v>
      </c>
      <c r="G751" s="184">
        <v>0.1283</v>
      </c>
      <c r="H751" s="184">
        <v>-3.1059999999999999</v>
      </c>
      <c r="I751" s="184">
        <v>1.7286999999999999</v>
      </c>
      <c r="J751" s="184">
        <v>14.159700000000001</v>
      </c>
      <c r="K751" s="184">
        <v>10.045400000000001</v>
      </c>
      <c r="L751" s="184">
        <v>28.9177</v>
      </c>
      <c r="M751" s="184">
        <v>60.966000000000001</v>
      </c>
      <c r="N751" s="184">
        <v>95.472200000000001</v>
      </c>
      <c r="O751" s="184">
        <v>15.4551</v>
      </c>
      <c r="P751" s="184">
        <v>12.961499999999999</v>
      </c>
      <c r="Q751" s="184"/>
      <c r="R751" s="184">
        <v>28.886900000000001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2032</v>
      </c>
      <c r="B752" s="180" t="s">
        <v>2553</v>
      </c>
      <c r="C752" s="180">
        <v>0</v>
      </c>
      <c r="D752" s="183"/>
      <c r="E752" s="184"/>
      <c r="F752" s="184"/>
      <c r="G752" s="184"/>
      <c r="H752" s="184"/>
      <c r="I752" s="184"/>
      <c r="J752" s="184"/>
      <c r="K752" s="184"/>
      <c r="L752" s="184"/>
      <c r="M752" s="184"/>
      <c r="N752" s="184"/>
      <c r="O752" s="184"/>
      <c r="P752" s="184"/>
      <c r="Q752" s="184"/>
      <c r="R752" s="184"/>
      <c r="S752" s="120"/>
      <c r="T752" s="123"/>
      <c r="U752" s="124"/>
      <c r="V752" s="124"/>
      <c r="W752" s="124"/>
      <c r="X752" s="124"/>
      <c r="Y752" s="124"/>
      <c r="Z752" s="124"/>
      <c r="AA752" s="124"/>
      <c r="AB752" s="124"/>
      <c r="AC752" s="124"/>
      <c r="AD752" s="124"/>
      <c r="AE752" s="124"/>
      <c r="AF752" s="124"/>
      <c r="AG752" s="124"/>
      <c r="AH752" s="124"/>
    </row>
    <row r="753" spans="1:34" x14ac:dyDescent="0.3">
      <c r="A753" s="180" t="s">
        <v>2032</v>
      </c>
      <c r="B753" s="180" t="s">
        <v>2554</v>
      </c>
      <c r="C753" s="180">
        <v>0</v>
      </c>
      <c r="D753" s="183">
        <v>44462</v>
      </c>
      <c r="E753" s="184">
        <v>1528.13</v>
      </c>
      <c r="F753" s="184">
        <v>1.2536</v>
      </c>
      <c r="G753" s="184">
        <v>2.8323999999999998</v>
      </c>
      <c r="H753" s="184">
        <v>-0.56420000000000003</v>
      </c>
      <c r="I753" s="184">
        <v>3.4982000000000002</v>
      </c>
      <c r="J753" s="184">
        <v>11.509</v>
      </c>
      <c r="K753" s="184">
        <v>4.8948999999999998</v>
      </c>
      <c r="L753" s="184">
        <v>19.888100000000001</v>
      </c>
      <c r="M753" s="184">
        <v>38.246000000000002</v>
      </c>
      <c r="N753" s="184">
        <v>63.501100000000001</v>
      </c>
      <c r="O753" s="184">
        <v>0.55379999999999996</v>
      </c>
      <c r="P753" s="184">
        <v>0.96020000000000005</v>
      </c>
      <c r="Q753" s="184"/>
      <c r="R753" s="184">
        <v>7.1043000000000003</v>
      </c>
      <c r="S753" s="120"/>
      <c r="T753" s="123"/>
      <c r="U753" s="124"/>
      <c r="V753" s="124"/>
      <c r="W753" s="124"/>
      <c r="X753" s="124"/>
      <c r="Y753" s="124"/>
      <c r="Z753" s="124"/>
      <c r="AA753" s="124"/>
      <c r="AB753" s="124"/>
      <c r="AC753" s="124"/>
      <c r="AD753" s="124"/>
      <c r="AE753" s="124"/>
      <c r="AF753" s="124"/>
      <c r="AG753" s="124"/>
      <c r="AH753" s="124"/>
    </row>
    <row r="754" spans="1:34" x14ac:dyDescent="0.3">
      <c r="A754" s="180" t="s">
        <v>2032</v>
      </c>
      <c r="B754" s="180" t="s">
        <v>2555</v>
      </c>
      <c r="C754" s="180">
        <v>0</v>
      </c>
      <c r="D754" s="183"/>
      <c r="E754" s="184"/>
      <c r="F754" s="184"/>
      <c r="G754" s="184"/>
      <c r="H754" s="184"/>
      <c r="I754" s="184"/>
      <c r="J754" s="184"/>
      <c r="K754" s="184"/>
      <c r="L754" s="184"/>
      <c r="M754" s="184"/>
      <c r="N754" s="184"/>
      <c r="O754" s="184"/>
      <c r="P754" s="184"/>
      <c r="Q754" s="184"/>
      <c r="R754" s="184"/>
      <c r="S754" s="120"/>
      <c r="T754" s="123"/>
      <c r="U754" s="124"/>
      <c r="V754" s="124"/>
      <c r="W754" s="124"/>
      <c r="X754" s="124"/>
      <c r="Y754" s="124"/>
      <c r="Z754" s="124"/>
      <c r="AA754" s="124"/>
      <c r="AB754" s="124"/>
      <c r="AC754" s="124"/>
      <c r="AD754" s="124"/>
      <c r="AE754" s="124"/>
      <c r="AF754" s="124"/>
      <c r="AG754" s="124"/>
      <c r="AH754" s="124"/>
    </row>
    <row r="755" spans="1:34" x14ac:dyDescent="0.3">
      <c r="A755" s="180" t="s">
        <v>2032</v>
      </c>
      <c r="B755" s="180" t="s">
        <v>2556</v>
      </c>
      <c r="C755" s="180">
        <v>0</v>
      </c>
      <c r="D755" s="183"/>
      <c r="E755" s="184"/>
      <c r="F755" s="184"/>
      <c r="G755" s="184"/>
      <c r="H755" s="184"/>
      <c r="I755" s="184"/>
      <c r="J755" s="184"/>
      <c r="K755" s="184"/>
      <c r="L755" s="184"/>
      <c r="M755" s="184"/>
      <c r="N755" s="184"/>
      <c r="O755" s="184"/>
      <c r="P755" s="184"/>
      <c r="Q755" s="184"/>
      <c r="R755" s="184"/>
      <c r="S755" s="120"/>
      <c r="T755" s="123"/>
      <c r="U755" s="124"/>
      <c r="V755" s="124"/>
      <c r="W755" s="124"/>
      <c r="X755" s="124"/>
      <c r="Y755" s="124"/>
      <c r="Z755" s="124"/>
      <c r="AA755" s="124"/>
      <c r="AB755" s="124"/>
      <c r="AC755" s="124"/>
      <c r="AD755" s="124"/>
      <c r="AE755" s="124"/>
      <c r="AF755" s="124"/>
      <c r="AG755" s="124"/>
      <c r="AH755" s="124"/>
    </row>
    <row r="756" spans="1:34" x14ac:dyDescent="0.3">
      <c r="A756" s="180" t="s">
        <v>2032</v>
      </c>
      <c r="B756" s="180" t="s">
        <v>2557</v>
      </c>
      <c r="C756" s="180">
        <v>0</v>
      </c>
      <c r="D756" s="183"/>
      <c r="E756" s="184"/>
      <c r="F756" s="184"/>
      <c r="G756" s="184"/>
      <c r="H756" s="184"/>
      <c r="I756" s="184"/>
      <c r="J756" s="184"/>
      <c r="K756" s="184"/>
      <c r="L756" s="184"/>
      <c r="M756" s="184"/>
      <c r="N756" s="184"/>
      <c r="O756" s="184"/>
      <c r="P756" s="184"/>
      <c r="Q756" s="184"/>
      <c r="R756" s="184"/>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2032</v>
      </c>
      <c r="B757" s="180" t="s">
        <v>2558</v>
      </c>
      <c r="C757" s="180">
        <v>0</v>
      </c>
      <c r="D757" s="183"/>
      <c r="E757" s="184"/>
      <c r="F757" s="184"/>
      <c r="G757" s="184"/>
      <c r="H757" s="184"/>
      <c r="I757" s="184"/>
      <c r="J757" s="184"/>
      <c r="K757" s="184"/>
      <c r="L757" s="184"/>
      <c r="M757" s="184"/>
      <c r="N757" s="184"/>
      <c r="O757" s="184"/>
      <c r="P757" s="184"/>
      <c r="Q757" s="184"/>
      <c r="R757" s="184"/>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2032</v>
      </c>
      <c r="B758" s="180" t="s">
        <v>2559</v>
      </c>
      <c r="C758" s="180">
        <v>0</v>
      </c>
      <c r="D758" s="183"/>
      <c r="E758" s="184"/>
      <c r="F758" s="184"/>
      <c r="G758" s="184"/>
      <c r="H758" s="184"/>
      <c r="I758" s="184"/>
      <c r="J758" s="184"/>
      <c r="K758" s="184"/>
      <c r="L758" s="184"/>
      <c r="M758" s="184"/>
      <c r="N758" s="184"/>
      <c r="O758" s="184"/>
      <c r="P758" s="184"/>
      <c r="Q758" s="184"/>
      <c r="R758" s="184"/>
      <c r="S758" s="120"/>
      <c r="T758" s="123"/>
      <c r="U758" s="124"/>
      <c r="V758" s="124"/>
      <c r="W758" s="124"/>
      <c r="X758" s="124"/>
      <c r="Y758" s="124"/>
      <c r="Z758" s="124"/>
      <c r="AA758" s="124"/>
      <c r="AB758" s="124"/>
      <c r="AC758" s="124"/>
      <c r="AD758" s="124"/>
      <c r="AE758" s="124"/>
      <c r="AF758" s="124"/>
      <c r="AG758" s="124"/>
      <c r="AH758" s="124"/>
    </row>
    <row r="759" spans="1:34" x14ac:dyDescent="0.3">
      <c r="A759" s="180" t="s">
        <v>2032</v>
      </c>
      <c r="B759" s="180" t="s">
        <v>2560</v>
      </c>
      <c r="C759" s="180">
        <v>0</v>
      </c>
      <c r="D759" s="183"/>
      <c r="E759" s="184"/>
      <c r="F759" s="184"/>
      <c r="G759" s="184"/>
      <c r="H759" s="184"/>
      <c r="I759" s="184"/>
      <c r="J759" s="184"/>
      <c r="K759" s="184"/>
      <c r="L759" s="184"/>
      <c r="M759" s="184"/>
      <c r="N759" s="184"/>
      <c r="O759" s="184"/>
      <c r="P759" s="184"/>
      <c r="Q759" s="184"/>
      <c r="R759" s="184"/>
      <c r="S759" s="120"/>
      <c r="T759" s="123"/>
      <c r="U759" s="124"/>
      <c r="V759" s="124"/>
      <c r="W759" s="124"/>
      <c r="X759" s="124"/>
      <c r="Y759" s="124"/>
      <c r="Z759" s="124"/>
      <c r="AA759" s="124"/>
      <c r="AB759" s="124"/>
      <c r="AC759" s="124"/>
      <c r="AD759" s="124"/>
      <c r="AE759" s="124"/>
      <c r="AF759" s="124"/>
      <c r="AG759" s="124"/>
      <c r="AH759" s="124"/>
    </row>
    <row r="760" spans="1:34" x14ac:dyDescent="0.3">
      <c r="A760" s="180" t="s">
        <v>2032</v>
      </c>
      <c r="B760" s="180" t="s">
        <v>2561</v>
      </c>
      <c r="C760" s="180">
        <v>0</v>
      </c>
      <c r="D760" s="183">
        <v>44461</v>
      </c>
      <c r="E760" s="184">
        <v>1324.2</v>
      </c>
      <c r="F760" s="184">
        <v>1.5943000000000001</v>
      </c>
      <c r="G760" s="184">
        <v>-0.53700000000000003</v>
      </c>
      <c r="H760" s="184">
        <v>-0.69740000000000002</v>
      </c>
      <c r="I760" s="184">
        <v>-1.5068999999999999</v>
      </c>
      <c r="J760" s="184">
        <v>0.24529999999999999</v>
      </c>
      <c r="K760" s="184">
        <v>-3.1579000000000002</v>
      </c>
      <c r="L760" s="184">
        <v>-0.86990000000000001</v>
      </c>
      <c r="M760" s="184">
        <v>19.356400000000001</v>
      </c>
      <c r="N760" s="184">
        <v>56.491500000000002</v>
      </c>
      <c r="O760" s="184">
        <v>7.2047999999999996</v>
      </c>
      <c r="P760" s="184">
        <v>11.6023</v>
      </c>
      <c r="Q760" s="184"/>
      <c r="R760" s="184">
        <v>17.241299999999999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2032</v>
      </c>
      <c r="B761" s="180" t="s">
        <v>2562</v>
      </c>
      <c r="C761" s="180">
        <v>0</v>
      </c>
      <c r="D761" s="183"/>
      <c r="E761" s="184"/>
      <c r="F761" s="184"/>
      <c r="G761" s="184"/>
      <c r="H761" s="184"/>
      <c r="I761" s="184"/>
      <c r="J761" s="184"/>
      <c r="K761" s="184"/>
      <c r="L761" s="184"/>
      <c r="M761" s="184"/>
      <c r="N761" s="184"/>
      <c r="O761" s="184"/>
      <c r="P761" s="184"/>
      <c r="Q761" s="184"/>
      <c r="R761" s="184"/>
      <c r="S761" s="120"/>
      <c r="T761" s="123"/>
      <c r="U761" s="124"/>
      <c r="V761" s="124"/>
      <c r="W761" s="124"/>
      <c r="X761" s="124"/>
      <c r="Y761" s="124"/>
      <c r="Z761" s="124"/>
      <c r="AA761" s="124"/>
      <c r="AB761" s="124"/>
      <c r="AC761" s="124"/>
      <c r="AD761" s="124"/>
      <c r="AE761" s="124"/>
      <c r="AF761" s="124"/>
      <c r="AG761" s="124"/>
      <c r="AH761" s="124"/>
    </row>
    <row r="762" spans="1:34" x14ac:dyDescent="0.3">
      <c r="A762" s="180" t="s">
        <v>2032</v>
      </c>
      <c r="B762" s="180" t="s">
        <v>2563</v>
      </c>
      <c r="C762" s="180">
        <v>0</v>
      </c>
      <c r="D762" s="183">
        <v>44456</v>
      </c>
      <c r="E762" s="184">
        <v>3140.51001</v>
      </c>
      <c r="F762" s="184">
        <v>0.33289999999999997</v>
      </c>
      <c r="G762" s="184">
        <v>-0.26419999999999999</v>
      </c>
      <c r="H762" s="184">
        <v>0.47189999999999999</v>
      </c>
      <c r="I762" s="184">
        <v>-1.8915999999999999</v>
      </c>
      <c r="J762" s="184">
        <v>-8.2100000000000006E-2</v>
      </c>
      <c r="K762" s="184">
        <v>-3.8117000000000001</v>
      </c>
      <c r="L762" s="184">
        <v>3.052</v>
      </c>
      <c r="M762" s="184">
        <v>13.3582</v>
      </c>
      <c r="N762" s="184">
        <v>30.518999999999998</v>
      </c>
      <c r="O762" s="184">
        <v>10.8819</v>
      </c>
      <c r="P762" s="184">
        <v>9.4245000000000001</v>
      </c>
      <c r="Q762" s="184"/>
      <c r="R762" s="184">
        <v>23.366199999999999</v>
      </c>
      <c r="S762" s="120"/>
      <c r="T762" s="123"/>
      <c r="U762" s="124"/>
      <c r="V762" s="124"/>
      <c r="W762" s="124"/>
      <c r="X762" s="124"/>
      <c r="Y762" s="124"/>
      <c r="Z762" s="124"/>
      <c r="AA762" s="124"/>
      <c r="AB762" s="124"/>
      <c r="AC762" s="124"/>
      <c r="AD762" s="124"/>
      <c r="AE762" s="124"/>
      <c r="AF762" s="124"/>
      <c r="AG762" s="124"/>
      <c r="AH762" s="124"/>
    </row>
    <row r="763" spans="1:34" x14ac:dyDescent="0.3">
      <c r="A763" s="180" t="s">
        <v>2032</v>
      </c>
      <c r="B763" s="180" t="s">
        <v>2564</v>
      </c>
      <c r="C763" s="180">
        <v>0</v>
      </c>
      <c r="D763" s="183">
        <v>44461</v>
      </c>
      <c r="E763" s="184">
        <v>3628.49</v>
      </c>
      <c r="F763" s="184">
        <v>0.40179999999999999</v>
      </c>
      <c r="G763" s="184">
        <v>0.40179999999999999</v>
      </c>
      <c r="H763" s="184">
        <v>-0.75839999999999996</v>
      </c>
      <c r="I763" s="184">
        <v>-1.2706999999999999</v>
      </c>
      <c r="J763" s="184">
        <v>5.8693</v>
      </c>
      <c r="K763" s="184">
        <v>1.9981</v>
      </c>
      <c r="L763" s="184">
        <v>5.3739999999999997</v>
      </c>
      <c r="M763" s="184">
        <v>8.0944000000000003</v>
      </c>
      <c r="N763" s="184">
        <v>10.817299999999999</v>
      </c>
      <c r="O763" s="184">
        <v>9.0396000000000001</v>
      </c>
      <c r="P763" s="184">
        <v>3.5848</v>
      </c>
      <c r="Q763" s="184"/>
      <c r="R763" s="184">
        <v>9.8169000000000004</v>
      </c>
      <c r="S763" s="120"/>
      <c r="T763" s="123"/>
      <c r="U763" s="124"/>
      <c r="V763" s="124"/>
      <c r="W763" s="124"/>
      <c r="X763" s="124"/>
      <c r="Y763" s="124"/>
      <c r="Z763" s="124"/>
      <c r="AA763" s="124"/>
      <c r="AB763" s="124"/>
      <c r="AC763" s="124"/>
      <c r="AD763" s="124"/>
      <c r="AE763" s="124"/>
      <c r="AF763" s="124"/>
      <c r="AG763" s="124"/>
      <c r="AH763" s="124"/>
    </row>
    <row r="764" spans="1:34" x14ac:dyDescent="0.3">
      <c r="A764" s="180" t="s">
        <v>2032</v>
      </c>
      <c r="B764" s="180" t="s">
        <v>2565</v>
      </c>
      <c r="C764" s="180">
        <v>0</v>
      </c>
      <c r="D764" s="183">
        <v>44462</v>
      </c>
      <c r="E764" s="184">
        <v>6709.27</v>
      </c>
      <c r="F764" s="184">
        <v>0.48870000000000002</v>
      </c>
      <c r="G764" s="184">
        <v>1.8714999999999999</v>
      </c>
      <c r="H764" s="184">
        <v>0.59219999999999995</v>
      </c>
      <c r="I764" s="184">
        <v>1.5605</v>
      </c>
      <c r="J764" s="184">
        <v>6.7023000000000001</v>
      </c>
      <c r="K764" s="184">
        <v>11.6427</v>
      </c>
      <c r="L764" s="184">
        <v>23.982199999999999</v>
      </c>
      <c r="M764" s="184">
        <v>28.148099999999999</v>
      </c>
      <c r="N764" s="184">
        <v>48.948300000000003</v>
      </c>
      <c r="O764" s="184">
        <v>16.261500000000002</v>
      </c>
      <c r="P764" s="184"/>
      <c r="Q764" s="184"/>
      <c r="R764" s="184">
        <v>23.5123</v>
      </c>
      <c r="S764" s="120"/>
      <c r="T764" s="123"/>
      <c r="U764" s="124"/>
      <c r="V764" s="124"/>
      <c r="W764" s="124"/>
      <c r="X764" s="124"/>
      <c r="Y764" s="124"/>
      <c r="Z764" s="124"/>
      <c r="AA764" s="124"/>
      <c r="AB764" s="124"/>
      <c r="AC764" s="124"/>
      <c r="AD764" s="124"/>
      <c r="AE764" s="124"/>
      <c r="AF764" s="124"/>
      <c r="AG764" s="124"/>
      <c r="AH764" s="124"/>
    </row>
    <row r="765" spans="1:34" x14ac:dyDescent="0.3">
      <c r="A765" s="180" t="s">
        <v>2032</v>
      </c>
      <c r="B765" s="180" t="s">
        <v>2566</v>
      </c>
      <c r="C765" s="180">
        <v>0</v>
      </c>
      <c r="D765" s="183"/>
      <c r="E765" s="184"/>
      <c r="F765" s="184"/>
      <c r="G765" s="184"/>
      <c r="H765" s="184"/>
      <c r="I765" s="184"/>
      <c r="J765" s="184"/>
      <c r="K765" s="184"/>
      <c r="L765" s="184"/>
      <c r="M765" s="184"/>
      <c r="N765" s="184"/>
      <c r="O765" s="184"/>
      <c r="P765" s="184"/>
      <c r="Q765" s="184"/>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2032</v>
      </c>
      <c r="B766" s="180" t="s">
        <v>2567</v>
      </c>
      <c r="C766" s="180">
        <v>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2032</v>
      </c>
      <c r="B767" s="180" t="s">
        <v>2568</v>
      </c>
      <c r="C767" s="180">
        <v>0</v>
      </c>
      <c r="D767" s="183">
        <v>44461</v>
      </c>
      <c r="E767" s="184">
        <v>3048.0500489999999</v>
      </c>
      <c r="F767" s="184">
        <v>-0.49459999999999998</v>
      </c>
      <c r="G767" s="184">
        <v>-0.75470000000000004</v>
      </c>
      <c r="H767" s="184">
        <v>-0.3453</v>
      </c>
      <c r="I767" s="184">
        <v>-0.68069999999999997</v>
      </c>
      <c r="J767" s="184">
        <v>-1.7629999999999999</v>
      </c>
      <c r="K767" s="184">
        <v>-1.9666999999999999</v>
      </c>
      <c r="L767" s="184">
        <v>-2.5583999999999998</v>
      </c>
      <c r="M767" s="184">
        <v>7.8070000000000004</v>
      </c>
      <c r="N767" s="184">
        <v>23.739000000000001</v>
      </c>
      <c r="O767" s="184">
        <v>-1.7859</v>
      </c>
      <c r="P767" s="184"/>
      <c r="Q767" s="184"/>
      <c r="R767" s="184">
        <v>-1.7750999999999999</v>
      </c>
      <c r="S767" s="120"/>
      <c r="T767" s="123"/>
      <c r="U767" s="124"/>
      <c r="V767" s="124"/>
      <c r="W767" s="124"/>
      <c r="X767" s="124"/>
      <c r="Y767" s="124"/>
      <c r="Z767" s="124"/>
      <c r="AA767" s="124"/>
      <c r="AB767" s="124"/>
      <c r="AC767" s="124"/>
      <c r="AD767" s="124"/>
      <c r="AE767" s="124"/>
      <c r="AF767" s="124"/>
      <c r="AG767" s="124"/>
      <c r="AH767" s="124"/>
    </row>
    <row r="768" spans="1:34" x14ac:dyDescent="0.3">
      <c r="A768" s="180" t="s">
        <v>2032</v>
      </c>
      <c r="B768" s="180" t="s">
        <v>2569</v>
      </c>
      <c r="C768" s="180">
        <v>0</v>
      </c>
      <c r="D768" s="183">
        <v>44461</v>
      </c>
      <c r="E768" s="184">
        <v>11837.570313</v>
      </c>
      <c r="F768" s="184">
        <v>0.41049999999999998</v>
      </c>
      <c r="G768" s="184">
        <v>-0.82069999999999999</v>
      </c>
      <c r="H768" s="184">
        <v>-1.2286999999999999</v>
      </c>
      <c r="I768" s="184">
        <v>-3.0910000000000002</v>
      </c>
      <c r="J768" s="184">
        <v>-4.6561000000000003</v>
      </c>
      <c r="K768" s="184">
        <v>-1.2094</v>
      </c>
      <c r="L768" s="184">
        <v>7.1410999999999998</v>
      </c>
      <c r="M768" s="184">
        <v>13.7859</v>
      </c>
      <c r="N768" s="184">
        <v>14.3111</v>
      </c>
      <c r="O768" s="184">
        <v>9.5658999999999992</v>
      </c>
      <c r="P768" s="184">
        <v>7.3348000000000004</v>
      </c>
      <c r="Q768" s="184"/>
      <c r="R768" s="184">
        <v>8.4565999999999999</v>
      </c>
      <c r="S768" s="120"/>
      <c r="T768" s="123"/>
      <c r="U768" s="124"/>
      <c r="V768" s="124"/>
      <c r="W768" s="124"/>
      <c r="X768" s="124"/>
      <c r="Y768" s="124"/>
      <c r="Z768" s="124"/>
      <c r="AA768" s="124"/>
      <c r="AB768" s="124"/>
      <c r="AC768" s="124"/>
      <c r="AD768" s="124"/>
      <c r="AE768" s="124"/>
      <c r="AF768" s="124"/>
      <c r="AG768" s="124"/>
      <c r="AH768" s="124"/>
    </row>
    <row r="769" spans="1:34" x14ac:dyDescent="0.3">
      <c r="A769" s="180" t="s">
        <v>2032</v>
      </c>
      <c r="B769" s="180" t="s">
        <v>2570</v>
      </c>
      <c r="C769" s="180">
        <v>0</v>
      </c>
      <c r="D769" s="183"/>
      <c r="E769" s="184"/>
      <c r="F769" s="184"/>
      <c r="G769" s="184"/>
      <c r="H769" s="184"/>
      <c r="I769" s="184"/>
      <c r="J769" s="184"/>
      <c r="K769" s="184"/>
      <c r="L769" s="184"/>
      <c r="M769" s="184"/>
      <c r="N769" s="184"/>
      <c r="O769" s="184"/>
      <c r="P769" s="184"/>
      <c r="Q769" s="184"/>
      <c r="R769" s="184"/>
      <c r="S769" s="120"/>
      <c r="T769" s="123"/>
      <c r="U769" s="124"/>
      <c r="V769" s="124"/>
      <c r="W769" s="124"/>
      <c r="X769" s="124"/>
      <c r="Y769" s="124"/>
      <c r="Z769" s="124"/>
      <c r="AA769" s="124"/>
      <c r="AB769" s="124"/>
      <c r="AC769" s="124"/>
      <c r="AD769" s="124"/>
      <c r="AE769" s="124"/>
      <c r="AF769" s="124"/>
      <c r="AG769" s="124"/>
      <c r="AH769" s="124"/>
    </row>
    <row r="770" spans="1:34" x14ac:dyDescent="0.3">
      <c r="A770" s="180" t="s">
        <v>2032</v>
      </c>
      <c r="B770" s="180" t="s">
        <v>2571</v>
      </c>
      <c r="C770" s="180">
        <v>0</v>
      </c>
      <c r="D770" s="183">
        <v>44461</v>
      </c>
      <c r="E770" s="184">
        <v>16925.820313</v>
      </c>
      <c r="F770" s="184">
        <v>-2.0314000000000001</v>
      </c>
      <c r="G770" s="184">
        <v>-2.0314000000000001</v>
      </c>
      <c r="H770" s="184">
        <v>-2.4672999999999998</v>
      </c>
      <c r="I770" s="184">
        <v>-1.9957</v>
      </c>
      <c r="J770" s="184">
        <v>3.5729000000000002</v>
      </c>
      <c r="K770" s="184">
        <v>-0.87690000000000001</v>
      </c>
      <c r="L770" s="184">
        <v>4.5499000000000001</v>
      </c>
      <c r="M770" s="184">
        <v>19.385400000000001</v>
      </c>
      <c r="N770" s="184">
        <v>33.848500000000001</v>
      </c>
      <c r="O770" s="184">
        <v>15.514099999999999</v>
      </c>
      <c r="P770" s="184">
        <v>12.8733</v>
      </c>
      <c r="Q770" s="184"/>
      <c r="R770" s="184">
        <v>24.331800000000001</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2032</v>
      </c>
      <c r="B771" s="180" t="s">
        <v>2572</v>
      </c>
      <c r="C771" s="180">
        <v>0</v>
      </c>
      <c r="D771" s="183"/>
      <c r="E771" s="184"/>
      <c r="F771" s="184"/>
      <c r="G771" s="184"/>
      <c r="H771" s="184"/>
      <c r="I771" s="184"/>
      <c r="J771" s="184"/>
      <c r="K771" s="184"/>
      <c r="L771" s="184"/>
      <c r="M771" s="184"/>
      <c r="N771" s="184"/>
      <c r="O771" s="184"/>
      <c r="P771" s="184"/>
      <c r="Q771" s="184"/>
      <c r="R771" s="184"/>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2032</v>
      </c>
      <c r="B772" s="180" t="s">
        <v>2573</v>
      </c>
      <c r="C772" s="180">
        <v>0</v>
      </c>
      <c r="D772" s="183"/>
      <c r="E772" s="184"/>
      <c r="F772" s="184"/>
      <c r="G772" s="184"/>
      <c r="H772" s="184"/>
      <c r="I772" s="184"/>
      <c r="J772" s="184"/>
      <c r="K772" s="184"/>
      <c r="L772" s="184"/>
      <c r="M772" s="184"/>
      <c r="N772" s="184"/>
      <c r="O772" s="184"/>
      <c r="P772" s="184"/>
      <c r="Q772" s="184"/>
      <c r="R772" s="184"/>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2032</v>
      </c>
      <c r="B773" s="180" t="s">
        <v>2574</v>
      </c>
      <c r="C773" s="180">
        <v>0</v>
      </c>
      <c r="D773" s="183">
        <v>44455</v>
      </c>
      <c r="E773" s="184">
        <v>73.431100000000001</v>
      </c>
      <c r="F773" s="184">
        <v>-0.32590000000000002</v>
      </c>
      <c r="G773" s="184">
        <v>-0.27689999999999998</v>
      </c>
      <c r="H773" s="184">
        <v>-0.34960000000000002</v>
      </c>
      <c r="I773" s="184">
        <v>0.62209999999999999</v>
      </c>
      <c r="J773" s="184">
        <v>-1.1656</v>
      </c>
      <c r="K773" s="184">
        <v>8.2900000000000001E-2</v>
      </c>
      <c r="L773" s="184">
        <v>1.3107</v>
      </c>
      <c r="M773" s="184">
        <v>-0.1221</v>
      </c>
      <c r="N773" s="184">
        <v>-0.42580000000000001</v>
      </c>
      <c r="O773" s="184">
        <v>0.74350000000000005</v>
      </c>
      <c r="P773" s="184">
        <v>1.8213999999999999</v>
      </c>
      <c r="Q773" s="184"/>
      <c r="R773" s="184">
        <v>1.3140000000000001</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2032</v>
      </c>
      <c r="B774" s="180" t="s">
        <v>2575</v>
      </c>
      <c r="C774" s="180">
        <v>0</v>
      </c>
      <c r="D774" s="183"/>
      <c r="E774" s="184"/>
      <c r="F774" s="184"/>
      <c r="G774" s="184"/>
      <c r="H774" s="184"/>
      <c r="I774" s="184"/>
      <c r="J774" s="184"/>
      <c r="K774" s="184"/>
      <c r="L774" s="184"/>
      <c r="M774" s="184"/>
      <c r="N774" s="184"/>
      <c r="O774" s="184"/>
      <c r="P774" s="184"/>
      <c r="Q774" s="184"/>
      <c r="R774" s="184"/>
      <c r="S774" s="120"/>
      <c r="T774" s="123"/>
      <c r="U774" s="124"/>
      <c r="V774" s="124"/>
      <c r="W774" s="124"/>
      <c r="X774" s="124"/>
      <c r="Y774" s="124"/>
      <c r="Z774" s="124"/>
      <c r="AA774" s="124"/>
      <c r="AB774" s="124"/>
      <c r="AC774" s="124"/>
      <c r="AD774" s="124"/>
      <c r="AE774" s="124"/>
      <c r="AF774" s="124"/>
      <c r="AG774" s="124"/>
      <c r="AH774" s="124"/>
    </row>
    <row r="775" spans="1:34" x14ac:dyDescent="0.3">
      <c r="A775" s="180" t="s">
        <v>2032</v>
      </c>
      <c r="B775" s="180" t="s">
        <v>2576</v>
      </c>
      <c r="C775" s="180">
        <v>0</v>
      </c>
      <c r="D775" s="183"/>
      <c r="E775" s="184"/>
      <c r="F775" s="184"/>
      <c r="G775" s="184"/>
      <c r="H775" s="184"/>
      <c r="I775" s="184"/>
      <c r="J775" s="184"/>
      <c r="K775" s="184"/>
      <c r="L775" s="184"/>
      <c r="M775" s="184"/>
      <c r="N775" s="184"/>
      <c r="O775" s="184"/>
      <c r="P775" s="184"/>
      <c r="Q775" s="184"/>
      <c r="R775" s="184"/>
      <c r="S775" s="120"/>
      <c r="T775" s="123"/>
      <c r="U775" s="124"/>
      <c r="V775" s="124"/>
      <c r="W775" s="124"/>
      <c r="X775" s="124"/>
      <c r="Y775" s="124"/>
      <c r="Z775" s="124"/>
      <c r="AA775" s="124"/>
      <c r="AB775" s="124"/>
      <c r="AC775" s="124"/>
      <c r="AD775" s="124"/>
      <c r="AE775" s="124"/>
      <c r="AF775" s="124"/>
      <c r="AG775" s="124"/>
      <c r="AH775" s="124"/>
    </row>
    <row r="776" spans="1:34" x14ac:dyDescent="0.3">
      <c r="A776" s="180" t="s">
        <v>2032</v>
      </c>
      <c r="B776" s="180" t="s">
        <v>2577</v>
      </c>
      <c r="C776" s="180">
        <v>0</v>
      </c>
      <c r="D776" s="183"/>
      <c r="E776" s="184"/>
      <c r="F776" s="184"/>
      <c r="G776" s="184"/>
      <c r="H776" s="184"/>
      <c r="I776" s="184"/>
      <c r="J776" s="184"/>
      <c r="K776" s="184"/>
      <c r="L776" s="184"/>
      <c r="M776" s="184"/>
      <c r="N776" s="184"/>
      <c r="O776" s="184"/>
      <c r="P776" s="184"/>
      <c r="Q776" s="184"/>
      <c r="R776" s="184"/>
      <c r="S776" s="120"/>
      <c r="T776" s="123"/>
      <c r="U776" s="124"/>
      <c r="V776" s="124"/>
      <c r="W776" s="124"/>
      <c r="X776" s="124"/>
      <c r="Y776" s="124"/>
      <c r="Z776" s="124"/>
      <c r="AA776" s="124"/>
      <c r="AB776" s="124"/>
      <c r="AC776" s="124"/>
      <c r="AD776" s="124"/>
      <c r="AE776" s="124"/>
      <c r="AF776" s="124"/>
      <c r="AG776" s="124"/>
      <c r="AH776" s="124"/>
    </row>
    <row r="777" spans="1:34" x14ac:dyDescent="0.3">
      <c r="A777" s="185" t="s">
        <v>27</v>
      </c>
      <c r="B777" s="180"/>
      <c r="C777" s="180"/>
      <c r="D777" s="180"/>
      <c r="E777" s="180"/>
      <c r="F777" s="186">
        <v>3.9447524590163905</v>
      </c>
      <c r="G777" s="186">
        <v>4.071076393442624</v>
      </c>
      <c r="H777" s="186">
        <v>1.0435455737704915</v>
      </c>
      <c r="I777" s="186">
        <v>2.9769360655737707</v>
      </c>
      <c r="J777" s="186">
        <v>9.2203695081967236</v>
      </c>
      <c r="K777" s="186">
        <v>11.822007070707071</v>
      </c>
      <c r="L777" s="186">
        <v>22.95551764705883</v>
      </c>
      <c r="M777" s="186">
        <v>36.531585017421612</v>
      </c>
      <c r="N777" s="186">
        <v>64.752437282229948</v>
      </c>
      <c r="O777" s="186">
        <v>15.009125806451614</v>
      </c>
      <c r="P777" s="186">
        <v>13.023552173913036</v>
      </c>
      <c r="Q777" s="186" t="e">
        <v>#DIV/0!</v>
      </c>
      <c r="R777" s="186">
        <v>25.174787108013934</v>
      </c>
      <c r="S777" s="120"/>
      <c r="T777" s="123"/>
      <c r="U777" s="124"/>
      <c r="V777" s="124"/>
      <c r="W777" s="124"/>
      <c r="X777" s="124"/>
      <c r="Y777" s="124"/>
      <c r="Z777" s="124"/>
      <c r="AA777" s="124"/>
      <c r="AB777" s="124"/>
      <c r="AC777" s="124"/>
      <c r="AD777" s="124"/>
      <c r="AE777" s="124"/>
      <c r="AF777" s="124"/>
      <c r="AG777" s="124"/>
      <c r="AH777" s="124"/>
    </row>
    <row r="778" spans="1:34" x14ac:dyDescent="0.3">
      <c r="A778" s="185" t="s">
        <v>408</v>
      </c>
      <c r="B778" s="180"/>
      <c r="C778" s="180"/>
      <c r="D778" s="180"/>
      <c r="E778" s="180"/>
      <c r="F778" s="186">
        <v>1.2359</v>
      </c>
      <c r="G778" s="186">
        <v>2.4335</v>
      </c>
      <c r="H778" s="186">
        <v>0.50819999999999999</v>
      </c>
      <c r="I778" s="186">
        <v>2.4870999999999999</v>
      </c>
      <c r="J778" s="186">
        <v>8.7271999999999998</v>
      </c>
      <c r="K778" s="186">
        <v>12.6492</v>
      </c>
      <c r="L778" s="186">
        <v>21.819299999999998</v>
      </c>
      <c r="M778" s="186">
        <v>33.826700000000002</v>
      </c>
      <c r="N778" s="186">
        <v>65.067499999999995</v>
      </c>
      <c r="O778" s="186">
        <v>16.102799999999998</v>
      </c>
      <c r="P778" s="186">
        <v>13.718299999999999</v>
      </c>
      <c r="Q778" s="186" t="e">
        <v>#NUM!</v>
      </c>
      <c r="R778" s="186">
        <v>25.292200000000001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28"/>
      <c r="B779" s="128"/>
      <c r="C779" s="128"/>
      <c r="D779" s="130"/>
      <c r="E779" s="131"/>
      <c r="F779" s="131"/>
      <c r="G779" s="131"/>
      <c r="H779" s="131"/>
      <c r="I779" s="131"/>
      <c r="J779" s="131"/>
      <c r="K779" s="131"/>
      <c r="L779" s="131"/>
      <c r="M779" s="131"/>
      <c r="N779" s="131"/>
      <c r="O779" s="131"/>
      <c r="P779" s="131"/>
      <c r="Q779" s="131"/>
      <c r="R779" s="131"/>
      <c r="S779" s="120"/>
      <c r="T779" s="123"/>
      <c r="U779" s="124"/>
      <c r="V779" s="124"/>
      <c r="W779" s="124"/>
      <c r="X779" s="124"/>
      <c r="Y779" s="124"/>
      <c r="Z779" s="124"/>
      <c r="AA779" s="124"/>
      <c r="AB779" s="124"/>
      <c r="AC779" s="124"/>
      <c r="AD779" s="124"/>
      <c r="AE779" s="124"/>
      <c r="AF779" s="124"/>
      <c r="AG779" s="124"/>
      <c r="AH779" s="124"/>
    </row>
    <row r="780" spans="1:34" x14ac:dyDescent="0.3">
      <c r="A780" s="182" t="s">
        <v>1765</v>
      </c>
      <c r="B780" s="182"/>
      <c r="C780" s="182"/>
      <c r="D780" s="182"/>
      <c r="E780" s="182"/>
      <c r="F780" s="182"/>
      <c r="G780" s="182"/>
      <c r="H780" s="182"/>
      <c r="I780" s="182"/>
      <c r="J780" s="182"/>
      <c r="K780" s="182"/>
      <c r="L780" s="182"/>
      <c r="M780" s="182"/>
      <c r="N780" s="182"/>
      <c r="O780" s="182"/>
      <c r="P780" s="182"/>
      <c r="Q780" s="182"/>
      <c r="R780" s="182"/>
      <c r="S780" s="120"/>
      <c r="T780" s="123"/>
      <c r="U780" s="124"/>
      <c r="V780" s="124"/>
      <c r="W780" s="124"/>
      <c r="X780" s="124"/>
      <c r="Y780" s="124"/>
      <c r="Z780" s="124"/>
      <c r="AA780" s="124"/>
      <c r="AB780" s="124"/>
      <c r="AC780" s="124"/>
      <c r="AD780" s="124"/>
      <c r="AE780" s="124"/>
      <c r="AF780" s="124"/>
      <c r="AG780" s="124"/>
      <c r="AH780" s="124"/>
    </row>
    <row r="781" spans="1:34" x14ac:dyDescent="0.3">
      <c r="A781" s="180" t="s">
        <v>1766</v>
      </c>
      <c r="B781" s="180" t="s">
        <v>1634</v>
      </c>
      <c r="C781" s="180">
        <v>101818</v>
      </c>
      <c r="D781" s="183">
        <v>44462</v>
      </c>
      <c r="E781" s="184">
        <v>50.046300000000002</v>
      </c>
      <c r="F781" s="184">
        <v>125.6561</v>
      </c>
      <c r="G781" s="184">
        <v>59.559899999999999</v>
      </c>
      <c r="H781" s="184">
        <v>11.182600000000001</v>
      </c>
      <c r="I781" s="184">
        <v>20.704000000000001</v>
      </c>
      <c r="J781" s="184">
        <v>37.1158</v>
      </c>
      <c r="K781" s="184">
        <v>20.8598</v>
      </c>
      <c r="L781" s="184">
        <v>16.742100000000001</v>
      </c>
      <c r="M781" s="184">
        <v>18.688300000000002</v>
      </c>
      <c r="N781" s="184">
        <v>25.156099999999999</v>
      </c>
      <c r="O781" s="184">
        <v>9.5792000000000002</v>
      </c>
      <c r="P781" s="184">
        <v>7.6589999999999998</v>
      </c>
      <c r="Q781" s="184">
        <v>9.7256</v>
      </c>
      <c r="R781" s="184">
        <v>12.0664</v>
      </c>
      <c r="S781" s="120"/>
      <c r="T781" s="123"/>
      <c r="U781" s="124"/>
      <c r="V781" s="124"/>
      <c r="W781" s="124"/>
      <c r="X781" s="124"/>
      <c r="Y781" s="124"/>
      <c r="Z781" s="124"/>
      <c r="AA781" s="124"/>
      <c r="AB781" s="124"/>
      <c r="AC781" s="124"/>
      <c r="AD781" s="124"/>
      <c r="AE781" s="124"/>
      <c r="AF781" s="124"/>
      <c r="AG781" s="124"/>
      <c r="AH781" s="124"/>
    </row>
    <row r="782" spans="1:34" x14ac:dyDescent="0.3">
      <c r="A782" s="180" t="s">
        <v>1766</v>
      </c>
      <c r="B782" s="180" t="s">
        <v>1611</v>
      </c>
      <c r="C782" s="180">
        <v>120705</v>
      </c>
      <c r="D782" s="183">
        <v>44462</v>
      </c>
      <c r="E782" s="184">
        <v>53.992600000000003</v>
      </c>
      <c r="F782" s="184">
        <v>126.4464</v>
      </c>
      <c r="G782" s="184">
        <v>60.373600000000003</v>
      </c>
      <c r="H782" s="184">
        <v>12.012499999999999</v>
      </c>
      <c r="I782" s="184">
        <v>21.5289</v>
      </c>
      <c r="J782" s="184">
        <v>37.972700000000003</v>
      </c>
      <c r="K782" s="184">
        <v>21.729199999999999</v>
      </c>
      <c r="L782" s="184">
        <v>17.635200000000001</v>
      </c>
      <c r="M782" s="184">
        <v>19.636900000000001</v>
      </c>
      <c r="N782" s="184">
        <v>26.194299999999998</v>
      </c>
      <c r="O782" s="184">
        <v>10.426299999999999</v>
      </c>
      <c r="P782" s="184">
        <v>8.6992999999999991</v>
      </c>
      <c r="Q782" s="184">
        <v>11.460800000000001</v>
      </c>
      <c r="R782" s="184">
        <v>12.985099999999999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1766</v>
      </c>
      <c r="B783" s="180" t="s">
        <v>1853</v>
      </c>
      <c r="C783" s="180"/>
      <c r="D783" s="183">
        <v>44462</v>
      </c>
      <c r="E783" s="184">
        <v>53.992600000000003</v>
      </c>
      <c r="F783" s="184">
        <v>126.4464</v>
      </c>
      <c r="G783" s="184">
        <v>60.373600000000003</v>
      </c>
      <c r="H783" s="184">
        <v>12.012499999999999</v>
      </c>
      <c r="I783" s="184">
        <v>21.5289</v>
      </c>
      <c r="J783" s="184">
        <v>37.972700000000003</v>
      </c>
      <c r="K783" s="184">
        <v>21.729199999999999</v>
      </c>
      <c r="L783" s="184">
        <v>17.635200000000001</v>
      </c>
      <c r="M783" s="184">
        <v>19.636900000000001</v>
      </c>
      <c r="N783" s="184">
        <v>26.194299999999998</v>
      </c>
      <c r="O783" s="184">
        <v>10.426299999999999</v>
      </c>
      <c r="P783" s="184">
        <v>8.6992999999999991</v>
      </c>
      <c r="Q783" s="184">
        <v>11.43</v>
      </c>
      <c r="R783" s="184">
        <v>12.985099999999999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0" t="s">
        <v>1766</v>
      </c>
      <c r="B784" s="180" t="s">
        <v>1635</v>
      </c>
      <c r="C784" s="180">
        <v>112924</v>
      </c>
      <c r="D784" s="183">
        <v>44462</v>
      </c>
      <c r="E784" s="184">
        <v>24.353899999999999</v>
      </c>
      <c r="F784" s="184">
        <v>121.34990000000001</v>
      </c>
      <c r="G784" s="184">
        <v>72.569299999999998</v>
      </c>
      <c r="H784" s="184">
        <v>16.796900000000001</v>
      </c>
      <c r="I784" s="184">
        <v>22.023199999999999</v>
      </c>
      <c r="J784" s="184">
        <v>30.6966</v>
      </c>
      <c r="K784" s="184">
        <v>21.671399999999998</v>
      </c>
      <c r="L784" s="184">
        <v>17.5501</v>
      </c>
      <c r="M784" s="184">
        <v>14.4269</v>
      </c>
      <c r="N784" s="184">
        <v>18.885300000000001</v>
      </c>
      <c r="O784" s="184">
        <v>8.8519000000000005</v>
      </c>
      <c r="P784" s="184">
        <v>7.6173999999999999</v>
      </c>
      <c r="Q784" s="184">
        <v>8.2737999999999996</v>
      </c>
      <c r="R784" s="184">
        <v>12.9941</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0" t="s">
        <v>1766</v>
      </c>
      <c r="B785" s="180" t="s">
        <v>1612</v>
      </c>
      <c r="C785" s="180">
        <v>120480</v>
      </c>
      <c r="D785" s="183">
        <v>44462</v>
      </c>
      <c r="E785" s="184">
        <v>27.082100000000001</v>
      </c>
      <c r="F785" s="184">
        <v>122.5163</v>
      </c>
      <c r="G785" s="184">
        <v>73.762299999999996</v>
      </c>
      <c r="H785" s="184">
        <v>17.986999999999998</v>
      </c>
      <c r="I785" s="184">
        <v>23.183499999999999</v>
      </c>
      <c r="J785" s="184">
        <v>31.868600000000001</v>
      </c>
      <c r="K785" s="184">
        <v>22.872299999999999</v>
      </c>
      <c r="L785" s="184">
        <v>18.774999999999999</v>
      </c>
      <c r="M785" s="184">
        <v>15.6846</v>
      </c>
      <c r="N785" s="184">
        <v>20.229700000000001</v>
      </c>
      <c r="O785" s="184">
        <v>9.9420999999999999</v>
      </c>
      <c r="P785" s="184">
        <v>8.8023000000000007</v>
      </c>
      <c r="Q785" s="184">
        <v>10.0222</v>
      </c>
      <c r="R785" s="184">
        <v>14.1646</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80" t="s">
        <v>1766</v>
      </c>
      <c r="B786" s="180" t="s">
        <v>1636</v>
      </c>
      <c r="C786" s="180">
        <v>102661</v>
      </c>
      <c r="D786" s="183">
        <v>44462</v>
      </c>
      <c r="E786" s="184">
        <v>30.775700000000001</v>
      </c>
      <c r="F786" s="184">
        <v>104.9059</v>
      </c>
      <c r="G786" s="184">
        <v>72.938800000000001</v>
      </c>
      <c r="H786" s="184">
        <v>10.406700000000001</v>
      </c>
      <c r="I786" s="184">
        <v>17.1309</v>
      </c>
      <c r="J786" s="184">
        <v>31.254000000000001</v>
      </c>
      <c r="K786" s="184">
        <v>16.8216</v>
      </c>
      <c r="L786" s="184">
        <v>10.367100000000001</v>
      </c>
      <c r="M786" s="184">
        <v>8.5702999999999996</v>
      </c>
      <c r="N786" s="184">
        <v>11.6607</v>
      </c>
      <c r="O786" s="184">
        <v>11.771000000000001</v>
      </c>
      <c r="P786" s="184">
        <v>8.4588000000000001</v>
      </c>
      <c r="Q786" s="184">
        <v>6.8146000000000004</v>
      </c>
      <c r="R786" s="184">
        <v>10.491300000000001</v>
      </c>
      <c r="S786" s="119"/>
      <c r="T786" s="119"/>
      <c r="U786" s="119"/>
      <c r="V786" s="119"/>
      <c r="W786" s="119"/>
      <c r="X786" s="119"/>
      <c r="Y786" s="119"/>
      <c r="Z786" s="119"/>
      <c r="AA786" s="119"/>
      <c r="AB786" s="119"/>
      <c r="AC786" s="119"/>
      <c r="AD786" s="119"/>
      <c r="AE786" s="119"/>
      <c r="AF786" s="119"/>
      <c r="AG786" s="119"/>
      <c r="AH786" s="119"/>
    </row>
    <row r="787" spans="1:34" x14ac:dyDescent="0.3">
      <c r="A787" s="180" t="s">
        <v>1766</v>
      </c>
      <c r="B787" s="180" t="s">
        <v>1613</v>
      </c>
      <c r="C787" s="180">
        <v>119389</v>
      </c>
      <c r="D787" s="183">
        <v>44462</v>
      </c>
      <c r="E787" s="184">
        <v>33.1374</v>
      </c>
      <c r="F787" s="184">
        <v>105.938</v>
      </c>
      <c r="G787" s="184">
        <v>73.877499999999998</v>
      </c>
      <c r="H787" s="184">
        <v>11.354100000000001</v>
      </c>
      <c r="I787" s="184">
        <v>18.086500000000001</v>
      </c>
      <c r="J787" s="184">
        <v>32.180700000000002</v>
      </c>
      <c r="K787" s="184">
        <v>17.721699999999998</v>
      </c>
      <c r="L787" s="184">
        <v>11.267099999999999</v>
      </c>
      <c r="M787" s="184">
        <v>9.4986999999999995</v>
      </c>
      <c r="N787" s="184">
        <v>12.6471</v>
      </c>
      <c r="O787" s="184">
        <v>12.7013</v>
      </c>
      <c r="P787" s="184">
        <v>9.3931000000000004</v>
      </c>
      <c r="Q787" s="184">
        <v>9.7449999999999992</v>
      </c>
      <c r="R787" s="184">
        <v>11.426</v>
      </c>
      <c r="S787" s="122"/>
      <c r="T787" s="122"/>
      <c r="U787" s="122"/>
      <c r="V787" s="122"/>
      <c r="W787" s="122"/>
      <c r="X787" s="122"/>
      <c r="Y787" s="122"/>
      <c r="Z787" s="122"/>
      <c r="AA787" s="122"/>
      <c r="AB787" s="122"/>
      <c r="AC787" s="122"/>
      <c r="AD787" s="122"/>
      <c r="AE787" s="122"/>
      <c r="AF787" s="122"/>
      <c r="AG787" s="122"/>
      <c r="AH787" s="122"/>
    </row>
    <row r="788" spans="1:34" x14ac:dyDescent="0.3">
      <c r="A788" s="180" t="s">
        <v>1766</v>
      </c>
      <c r="B788" s="180" t="s">
        <v>1614</v>
      </c>
      <c r="C788" s="180">
        <v>120082</v>
      </c>
      <c r="D788" s="183">
        <v>44462</v>
      </c>
      <c r="E788" s="184">
        <v>40.222200000000001</v>
      </c>
      <c r="F788" s="184">
        <v>119.905</v>
      </c>
      <c r="G788" s="184">
        <v>67.127099999999999</v>
      </c>
      <c r="H788" s="184">
        <v>9.8581000000000003</v>
      </c>
      <c r="I788" s="184">
        <v>13.650600000000001</v>
      </c>
      <c r="J788" s="184">
        <v>26.9057</v>
      </c>
      <c r="K788" s="184">
        <v>17.7439</v>
      </c>
      <c r="L788" s="184">
        <v>13.866899999999999</v>
      </c>
      <c r="M788" s="184">
        <v>12.6829</v>
      </c>
      <c r="N788" s="184">
        <v>15.6402</v>
      </c>
      <c r="O788" s="184">
        <v>10.539</v>
      </c>
      <c r="P788" s="184">
        <v>9.2902000000000005</v>
      </c>
      <c r="Q788" s="184">
        <v>10.281499999999999</v>
      </c>
      <c r="R788" s="184">
        <v>10.944000000000001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1766</v>
      </c>
      <c r="B789" s="180" t="s">
        <v>1637</v>
      </c>
      <c r="C789" s="180">
        <v>113560</v>
      </c>
      <c r="D789" s="183">
        <v>44462</v>
      </c>
      <c r="E789" s="184">
        <v>34.980200000000004</v>
      </c>
      <c r="F789" s="184">
        <v>118.1867</v>
      </c>
      <c r="G789" s="184">
        <v>65.355999999999995</v>
      </c>
      <c r="H789" s="184">
        <v>8.0768000000000004</v>
      </c>
      <c r="I789" s="184">
        <v>11.7768</v>
      </c>
      <c r="J789" s="184">
        <v>24.9513</v>
      </c>
      <c r="K789" s="184">
        <v>15.7164</v>
      </c>
      <c r="L789" s="184">
        <v>11.930099999999999</v>
      </c>
      <c r="M789" s="184">
        <v>10.797800000000001</v>
      </c>
      <c r="N789" s="184">
        <v>13.739699999999999</v>
      </c>
      <c r="O789" s="184">
        <v>8.7582000000000004</v>
      </c>
      <c r="P789" s="184">
        <v>7.2668999999999997</v>
      </c>
      <c r="Q789" s="184">
        <v>7.6387999999999998</v>
      </c>
      <c r="R789" s="184">
        <v>9.2053999999999991</v>
      </c>
      <c r="S789" s="120"/>
      <c r="T789" s="123"/>
      <c r="U789" s="124"/>
      <c r="V789" s="124"/>
      <c r="W789" s="124"/>
      <c r="X789" s="124"/>
      <c r="Y789" s="124"/>
      <c r="Z789" s="124"/>
      <c r="AA789" s="124"/>
      <c r="AB789" s="124"/>
      <c r="AC789" s="124"/>
      <c r="AD789" s="124"/>
      <c r="AE789" s="124"/>
      <c r="AF789" s="124"/>
      <c r="AG789" s="124"/>
      <c r="AH789" s="124"/>
    </row>
    <row r="790" spans="1:34" x14ac:dyDescent="0.3">
      <c r="A790" s="180" t="s">
        <v>1766</v>
      </c>
      <c r="B790" s="180" t="s">
        <v>1615</v>
      </c>
      <c r="C790" s="180">
        <v>119393</v>
      </c>
      <c r="D790" s="183">
        <v>44462</v>
      </c>
      <c r="E790" s="184">
        <v>23.964600000000001</v>
      </c>
      <c r="F790" s="184">
        <v>52.774799999999999</v>
      </c>
      <c r="G790" s="184">
        <v>41.773800000000001</v>
      </c>
      <c r="H790" s="184">
        <v>-12.1995</v>
      </c>
      <c r="I790" s="184">
        <v>9.2363999999999997</v>
      </c>
      <c r="J790" s="184">
        <v>21.787800000000001</v>
      </c>
      <c r="K790" s="184">
        <v>18.0564</v>
      </c>
      <c r="L790" s="184">
        <v>16.226900000000001</v>
      </c>
      <c r="M790" s="184">
        <v>11.7035</v>
      </c>
      <c r="N790" s="184">
        <v>13.7197</v>
      </c>
      <c r="O790" s="184">
        <v>4.0159000000000002</v>
      </c>
      <c r="P790" s="184">
        <v>5.0195999999999996</v>
      </c>
      <c r="Q790" s="184">
        <v>7.2375999999999996</v>
      </c>
      <c r="R790" s="184">
        <v>11.499700000000001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1766</v>
      </c>
      <c r="B791" s="180" t="s">
        <v>1638</v>
      </c>
      <c r="C791" s="180">
        <v>111712</v>
      </c>
      <c r="D791" s="183">
        <v>44462</v>
      </c>
      <c r="E791" s="184">
        <v>22.964600000000001</v>
      </c>
      <c r="F791" s="184">
        <v>52.525799999999997</v>
      </c>
      <c r="G791" s="184">
        <v>41.465299999999999</v>
      </c>
      <c r="H791" s="184">
        <v>-12.5487</v>
      </c>
      <c r="I791" s="184">
        <v>8.8740000000000006</v>
      </c>
      <c r="J791" s="184">
        <v>21.4192</v>
      </c>
      <c r="K791" s="184">
        <v>17.677800000000001</v>
      </c>
      <c r="L791" s="184">
        <v>15.757</v>
      </c>
      <c r="M791" s="184">
        <v>11.139099999999999</v>
      </c>
      <c r="N791" s="184">
        <v>13.0938</v>
      </c>
      <c r="O791" s="184">
        <v>3.423</v>
      </c>
      <c r="P791" s="184">
        <v>4.3998999999999997</v>
      </c>
      <c r="Q791" s="184">
        <v>6.8623000000000003</v>
      </c>
      <c r="R791" s="184">
        <v>10.8612</v>
      </c>
      <c r="S791" s="120"/>
      <c r="T791" s="123"/>
      <c r="U791" s="124"/>
      <c r="V791" s="124"/>
      <c r="W791" s="124"/>
      <c r="X791" s="124"/>
      <c r="Y791" s="124"/>
      <c r="Z791" s="124"/>
      <c r="AA791" s="124"/>
      <c r="AB791" s="124"/>
      <c r="AC791" s="124"/>
      <c r="AD791" s="124"/>
      <c r="AE791" s="124"/>
      <c r="AF791" s="124"/>
      <c r="AG791" s="124"/>
      <c r="AH791" s="124"/>
    </row>
    <row r="792" spans="1:34" x14ac:dyDescent="0.3">
      <c r="A792" s="180" t="s">
        <v>1766</v>
      </c>
      <c r="B792" s="180" t="s">
        <v>1616</v>
      </c>
      <c r="C792" s="180">
        <v>118309</v>
      </c>
      <c r="D792" s="183">
        <v>44462</v>
      </c>
      <c r="E792" s="184">
        <v>82.597999999999999</v>
      </c>
      <c r="F792" s="184">
        <v>69.199799999999996</v>
      </c>
      <c r="G792" s="184">
        <v>42.036799999999999</v>
      </c>
      <c r="H792" s="184">
        <v>2.1473</v>
      </c>
      <c r="I792" s="184">
        <v>12.6744</v>
      </c>
      <c r="J792" s="184">
        <v>29.7593</v>
      </c>
      <c r="K792" s="184">
        <v>19.429400000000001</v>
      </c>
      <c r="L792" s="184">
        <v>17.251100000000001</v>
      </c>
      <c r="M792" s="184">
        <v>15.584899999999999</v>
      </c>
      <c r="N792" s="184">
        <v>18.7471</v>
      </c>
      <c r="O792" s="184">
        <v>13.5261</v>
      </c>
      <c r="P792" s="184">
        <v>10.198</v>
      </c>
      <c r="Q792" s="184">
        <v>10.680999999999999</v>
      </c>
      <c r="R792" s="184">
        <v>14.7013</v>
      </c>
      <c r="S792" s="120"/>
      <c r="T792" s="123"/>
      <c r="U792" s="124"/>
      <c r="V792" s="124"/>
      <c r="W792" s="124"/>
      <c r="X792" s="124"/>
      <c r="Y792" s="124"/>
      <c r="Z792" s="124"/>
      <c r="AA792" s="124"/>
      <c r="AB792" s="124"/>
      <c r="AC792" s="124"/>
      <c r="AD792" s="124"/>
      <c r="AE792" s="124"/>
      <c r="AF792" s="124"/>
      <c r="AG792" s="124"/>
      <c r="AH792" s="124"/>
    </row>
    <row r="793" spans="1:34" x14ac:dyDescent="0.3">
      <c r="A793" s="180" t="s">
        <v>1766</v>
      </c>
      <c r="B793" s="180" t="s">
        <v>1639</v>
      </c>
      <c r="C793" s="180">
        <v>100601</v>
      </c>
      <c r="D793" s="183">
        <v>44462</v>
      </c>
      <c r="E793" s="184">
        <v>86.868157374309206</v>
      </c>
      <c r="F793" s="184">
        <v>67.903099999999995</v>
      </c>
      <c r="G793" s="184">
        <v>40.750599999999999</v>
      </c>
      <c r="H793" s="184">
        <v>1.1007</v>
      </c>
      <c r="I793" s="184">
        <v>11.511699999999999</v>
      </c>
      <c r="J793" s="184">
        <v>28.491</v>
      </c>
      <c r="K793" s="184">
        <v>18.108599999999999</v>
      </c>
      <c r="L793" s="184">
        <v>15.8736</v>
      </c>
      <c r="M793" s="184">
        <v>14.1549</v>
      </c>
      <c r="N793" s="184">
        <v>17.252400000000002</v>
      </c>
      <c r="O793" s="184">
        <v>12.277900000000001</v>
      </c>
      <c r="P793" s="184">
        <v>8.9930000000000003</v>
      </c>
      <c r="Q793" s="184">
        <v>8.6606000000000005</v>
      </c>
      <c r="R793" s="184">
        <v>13.382400000000001</v>
      </c>
      <c r="S793" s="120"/>
      <c r="T793" s="123"/>
      <c r="U793" s="124"/>
      <c r="V793" s="124"/>
      <c r="W793" s="124"/>
      <c r="X793" s="124"/>
      <c r="Y793" s="124"/>
      <c r="Z793" s="124"/>
      <c r="AA793" s="124"/>
      <c r="AB793" s="124"/>
      <c r="AC793" s="124"/>
      <c r="AD793" s="124"/>
      <c r="AE793" s="124"/>
      <c r="AF793" s="124"/>
      <c r="AG793" s="124"/>
      <c r="AH793" s="124"/>
    </row>
    <row r="794" spans="1:34" x14ac:dyDescent="0.3">
      <c r="A794" s="180" t="s">
        <v>1766</v>
      </c>
      <c r="B794" s="180" t="s">
        <v>1617</v>
      </c>
      <c r="C794" s="180">
        <v>118994</v>
      </c>
      <c r="D794" s="183">
        <v>44462</v>
      </c>
      <c r="E794" s="184">
        <v>48.371400000000001</v>
      </c>
      <c r="F794" s="184">
        <v>25.749300000000002</v>
      </c>
      <c r="G794" s="184">
        <v>28.943899999999999</v>
      </c>
      <c r="H794" s="184">
        <v>-1.8857999999999999</v>
      </c>
      <c r="I794" s="184">
        <v>11.3408</v>
      </c>
      <c r="J794" s="184">
        <v>16.537700000000001</v>
      </c>
      <c r="K794" s="184">
        <v>16.279499999999999</v>
      </c>
      <c r="L794" s="184">
        <v>17.245100000000001</v>
      </c>
      <c r="M794" s="184">
        <v>14.559799999999999</v>
      </c>
      <c r="N794" s="184">
        <v>18.106100000000001</v>
      </c>
      <c r="O794" s="184">
        <v>9.59</v>
      </c>
      <c r="P794" s="184">
        <v>7.3284000000000002</v>
      </c>
      <c r="Q794" s="184">
        <v>9.0348000000000006</v>
      </c>
      <c r="R794" s="184">
        <v>12.0306</v>
      </c>
      <c r="S794" s="120"/>
      <c r="T794" s="123"/>
      <c r="U794" s="124"/>
      <c r="V794" s="124"/>
      <c r="W794" s="124"/>
      <c r="X794" s="124"/>
      <c r="Y794" s="124"/>
      <c r="Z794" s="124"/>
      <c r="AA794" s="124"/>
      <c r="AB794" s="124"/>
      <c r="AC794" s="124"/>
      <c r="AD794" s="124"/>
      <c r="AE794" s="124"/>
      <c r="AF794" s="124"/>
      <c r="AG794" s="124"/>
      <c r="AH794" s="124"/>
    </row>
    <row r="795" spans="1:34" x14ac:dyDescent="0.3">
      <c r="A795" s="180" t="s">
        <v>1766</v>
      </c>
      <c r="B795" s="180" t="s">
        <v>1640</v>
      </c>
      <c r="C795" s="180">
        <v>102448</v>
      </c>
      <c r="D795" s="183">
        <v>44462</v>
      </c>
      <c r="E795" s="184">
        <v>44.114100000000001</v>
      </c>
      <c r="F795" s="184">
        <v>24.0932</v>
      </c>
      <c r="G795" s="184">
        <v>27.310199999999998</v>
      </c>
      <c r="H795" s="184">
        <v>-3.5082</v>
      </c>
      <c r="I795" s="184">
        <v>9.7225999999999999</v>
      </c>
      <c r="J795" s="184">
        <v>14.9033</v>
      </c>
      <c r="K795" s="184">
        <v>14.5867</v>
      </c>
      <c r="L795" s="184">
        <v>15.4575</v>
      </c>
      <c r="M795" s="184">
        <v>12.71</v>
      </c>
      <c r="N795" s="184">
        <v>16.131900000000002</v>
      </c>
      <c r="O795" s="184">
        <v>7.7809999999999997</v>
      </c>
      <c r="P795" s="184">
        <v>5.8768000000000002</v>
      </c>
      <c r="Q795" s="184">
        <v>8.9601000000000006</v>
      </c>
      <c r="R795" s="184">
        <v>10.2021</v>
      </c>
      <c r="S795" s="120"/>
      <c r="T795" s="123"/>
      <c r="U795" s="124"/>
      <c r="V795" s="124"/>
      <c r="W795" s="124"/>
      <c r="X795" s="124"/>
      <c r="Y795" s="124"/>
      <c r="Z795" s="124"/>
      <c r="AA795" s="124"/>
      <c r="AB795" s="124"/>
      <c r="AC795" s="124"/>
      <c r="AD795" s="124"/>
      <c r="AE795" s="124"/>
      <c r="AF795" s="124"/>
      <c r="AG795" s="124"/>
      <c r="AH795" s="124"/>
    </row>
    <row r="796" spans="1:34" x14ac:dyDescent="0.3">
      <c r="A796" s="180" t="s">
        <v>1766</v>
      </c>
      <c r="B796" s="180" t="s">
        <v>1641</v>
      </c>
      <c r="C796" s="180">
        <v>100948</v>
      </c>
      <c r="D796" s="183">
        <v>44462</v>
      </c>
      <c r="E796" s="184">
        <v>67.990499999999997</v>
      </c>
      <c r="F796" s="184">
        <v>105.41679999999999</v>
      </c>
      <c r="G796" s="184">
        <v>72.672200000000004</v>
      </c>
      <c r="H796" s="184">
        <v>0.55989999999999995</v>
      </c>
      <c r="I796" s="184">
        <v>8.9111999999999991</v>
      </c>
      <c r="J796" s="184">
        <v>23.361999999999998</v>
      </c>
      <c r="K796" s="184">
        <v>13.536099999999999</v>
      </c>
      <c r="L796" s="184">
        <v>11.9011</v>
      </c>
      <c r="M796" s="184">
        <v>11.8423</v>
      </c>
      <c r="N796" s="184">
        <v>15.617100000000001</v>
      </c>
      <c r="O796" s="184">
        <v>8.4425000000000008</v>
      </c>
      <c r="P796" s="184">
        <v>6.7237</v>
      </c>
      <c r="Q796" s="184">
        <v>9.5571000000000002</v>
      </c>
      <c r="R796" s="184">
        <v>8.9059000000000008</v>
      </c>
      <c r="S796" s="120"/>
      <c r="T796" s="123"/>
      <c r="U796" s="124"/>
      <c r="V796" s="124"/>
      <c r="W796" s="124"/>
      <c r="X796" s="124"/>
      <c r="Y796" s="124"/>
      <c r="Z796" s="124"/>
      <c r="AA796" s="124"/>
      <c r="AB796" s="124"/>
      <c r="AC796" s="124"/>
      <c r="AD796" s="124"/>
      <c r="AE796" s="124"/>
      <c r="AF796" s="124"/>
      <c r="AG796" s="124"/>
      <c r="AH796" s="124"/>
    </row>
    <row r="797" spans="1:34" x14ac:dyDescent="0.3">
      <c r="A797" s="180" t="s">
        <v>1766</v>
      </c>
      <c r="B797" s="180" t="s">
        <v>1618</v>
      </c>
      <c r="C797" s="180">
        <v>118574</v>
      </c>
      <c r="D797" s="183">
        <v>44462</v>
      </c>
      <c r="E797" s="184">
        <v>72.590999999999994</v>
      </c>
      <c r="F797" s="184">
        <v>106.20140000000001</v>
      </c>
      <c r="G797" s="184">
        <v>73.483699999999999</v>
      </c>
      <c r="H797" s="184">
        <v>1.3291999999999999</v>
      </c>
      <c r="I797" s="184">
        <v>9.6827000000000005</v>
      </c>
      <c r="J797" s="184">
        <v>24.1418</v>
      </c>
      <c r="K797" s="184">
        <v>14.322100000000001</v>
      </c>
      <c r="L797" s="184">
        <v>12.6623</v>
      </c>
      <c r="M797" s="184">
        <v>12.625500000000001</v>
      </c>
      <c r="N797" s="184">
        <v>16.4742</v>
      </c>
      <c r="O797" s="184">
        <v>9.2627000000000006</v>
      </c>
      <c r="P797" s="184">
        <v>7.5197000000000003</v>
      </c>
      <c r="Q797" s="184">
        <v>9.6557999999999993</v>
      </c>
      <c r="R797" s="184">
        <v>9.7773000000000003</v>
      </c>
      <c r="S797" s="120"/>
      <c r="T797" s="123"/>
      <c r="U797" s="124"/>
      <c r="V797" s="124"/>
      <c r="W797" s="124"/>
      <c r="X797" s="124"/>
      <c r="Y797" s="124"/>
      <c r="Z797" s="124"/>
      <c r="AA797" s="124"/>
      <c r="AB797" s="124"/>
      <c r="AC797" s="124"/>
      <c r="AD797" s="124"/>
      <c r="AE797" s="124"/>
      <c r="AF797" s="124"/>
      <c r="AG797" s="124"/>
      <c r="AH797" s="124"/>
    </row>
    <row r="798" spans="1:34" x14ac:dyDescent="0.3">
      <c r="A798" s="180" t="s">
        <v>1766</v>
      </c>
      <c r="B798" s="180" t="s">
        <v>1642</v>
      </c>
      <c r="C798" s="180">
        <v>148297</v>
      </c>
      <c r="D798" s="183"/>
      <c r="E798" s="184"/>
      <c r="F798" s="184"/>
      <c r="G798" s="184"/>
      <c r="H798" s="184"/>
      <c r="I798" s="184"/>
      <c r="J798" s="184"/>
      <c r="K798" s="184"/>
      <c r="L798" s="184"/>
      <c r="M798" s="184"/>
      <c r="N798" s="184"/>
      <c r="O798" s="184"/>
      <c r="P798" s="184"/>
      <c r="Q798" s="184"/>
      <c r="R798" s="184"/>
      <c r="S798" s="120"/>
      <c r="T798" s="123"/>
      <c r="U798" s="124"/>
      <c r="V798" s="124"/>
      <c r="W798" s="124"/>
      <c r="X798" s="124"/>
      <c r="Y798" s="124"/>
      <c r="Z798" s="124"/>
      <c r="AA798" s="124"/>
      <c r="AB798" s="124"/>
      <c r="AC798" s="124"/>
      <c r="AD798" s="124"/>
      <c r="AE798" s="124"/>
      <c r="AF798" s="124"/>
      <c r="AG798" s="124"/>
      <c r="AH798" s="124"/>
    </row>
    <row r="799" spans="1:34" x14ac:dyDescent="0.3">
      <c r="A799" s="180" t="s">
        <v>1766</v>
      </c>
      <c r="B799" s="180" t="s">
        <v>1619</v>
      </c>
      <c r="C799" s="180">
        <v>148302</v>
      </c>
      <c r="D799" s="183"/>
      <c r="E799" s="184"/>
      <c r="F799" s="184"/>
      <c r="G799" s="184"/>
      <c r="H799" s="184"/>
      <c r="I799" s="184"/>
      <c r="J799" s="184"/>
      <c r="K799" s="184"/>
      <c r="L799" s="184"/>
      <c r="M799" s="184"/>
      <c r="N799" s="184"/>
      <c r="O799" s="184"/>
      <c r="P799" s="184"/>
      <c r="Q799" s="184"/>
      <c r="R799" s="184"/>
      <c r="S799" s="120"/>
      <c r="T799" s="123"/>
      <c r="U799" s="124"/>
      <c r="V799" s="124"/>
      <c r="W799" s="124"/>
      <c r="X799" s="124"/>
      <c r="Y799" s="124"/>
      <c r="Z799" s="124"/>
      <c r="AA799" s="124"/>
      <c r="AB799" s="124"/>
      <c r="AC799" s="124"/>
      <c r="AD799" s="124"/>
      <c r="AE799" s="124"/>
      <c r="AF799" s="124"/>
      <c r="AG799" s="124"/>
      <c r="AH799" s="124"/>
    </row>
    <row r="800" spans="1:34" x14ac:dyDescent="0.3">
      <c r="A800" s="180" t="s">
        <v>1766</v>
      </c>
      <c r="B800" s="180" t="s">
        <v>1643</v>
      </c>
      <c r="C800" s="180">
        <v>102147</v>
      </c>
      <c r="D800" s="183">
        <v>44462</v>
      </c>
      <c r="E800" s="184">
        <v>58.9803</v>
      </c>
      <c r="F800" s="184">
        <v>162.79990000000001</v>
      </c>
      <c r="G800" s="184">
        <v>78.8125</v>
      </c>
      <c r="H800" s="184">
        <v>6.9314999999999998</v>
      </c>
      <c r="I800" s="184">
        <v>29.572399999999998</v>
      </c>
      <c r="J800" s="184">
        <v>34.686</v>
      </c>
      <c r="K800" s="184">
        <v>18.276599999999998</v>
      </c>
      <c r="L800" s="184">
        <v>18.799099999999999</v>
      </c>
      <c r="M800" s="184">
        <v>18.036000000000001</v>
      </c>
      <c r="N800" s="184">
        <v>23.4269</v>
      </c>
      <c r="O800" s="184">
        <v>10.842499999999999</v>
      </c>
      <c r="P800" s="184">
        <v>8.1880000000000006</v>
      </c>
      <c r="Q800" s="184">
        <v>10.510899999999999</v>
      </c>
      <c r="R800" s="184">
        <v>12.6625</v>
      </c>
      <c r="S800" s="120"/>
      <c r="T800" s="123"/>
      <c r="U800" s="124"/>
      <c r="V800" s="124"/>
      <c r="W800" s="124"/>
      <c r="X800" s="124"/>
      <c r="Y800" s="124"/>
      <c r="Z800" s="124"/>
      <c r="AA800" s="124"/>
      <c r="AB800" s="124"/>
      <c r="AC800" s="124"/>
      <c r="AD800" s="124"/>
      <c r="AE800" s="124"/>
      <c r="AF800" s="124"/>
      <c r="AG800" s="124"/>
      <c r="AH800" s="124"/>
    </row>
    <row r="801" spans="1:34" x14ac:dyDescent="0.3">
      <c r="A801" s="180" t="s">
        <v>1766</v>
      </c>
      <c r="B801" s="180" t="s">
        <v>1620</v>
      </c>
      <c r="C801" s="180">
        <v>119118</v>
      </c>
      <c r="D801" s="183">
        <v>44462</v>
      </c>
      <c r="E801" s="184">
        <v>61.542700000000004</v>
      </c>
      <c r="F801" s="184">
        <v>163.23179999999999</v>
      </c>
      <c r="G801" s="184">
        <v>79.2547</v>
      </c>
      <c r="H801" s="184">
        <v>7.3731</v>
      </c>
      <c r="I801" s="184">
        <v>30.012699999999999</v>
      </c>
      <c r="J801" s="184">
        <v>35.131700000000002</v>
      </c>
      <c r="K801" s="184">
        <v>18.7149</v>
      </c>
      <c r="L801" s="184">
        <v>19.235299999999999</v>
      </c>
      <c r="M801" s="184">
        <v>18.4999</v>
      </c>
      <c r="N801" s="184">
        <v>23.932600000000001</v>
      </c>
      <c r="O801" s="184">
        <v>11.3147</v>
      </c>
      <c r="P801" s="184">
        <v>8.7365999999999993</v>
      </c>
      <c r="Q801" s="184">
        <v>10.143000000000001</v>
      </c>
      <c r="R801" s="184">
        <v>13.127700000000001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1766</v>
      </c>
      <c r="B802" s="180" t="s">
        <v>1644</v>
      </c>
      <c r="C802" s="180">
        <v>102262</v>
      </c>
      <c r="D802" s="183">
        <v>44462</v>
      </c>
      <c r="E802" s="184">
        <v>46.202800000000003</v>
      </c>
      <c r="F802" s="184">
        <v>172.63669999999999</v>
      </c>
      <c r="G802" s="184">
        <v>92.094300000000004</v>
      </c>
      <c r="H802" s="184">
        <v>24.913</v>
      </c>
      <c r="I802" s="184">
        <v>24.998100000000001</v>
      </c>
      <c r="J802" s="184">
        <v>33.3977</v>
      </c>
      <c r="K802" s="184">
        <v>20.539300000000001</v>
      </c>
      <c r="L802" s="184">
        <v>15.5908</v>
      </c>
      <c r="M802" s="184">
        <v>11.851800000000001</v>
      </c>
      <c r="N802" s="184">
        <v>16.4925</v>
      </c>
      <c r="O802" s="184">
        <v>9.9092000000000002</v>
      </c>
      <c r="P802" s="184">
        <v>7.2762000000000002</v>
      </c>
      <c r="Q802" s="184">
        <v>9.0894999999999992</v>
      </c>
      <c r="R802" s="184">
        <v>10.514900000000001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1766</v>
      </c>
      <c r="B803" s="180" t="s">
        <v>1621</v>
      </c>
      <c r="C803" s="180">
        <v>120073</v>
      </c>
      <c r="D803" s="183">
        <v>44462</v>
      </c>
      <c r="E803" s="184">
        <v>49.752699999999997</v>
      </c>
      <c r="F803" s="184">
        <v>174.1096</v>
      </c>
      <c r="G803" s="184">
        <v>93.616699999999994</v>
      </c>
      <c r="H803" s="184">
        <v>26.4498</v>
      </c>
      <c r="I803" s="184">
        <v>26.5365</v>
      </c>
      <c r="J803" s="184">
        <v>34.970999999999997</v>
      </c>
      <c r="K803" s="184">
        <v>22.1614</v>
      </c>
      <c r="L803" s="184">
        <v>17.285699999999999</v>
      </c>
      <c r="M803" s="184">
        <v>13.5906</v>
      </c>
      <c r="N803" s="184">
        <v>18.384699999999999</v>
      </c>
      <c r="O803" s="184">
        <v>11.5137</v>
      </c>
      <c r="P803" s="184">
        <v>8.4392999999999994</v>
      </c>
      <c r="Q803" s="184">
        <v>9.4117999999999995</v>
      </c>
      <c r="R803" s="184">
        <v>12.4277</v>
      </c>
      <c r="S803" s="120"/>
      <c r="T803" s="123"/>
      <c r="U803" s="124"/>
      <c r="V803" s="124"/>
      <c r="W803" s="124"/>
      <c r="X803" s="124"/>
      <c r="Y803" s="124"/>
      <c r="Z803" s="124"/>
      <c r="AA803" s="124"/>
      <c r="AB803" s="124"/>
      <c r="AC803" s="124"/>
      <c r="AD803" s="124"/>
      <c r="AE803" s="124"/>
      <c r="AF803" s="124"/>
      <c r="AG803" s="124"/>
      <c r="AH803" s="124"/>
    </row>
    <row r="804" spans="1:34" x14ac:dyDescent="0.3">
      <c r="A804" s="180" t="s">
        <v>1766</v>
      </c>
      <c r="B804" s="180" t="s">
        <v>1854</v>
      </c>
      <c r="C804" s="180"/>
      <c r="D804" s="183"/>
      <c r="E804" s="184"/>
      <c r="F804" s="184"/>
      <c r="G804" s="184"/>
      <c r="H804" s="184"/>
      <c r="I804" s="184"/>
      <c r="J804" s="184"/>
      <c r="K804" s="184"/>
      <c r="L804" s="184"/>
      <c r="M804" s="184"/>
      <c r="N804" s="184"/>
      <c r="O804" s="184"/>
      <c r="P804" s="184"/>
      <c r="Q804" s="184"/>
      <c r="R804" s="184"/>
      <c r="S804" s="120"/>
      <c r="T804" s="123"/>
      <c r="U804" s="124"/>
      <c r="V804" s="124"/>
      <c r="W804" s="124"/>
      <c r="X804" s="124"/>
      <c r="Y804" s="124"/>
      <c r="Z804" s="124"/>
      <c r="AA804" s="124"/>
      <c r="AB804" s="124"/>
      <c r="AC804" s="124"/>
      <c r="AD804" s="124"/>
      <c r="AE804" s="124"/>
      <c r="AF804" s="124"/>
      <c r="AG804" s="124"/>
      <c r="AH804" s="124"/>
    </row>
    <row r="805" spans="1:34" x14ac:dyDescent="0.3">
      <c r="A805" s="180" t="s">
        <v>1766</v>
      </c>
      <c r="B805" s="180" t="s">
        <v>1855</v>
      </c>
      <c r="C805" s="180"/>
      <c r="D805" s="183"/>
      <c r="E805" s="184"/>
      <c r="F805" s="184"/>
      <c r="G805" s="184"/>
      <c r="H805" s="184"/>
      <c r="I805" s="184"/>
      <c r="J805" s="184"/>
      <c r="K805" s="184"/>
      <c r="L805" s="184"/>
      <c r="M805" s="184"/>
      <c r="N805" s="184"/>
      <c r="O805" s="184"/>
      <c r="P805" s="184"/>
      <c r="Q805" s="184"/>
      <c r="R805" s="184"/>
      <c r="S805" s="120"/>
      <c r="T805" s="123"/>
      <c r="U805" s="124"/>
      <c r="V805" s="124"/>
      <c r="W805" s="124"/>
      <c r="X805" s="124"/>
      <c r="Y805" s="124"/>
      <c r="Z805" s="124"/>
      <c r="AA805" s="124"/>
      <c r="AB805" s="124"/>
      <c r="AC805" s="124"/>
      <c r="AD805" s="124"/>
      <c r="AE805" s="124"/>
      <c r="AF805" s="124"/>
      <c r="AG805" s="124"/>
      <c r="AH805" s="124"/>
    </row>
    <row r="806" spans="1:34" x14ac:dyDescent="0.3">
      <c r="A806" s="180" t="s">
        <v>1766</v>
      </c>
      <c r="B806" s="180" t="s">
        <v>1645</v>
      </c>
      <c r="C806" s="180">
        <v>102330</v>
      </c>
      <c r="D806" s="183">
        <v>44462</v>
      </c>
      <c r="E806" s="184">
        <v>54.847000000000001</v>
      </c>
      <c r="F806" s="184">
        <v>115.4267</v>
      </c>
      <c r="G806" s="184">
        <v>65.098399999999998</v>
      </c>
      <c r="H806" s="184">
        <v>15.4565</v>
      </c>
      <c r="I806" s="184">
        <v>26.224699999999999</v>
      </c>
      <c r="J806" s="184">
        <v>32.988500000000002</v>
      </c>
      <c r="K806" s="184">
        <v>18.647600000000001</v>
      </c>
      <c r="L806" s="184">
        <v>14.537100000000001</v>
      </c>
      <c r="M806" s="184">
        <v>12.776</v>
      </c>
      <c r="N806" s="184">
        <v>15.5557</v>
      </c>
      <c r="O806" s="184">
        <v>10.7867</v>
      </c>
      <c r="P806" s="184">
        <v>9.4543999999999997</v>
      </c>
      <c r="Q806" s="184">
        <v>10.216699999999999</v>
      </c>
      <c r="R806" s="184">
        <v>11.6241</v>
      </c>
      <c r="S806" s="120"/>
      <c r="T806" s="123"/>
      <c r="U806" s="124"/>
      <c r="V806" s="124"/>
      <c r="W806" s="124"/>
      <c r="X806" s="124"/>
      <c r="Y806" s="124"/>
      <c r="Z806" s="124"/>
      <c r="AA806" s="124"/>
      <c r="AB806" s="124"/>
      <c r="AC806" s="124"/>
      <c r="AD806" s="124"/>
      <c r="AE806" s="124"/>
      <c r="AF806" s="124"/>
      <c r="AG806" s="124"/>
      <c r="AH806" s="124"/>
    </row>
    <row r="807" spans="1:34" x14ac:dyDescent="0.3">
      <c r="A807" s="180" t="s">
        <v>1766</v>
      </c>
      <c r="B807" s="180" t="s">
        <v>1622</v>
      </c>
      <c r="C807" s="180">
        <v>120616</v>
      </c>
      <c r="D807" s="183">
        <v>44462</v>
      </c>
      <c r="E807" s="184">
        <v>58.607100000000003</v>
      </c>
      <c r="F807" s="184">
        <v>116.3334</v>
      </c>
      <c r="G807" s="184">
        <v>65.9773</v>
      </c>
      <c r="H807" s="184">
        <v>16.3415</v>
      </c>
      <c r="I807" s="184">
        <v>27.121500000000001</v>
      </c>
      <c r="J807" s="184">
        <v>33.928100000000001</v>
      </c>
      <c r="K807" s="184">
        <v>19.6511</v>
      </c>
      <c r="L807" s="184">
        <v>15.5472</v>
      </c>
      <c r="M807" s="184">
        <v>13.798500000000001</v>
      </c>
      <c r="N807" s="184">
        <v>16.609000000000002</v>
      </c>
      <c r="O807" s="184">
        <v>11.5943</v>
      </c>
      <c r="P807" s="184">
        <v>10.313599999999999</v>
      </c>
      <c r="Q807" s="184">
        <v>11.302099999999999</v>
      </c>
      <c r="R807" s="184">
        <v>12.503299999999999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1766</v>
      </c>
      <c r="B808" s="180" t="s">
        <v>1623</v>
      </c>
      <c r="C808" s="180">
        <v>118491</v>
      </c>
      <c r="D808" s="183">
        <v>44462</v>
      </c>
      <c r="E808" s="184">
        <v>28.210899999999999</v>
      </c>
      <c r="F808" s="184">
        <v>127.62779999999999</v>
      </c>
      <c r="G808" s="184">
        <v>55.890099999999997</v>
      </c>
      <c r="H808" s="184">
        <v>9.5176999999999996</v>
      </c>
      <c r="I808" s="184">
        <v>13.4976</v>
      </c>
      <c r="J808" s="184">
        <v>26.113399999999999</v>
      </c>
      <c r="K808" s="184">
        <v>16.792899999999999</v>
      </c>
      <c r="L808" s="184">
        <v>12.5588</v>
      </c>
      <c r="M808" s="184">
        <v>10.861599999999999</v>
      </c>
      <c r="N808" s="184">
        <v>13.7637</v>
      </c>
      <c r="O808" s="184">
        <v>9.4046000000000003</v>
      </c>
      <c r="P808" s="184">
        <v>7.8845999999999998</v>
      </c>
      <c r="Q808" s="184">
        <v>9.3641000000000005</v>
      </c>
      <c r="R808" s="184">
        <v>9.4182000000000006</v>
      </c>
      <c r="S808" s="120"/>
      <c r="T808" s="123"/>
      <c r="U808" s="124"/>
      <c r="V808" s="124"/>
      <c r="W808" s="124"/>
      <c r="X808" s="124"/>
      <c r="Y808" s="124"/>
      <c r="Z808" s="124"/>
      <c r="AA808" s="124"/>
      <c r="AB808" s="124"/>
      <c r="AC808" s="124"/>
      <c r="AD808" s="124"/>
      <c r="AE808" s="124"/>
      <c r="AF808" s="124"/>
      <c r="AG808" s="124"/>
      <c r="AH808" s="124"/>
    </row>
    <row r="809" spans="1:34" x14ac:dyDescent="0.3">
      <c r="A809" s="180" t="s">
        <v>1766</v>
      </c>
      <c r="B809" s="180" t="s">
        <v>1646</v>
      </c>
      <c r="C809" s="180">
        <v>112353</v>
      </c>
      <c r="D809" s="183">
        <v>44462</v>
      </c>
      <c r="E809" s="184">
        <v>26.124199999999998</v>
      </c>
      <c r="F809" s="184">
        <v>126.74290000000001</v>
      </c>
      <c r="G809" s="184">
        <v>54.969799999999999</v>
      </c>
      <c r="H809" s="184">
        <v>8.6167999999999996</v>
      </c>
      <c r="I809" s="184">
        <v>12.574999999999999</v>
      </c>
      <c r="J809" s="184">
        <v>25.171199999999999</v>
      </c>
      <c r="K809" s="184">
        <v>15.8207</v>
      </c>
      <c r="L809" s="184">
        <v>11.577400000000001</v>
      </c>
      <c r="M809" s="184">
        <v>9.8642000000000003</v>
      </c>
      <c r="N809" s="184">
        <v>12.7127</v>
      </c>
      <c r="O809" s="184">
        <v>8.4466999999999999</v>
      </c>
      <c r="P809" s="184">
        <v>6.9280999999999997</v>
      </c>
      <c r="Q809" s="184">
        <v>8.6433</v>
      </c>
      <c r="R809" s="184">
        <v>8.4097000000000008</v>
      </c>
      <c r="S809" s="120"/>
      <c r="T809" s="123"/>
      <c r="U809" s="124"/>
      <c r="V809" s="124"/>
      <c r="W809" s="124"/>
      <c r="X809" s="124"/>
      <c r="Y809" s="124"/>
      <c r="Z809" s="124"/>
      <c r="AA809" s="124"/>
      <c r="AB809" s="124"/>
      <c r="AC809" s="124"/>
      <c r="AD809" s="124"/>
      <c r="AE809" s="124"/>
      <c r="AF809" s="124"/>
      <c r="AG809" s="124"/>
      <c r="AH809" s="124"/>
    </row>
    <row r="810" spans="1:34" x14ac:dyDescent="0.3">
      <c r="A810" s="180" t="s">
        <v>1766</v>
      </c>
      <c r="B810" s="180" t="s">
        <v>1624</v>
      </c>
      <c r="C810" s="180">
        <v>135689</v>
      </c>
      <c r="D810" s="183">
        <v>44452</v>
      </c>
      <c r="E810" s="184">
        <v>17.415400000000002</v>
      </c>
      <c r="F810" s="184">
        <v>2.7778</v>
      </c>
      <c r="G810" s="184">
        <v>2.7778</v>
      </c>
      <c r="H810" s="184">
        <v>2.726</v>
      </c>
      <c r="I810" s="184">
        <v>5.2351000000000001</v>
      </c>
      <c r="J810" s="184">
        <v>18.206900000000001</v>
      </c>
      <c r="K810" s="184">
        <v>9.0371000000000006</v>
      </c>
      <c r="L810" s="184">
        <v>7.8609999999999998</v>
      </c>
      <c r="M810" s="184">
        <v>11.331799999999999</v>
      </c>
      <c r="N810" s="184">
        <v>16.254799999999999</v>
      </c>
      <c r="O810" s="184">
        <v>8.7001000000000008</v>
      </c>
      <c r="P810" s="184">
        <v>9.9172999999999991</v>
      </c>
      <c r="Q810" s="184">
        <v>10.0623</v>
      </c>
      <c r="R810" s="184">
        <v>10.0678</v>
      </c>
      <c r="S810" s="120"/>
      <c r="T810" s="123"/>
      <c r="U810" s="124"/>
      <c r="V810" s="124"/>
      <c r="W810" s="124"/>
      <c r="X810" s="124"/>
      <c r="Y810" s="124"/>
      <c r="Z810" s="124"/>
      <c r="AA810" s="124"/>
      <c r="AB810" s="124"/>
      <c r="AC810" s="124"/>
      <c r="AD810" s="124"/>
      <c r="AE810" s="124"/>
      <c r="AF810" s="124"/>
      <c r="AG810" s="124"/>
      <c r="AH810" s="124"/>
    </row>
    <row r="811" spans="1:34" x14ac:dyDescent="0.3">
      <c r="A811" s="180" t="s">
        <v>1766</v>
      </c>
      <c r="B811" s="180" t="s">
        <v>1647</v>
      </c>
      <c r="C811" s="180">
        <v>135692</v>
      </c>
      <c r="D811" s="183">
        <v>44452</v>
      </c>
      <c r="E811" s="184">
        <v>15.9445</v>
      </c>
      <c r="F811" s="184">
        <v>0.97299999999999998</v>
      </c>
      <c r="G811" s="184">
        <v>0.97299999999999998</v>
      </c>
      <c r="H811" s="184">
        <v>0.98129999999999995</v>
      </c>
      <c r="I811" s="184">
        <v>3.4874999999999998</v>
      </c>
      <c r="J811" s="184">
        <v>16.427600000000002</v>
      </c>
      <c r="K811" s="184">
        <v>7.2488000000000001</v>
      </c>
      <c r="L811" s="184">
        <v>6.0529000000000002</v>
      </c>
      <c r="M811" s="184">
        <v>9.2544000000000004</v>
      </c>
      <c r="N811" s="184">
        <v>14.0837</v>
      </c>
      <c r="O811" s="184">
        <v>6.9702999999999999</v>
      </c>
      <c r="P811" s="184">
        <v>8.2233000000000001</v>
      </c>
      <c r="Q811" s="184">
        <v>8.3965999999999994</v>
      </c>
      <c r="R811" s="184">
        <v>8.1496999999999993</v>
      </c>
      <c r="S811" s="120"/>
      <c r="T811" s="123"/>
      <c r="U811" s="124"/>
      <c r="V811" s="124"/>
      <c r="W811" s="124"/>
      <c r="X811" s="124"/>
      <c r="Y811" s="124"/>
      <c r="Z811" s="124"/>
      <c r="AA811" s="124"/>
      <c r="AB811" s="124"/>
      <c r="AC811" s="124"/>
      <c r="AD811" s="124"/>
      <c r="AE811" s="124"/>
      <c r="AF811" s="124"/>
      <c r="AG811" s="124"/>
      <c r="AH811" s="124"/>
    </row>
    <row r="812" spans="1:34" x14ac:dyDescent="0.3">
      <c r="A812" s="180" t="s">
        <v>1766</v>
      </c>
      <c r="B812" s="180" t="s">
        <v>1648</v>
      </c>
      <c r="C812" s="180">
        <v>114859</v>
      </c>
      <c r="D812" s="183">
        <v>44462</v>
      </c>
      <c r="E812" s="184">
        <v>42.578600000000002</v>
      </c>
      <c r="F812" s="184">
        <v>123.0844</v>
      </c>
      <c r="G812" s="184">
        <v>88.448099999999997</v>
      </c>
      <c r="H812" s="184">
        <v>20.976199999999999</v>
      </c>
      <c r="I812" s="184">
        <v>41.156300000000002</v>
      </c>
      <c r="J812" s="184">
        <v>46.913200000000003</v>
      </c>
      <c r="K812" s="184">
        <v>23.7561</v>
      </c>
      <c r="L812" s="184">
        <v>20.538900000000002</v>
      </c>
      <c r="M812" s="184">
        <v>18.432200000000002</v>
      </c>
      <c r="N812" s="184">
        <v>21.870100000000001</v>
      </c>
      <c r="O812" s="184">
        <v>13.0219</v>
      </c>
      <c r="P812" s="184">
        <v>9.4478000000000009</v>
      </c>
      <c r="Q812" s="184">
        <v>8.4687000000000001</v>
      </c>
      <c r="R812" s="184">
        <v>14.9893</v>
      </c>
      <c r="S812" s="120"/>
      <c r="T812" s="123"/>
      <c r="U812" s="124"/>
      <c r="V812" s="124"/>
      <c r="W812" s="124"/>
      <c r="X812" s="124"/>
      <c r="Y812" s="124"/>
      <c r="Z812" s="124"/>
      <c r="AA812" s="124"/>
      <c r="AB812" s="124"/>
      <c r="AC812" s="124"/>
      <c r="AD812" s="124"/>
      <c r="AE812" s="124"/>
      <c r="AF812" s="124"/>
      <c r="AG812" s="124"/>
      <c r="AH812" s="124"/>
    </row>
    <row r="813" spans="1:34" x14ac:dyDescent="0.3">
      <c r="A813" s="180" t="s">
        <v>1766</v>
      </c>
      <c r="B813" s="180" t="s">
        <v>1625</v>
      </c>
      <c r="C813" s="180">
        <v>120154</v>
      </c>
      <c r="D813" s="183">
        <v>44462</v>
      </c>
      <c r="E813" s="184">
        <v>46.7836</v>
      </c>
      <c r="F813" s="184">
        <v>124.5515</v>
      </c>
      <c r="G813" s="184">
        <v>89.9131</v>
      </c>
      <c r="H813" s="184">
        <v>22.398</v>
      </c>
      <c r="I813" s="184">
        <v>42.591900000000003</v>
      </c>
      <c r="J813" s="184">
        <v>48.392000000000003</v>
      </c>
      <c r="K813" s="184">
        <v>25.245899999999999</v>
      </c>
      <c r="L813" s="184">
        <v>22.012</v>
      </c>
      <c r="M813" s="184">
        <v>19.882000000000001</v>
      </c>
      <c r="N813" s="184">
        <v>23.403099999999998</v>
      </c>
      <c r="O813" s="184">
        <v>14.362500000000001</v>
      </c>
      <c r="P813" s="184">
        <v>10.789199999999999</v>
      </c>
      <c r="Q813" s="184">
        <v>11.414199999999999</v>
      </c>
      <c r="R813" s="184">
        <v>16.371400000000001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1766</v>
      </c>
      <c r="B814" s="180" t="s">
        <v>1626</v>
      </c>
      <c r="C814" s="180">
        <v>119852</v>
      </c>
      <c r="D814" s="183">
        <v>44462</v>
      </c>
      <c r="E814" s="184">
        <v>45.676299999999998</v>
      </c>
      <c r="F814" s="184">
        <v>146.6627</v>
      </c>
      <c r="G814" s="184">
        <v>101.6353</v>
      </c>
      <c r="H814" s="184">
        <v>15.2502</v>
      </c>
      <c r="I814" s="184">
        <v>17.196300000000001</v>
      </c>
      <c r="J814" s="184">
        <v>33.286499999999997</v>
      </c>
      <c r="K814" s="184">
        <v>18.894300000000001</v>
      </c>
      <c r="L814" s="184">
        <v>15.071999999999999</v>
      </c>
      <c r="M814" s="184">
        <v>12.528</v>
      </c>
      <c r="N814" s="184">
        <v>14.939299999999999</v>
      </c>
      <c r="O814" s="184">
        <v>9.8277000000000001</v>
      </c>
      <c r="P814" s="184">
        <v>7.8837999999999999</v>
      </c>
      <c r="Q814" s="184">
        <v>8.4908000000000001</v>
      </c>
      <c r="R814" s="184">
        <v>9.8483000000000001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1766</v>
      </c>
      <c r="B815" s="180" t="s">
        <v>1649</v>
      </c>
      <c r="C815" s="180">
        <v>112487</v>
      </c>
      <c r="D815" s="183">
        <v>44462</v>
      </c>
      <c r="E815" s="184">
        <v>43.107300000000002</v>
      </c>
      <c r="F815" s="184">
        <v>146.04929999999999</v>
      </c>
      <c r="G815" s="184">
        <v>100.999</v>
      </c>
      <c r="H815" s="184">
        <v>14.6166</v>
      </c>
      <c r="I815" s="184">
        <v>16.579599999999999</v>
      </c>
      <c r="J815" s="184">
        <v>32.661000000000001</v>
      </c>
      <c r="K815" s="184">
        <v>18.2577</v>
      </c>
      <c r="L815" s="184">
        <v>14.4262</v>
      </c>
      <c r="M815" s="184">
        <v>11.8767</v>
      </c>
      <c r="N815" s="184">
        <v>14.2796</v>
      </c>
      <c r="O815" s="184">
        <v>9.1768999999999998</v>
      </c>
      <c r="P815" s="184">
        <v>7.1882999999999999</v>
      </c>
      <c r="Q815" s="184">
        <v>6.1383000000000001</v>
      </c>
      <c r="R815" s="184">
        <v>9.2486999999999995</v>
      </c>
      <c r="S815" s="120"/>
      <c r="T815" s="123"/>
      <c r="U815" s="124"/>
      <c r="V815" s="124"/>
      <c r="W815" s="124"/>
      <c r="X815" s="124"/>
      <c r="Y815" s="124"/>
      <c r="Z815" s="124"/>
      <c r="AA815" s="124"/>
      <c r="AB815" s="124"/>
      <c r="AC815" s="124"/>
      <c r="AD815" s="124"/>
      <c r="AE815" s="124"/>
      <c r="AF815" s="124"/>
      <c r="AG815" s="124"/>
      <c r="AH815" s="124"/>
    </row>
    <row r="816" spans="1:34" x14ac:dyDescent="0.3">
      <c r="A816" s="180" t="s">
        <v>1766</v>
      </c>
      <c r="B816" s="180" t="s">
        <v>1650</v>
      </c>
      <c r="C816" s="180">
        <v>101869</v>
      </c>
      <c r="D816" s="183">
        <v>44462</v>
      </c>
      <c r="E816" s="184">
        <v>67.406300000000002</v>
      </c>
      <c r="F816" s="184">
        <v>121.9713</v>
      </c>
      <c r="G816" s="184">
        <v>71.625399999999999</v>
      </c>
      <c r="H816" s="184">
        <v>19.099299999999999</v>
      </c>
      <c r="I816" s="184">
        <v>13.756500000000001</v>
      </c>
      <c r="J816" s="184">
        <v>14.8005</v>
      </c>
      <c r="K816" s="184">
        <v>18.249199999999998</v>
      </c>
      <c r="L816" s="184">
        <v>12.7173</v>
      </c>
      <c r="M816" s="184">
        <v>9.7767999999999997</v>
      </c>
      <c r="N816" s="184">
        <v>12.9901</v>
      </c>
      <c r="O816" s="184">
        <v>8.8561999999999994</v>
      </c>
      <c r="P816" s="184">
        <v>6.8331999999999997</v>
      </c>
      <c r="Q816" s="184">
        <v>8.4601000000000006</v>
      </c>
      <c r="R816" s="184">
        <v>9.6250999999999998</v>
      </c>
      <c r="S816" s="120"/>
      <c r="T816" s="123"/>
      <c r="U816" s="124"/>
      <c r="V816" s="124"/>
      <c r="W816" s="124"/>
      <c r="X816" s="124"/>
      <c r="Y816" s="124"/>
      <c r="Z816" s="124"/>
      <c r="AA816" s="124"/>
      <c r="AB816" s="124"/>
      <c r="AC816" s="124"/>
      <c r="AD816" s="124"/>
      <c r="AE816" s="124"/>
      <c r="AF816" s="124"/>
      <c r="AG816" s="124"/>
      <c r="AH816" s="124"/>
    </row>
    <row r="817" spans="1:34" x14ac:dyDescent="0.3">
      <c r="A817" s="180" t="s">
        <v>1766</v>
      </c>
      <c r="B817" s="180" t="s">
        <v>1627</v>
      </c>
      <c r="C817" s="180">
        <v>120276</v>
      </c>
      <c r="D817" s="183">
        <v>44462</v>
      </c>
      <c r="E817" s="184">
        <v>72.092699999999994</v>
      </c>
      <c r="F817" s="184">
        <v>122.7826</v>
      </c>
      <c r="G817" s="184">
        <v>72.406300000000002</v>
      </c>
      <c r="H817" s="184">
        <v>19.886099999999999</v>
      </c>
      <c r="I817" s="184">
        <v>14.5426</v>
      </c>
      <c r="J817" s="184">
        <v>15.591799999999999</v>
      </c>
      <c r="K817" s="184">
        <v>19.067299999999999</v>
      </c>
      <c r="L817" s="184">
        <v>13.5511</v>
      </c>
      <c r="M817" s="184">
        <v>10.6136</v>
      </c>
      <c r="N817" s="184">
        <v>13.894299999999999</v>
      </c>
      <c r="O817" s="184">
        <v>9.7944999999999993</v>
      </c>
      <c r="P817" s="184">
        <v>7.7500999999999998</v>
      </c>
      <c r="Q817" s="184">
        <v>8.5241000000000007</v>
      </c>
      <c r="R817" s="184">
        <v>10.5342</v>
      </c>
      <c r="S817" s="120"/>
      <c r="T817" s="123"/>
      <c r="U817" s="124"/>
      <c r="V817" s="124"/>
      <c r="W817" s="124"/>
      <c r="X817" s="124"/>
      <c r="Y817" s="124"/>
      <c r="Z817" s="124"/>
      <c r="AA817" s="124"/>
      <c r="AB817" s="124"/>
      <c r="AC817" s="124"/>
      <c r="AD817" s="124"/>
      <c r="AE817" s="124"/>
      <c r="AF817" s="124"/>
      <c r="AG817" s="124"/>
      <c r="AH817" s="124"/>
    </row>
    <row r="818" spans="1:34" x14ac:dyDescent="0.3">
      <c r="A818" s="180" t="s">
        <v>1766</v>
      </c>
      <c r="B818" s="180" t="s">
        <v>2011</v>
      </c>
      <c r="C818" s="180">
        <v>119156</v>
      </c>
      <c r="D818" s="183">
        <v>44462</v>
      </c>
      <c r="E818" s="184">
        <v>25.2927</v>
      </c>
      <c r="F818" s="184">
        <v>102.7488</v>
      </c>
      <c r="G818" s="184">
        <v>33.717500000000001</v>
      </c>
      <c r="H818" s="184">
        <v>6.8121</v>
      </c>
      <c r="I818" s="184">
        <v>10.7021</v>
      </c>
      <c r="J818" s="184">
        <v>22.6707</v>
      </c>
      <c r="K818" s="184">
        <v>15.258100000000001</v>
      </c>
      <c r="L818" s="184">
        <v>10.4002</v>
      </c>
      <c r="M818" s="184">
        <v>10.965199999999999</v>
      </c>
      <c r="N818" s="184">
        <v>13.013199999999999</v>
      </c>
      <c r="O818" s="184">
        <v>8.3575999999999997</v>
      </c>
      <c r="P818" s="184">
        <v>7.5167999999999999</v>
      </c>
      <c r="Q818" s="184">
        <v>8.984</v>
      </c>
      <c r="R818" s="184">
        <v>8.3970000000000002</v>
      </c>
      <c r="S818" s="120"/>
      <c r="T818" s="123"/>
      <c r="U818" s="124"/>
      <c r="V818" s="124"/>
      <c r="W818" s="124"/>
      <c r="X818" s="124"/>
      <c r="Y818" s="124"/>
      <c r="Z818" s="124"/>
      <c r="AA818" s="124"/>
      <c r="AB818" s="124"/>
      <c r="AC818" s="124"/>
      <c r="AD818" s="124"/>
      <c r="AE818" s="124"/>
      <c r="AF818" s="124"/>
      <c r="AG818" s="124"/>
      <c r="AH818" s="124"/>
    </row>
    <row r="819" spans="1:34" x14ac:dyDescent="0.3">
      <c r="A819" s="180" t="s">
        <v>1766</v>
      </c>
      <c r="B819" s="180" t="s">
        <v>2012</v>
      </c>
      <c r="C819" s="180">
        <v>113142</v>
      </c>
      <c r="D819" s="183">
        <v>44462</v>
      </c>
      <c r="E819" s="184">
        <v>22.162400000000002</v>
      </c>
      <c r="F819" s="184">
        <v>100.5746</v>
      </c>
      <c r="G819" s="184">
        <v>31.648299999999999</v>
      </c>
      <c r="H819" s="184">
        <v>10.7271</v>
      </c>
      <c r="I819" s="184">
        <v>11.651</v>
      </c>
      <c r="J819" s="184">
        <v>21.9831</v>
      </c>
      <c r="K819" s="184">
        <v>13.708500000000001</v>
      </c>
      <c r="L819" s="184">
        <v>8.64</v>
      </c>
      <c r="M819" s="184">
        <v>9.1503999999999994</v>
      </c>
      <c r="N819" s="184">
        <v>11.0191</v>
      </c>
      <c r="O819" s="184">
        <v>6.6517999999999997</v>
      </c>
      <c r="P819" s="184">
        <v>5.7854000000000001</v>
      </c>
      <c r="Q819" s="184">
        <v>7.3902000000000001</v>
      </c>
      <c r="R819" s="184">
        <v>6.6821000000000002</v>
      </c>
      <c r="S819" s="120"/>
      <c r="T819" s="123"/>
      <c r="U819" s="124"/>
      <c r="V819" s="124"/>
      <c r="W819" s="124"/>
      <c r="X819" s="124"/>
      <c r="Y819" s="124"/>
      <c r="Z819" s="124"/>
      <c r="AA819" s="124"/>
      <c r="AB819" s="124"/>
      <c r="AC819" s="124"/>
      <c r="AD819" s="124"/>
      <c r="AE819" s="124"/>
      <c r="AF819" s="124"/>
      <c r="AG819" s="124"/>
      <c r="AH819" s="124"/>
    </row>
    <row r="820" spans="1:34" x14ac:dyDescent="0.3">
      <c r="A820" s="180" t="s">
        <v>1766</v>
      </c>
      <c r="B820" s="180" t="s">
        <v>1651</v>
      </c>
      <c r="C820" s="180">
        <v>102172</v>
      </c>
      <c r="D820" s="183">
        <v>44462</v>
      </c>
      <c r="E820" s="184">
        <v>43.4983</v>
      </c>
      <c r="F820" s="184">
        <v>69.358400000000003</v>
      </c>
      <c r="G820" s="184">
        <v>37.3992</v>
      </c>
      <c r="H820" s="184">
        <v>12.267899999999999</v>
      </c>
      <c r="I820" s="184">
        <v>13.216799999999999</v>
      </c>
      <c r="J820" s="184">
        <v>18.614899999999999</v>
      </c>
      <c r="K820" s="184">
        <v>14.3147</v>
      </c>
      <c r="L820" s="184">
        <v>13.052300000000001</v>
      </c>
      <c r="M820" s="184">
        <v>12.2073</v>
      </c>
      <c r="N820" s="184">
        <v>14.4252</v>
      </c>
      <c r="O820" s="184">
        <v>1.3867</v>
      </c>
      <c r="P820" s="184">
        <v>3.0657000000000001</v>
      </c>
      <c r="Q820" s="184">
        <v>8.6556999999999995</v>
      </c>
      <c r="R820" s="184">
        <v>0.2732</v>
      </c>
      <c r="S820" s="120"/>
      <c r="T820" s="123"/>
      <c r="U820" s="124"/>
      <c r="V820" s="124"/>
      <c r="W820" s="124"/>
      <c r="X820" s="124"/>
      <c r="Y820" s="124"/>
      <c r="Z820" s="124"/>
      <c r="AA820" s="124"/>
      <c r="AB820" s="124"/>
      <c r="AC820" s="124"/>
      <c r="AD820" s="124"/>
      <c r="AE820" s="124"/>
      <c r="AF820" s="124"/>
      <c r="AG820" s="124"/>
      <c r="AH820" s="124"/>
    </row>
    <row r="821" spans="1:34" x14ac:dyDescent="0.3">
      <c r="A821" s="180" t="s">
        <v>1766</v>
      </c>
      <c r="B821" s="180" t="s">
        <v>1628</v>
      </c>
      <c r="C821" s="180">
        <v>118726</v>
      </c>
      <c r="D821" s="183">
        <v>44462</v>
      </c>
      <c r="E821" s="184">
        <v>46.689500000000002</v>
      </c>
      <c r="F821" s="184">
        <v>70.023499999999999</v>
      </c>
      <c r="G821" s="184">
        <v>38.033900000000003</v>
      </c>
      <c r="H821" s="184">
        <v>12.9086</v>
      </c>
      <c r="I821" s="184">
        <v>13.8546</v>
      </c>
      <c r="J821" s="184">
        <v>19.253599999999999</v>
      </c>
      <c r="K821" s="184">
        <v>14.9621</v>
      </c>
      <c r="L821" s="184">
        <v>13.718400000000001</v>
      </c>
      <c r="M821" s="184">
        <v>12.890599999999999</v>
      </c>
      <c r="N821" s="184">
        <v>15.1426</v>
      </c>
      <c r="O821" s="184">
        <v>2.1118999999999999</v>
      </c>
      <c r="P821" s="184">
        <v>3.8727999999999998</v>
      </c>
      <c r="Q821" s="184">
        <v>7.2140000000000004</v>
      </c>
      <c r="R821" s="184">
        <v>0.91579999999999995</v>
      </c>
      <c r="S821" s="120"/>
      <c r="T821" s="123"/>
      <c r="U821" s="124"/>
      <c r="V821" s="124"/>
      <c r="W821" s="124"/>
      <c r="X821" s="124"/>
      <c r="Y821" s="124"/>
      <c r="Z821" s="124"/>
      <c r="AA821" s="124"/>
      <c r="AB821" s="124"/>
      <c r="AC821" s="124"/>
      <c r="AD821" s="124"/>
      <c r="AE821" s="124"/>
      <c r="AF821" s="124"/>
      <c r="AG821" s="124"/>
      <c r="AH821" s="124"/>
    </row>
    <row r="822" spans="1:34" x14ac:dyDescent="0.3">
      <c r="A822" s="180" t="s">
        <v>1766</v>
      </c>
      <c r="B822" s="180" t="s">
        <v>1652</v>
      </c>
      <c r="C822" s="180">
        <v>148293</v>
      </c>
      <c r="D822" s="183"/>
      <c r="E822" s="184"/>
      <c r="F822" s="184"/>
      <c r="G822" s="184"/>
      <c r="H822" s="184"/>
      <c r="I822" s="184"/>
      <c r="J822" s="184"/>
      <c r="K822" s="184"/>
      <c r="L822" s="184"/>
      <c r="M822" s="184"/>
      <c r="N822" s="184"/>
      <c r="O822" s="184"/>
      <c r="P822" s="184"/>
      <c r="Q822" s="184"/>
      <c r="R822" s="184"/>
      <c r="S822" s="120"/>
      <c r="T822" s="123"/>
      <c r="U822" s="124"/>
      <c r="V822" s="124"/>
      <c r="W822" s="124"/>
      <c r="X822" s="124"/>
      <c r="Y822" s="124"/>
      <c r="Z822" s="124"/>
      <c r="AA822" s="124"/>
      <c r="AB822" s="124"/>
      <c r="AC822" s="124"/>
      <c r="AD822" s="124"/>
      <c r="AE822" s="124"/>
      <c r="AF822" s="124"/>
      <c r="AG822" s="124"/>
      <c r="AH822" s="124"/>
    </row>
    <row r="823" spans="1:34" x14ac:dyDescent="0.3">
      <c r="A823" s="180" t="s">
        <v>1766</v>
      </c>
      <c r="B823" s="180" t="s">
        <v>1629</v>
      </c>
      <c r="C823" s="180">
        <v>148296</v>
      </c>
      <c r="D823" s="183"/>
      <c r="E823" s="184"/>
      <c r="F823" s="184"/>
      <c r="G823" s="184"/>
      <c r="H823" s="184"/>
      <c r="I823" s="184"/>
      <c r="J823" s="184"/>
      <c r="K823" s="184"/>
      <c r="L823" s="184"/>
      <c r="M823" s="184"/>
      <c r="N823" s="184"/>
      <c r="O823" s="184"/>
      <c r="P823" s="184"/>
      <c r="Q823" s="184"/>
      <c r="R823" s="184"/>
      <c r="S823" s="120"/>
      <c r="T823" s="123"/>
      <c r="U823" s="124"/>
      <c r="V823" s="124"/>
      <c r="W823" s="124"/>
      <c r="X823" s="124"/>
      <c r="Y823" s="124"/>
      <c r="Z823" s="124"/>
      <c r="AA823" s="124"/>
      <c r="AB823" s="124"/>
      <c r="AC823" s="124"/>
      <c r="AD823" s="124"/>
      <c r="AE823" s="124"/>
      <c r="AF823" s="124"/>
      <c r="AG823" s="124"/>
      <c r="AH823" s="124"/>
    </row>
    <row r="824" spans="1:34" x14ac:dyDescent="0.3">
      <c r="A824" s="180" t="s">
        <v>1766</v>
      </c>
      <c r="B824" s="180" t="s">
        <v>1630</v>
      </c>
      <c r="C824" s="180">
        <v>119839</v>
      </c>
      <c r="D824" s="183">
        <v>44462</v>
      </c>
      <c r="E824" s="184">
        <v>55.750999999999998</v>
      </c>
      <c r="F824" s="184">
        <v>120.7313</v>
      </c>
      <c r="G824" s="184">
        <v>65.073899999999995</v>
      </c>
      <c r="H824" s="184">
        <v>6.0677000000000003</v>
      </c>
      <c r="I824" s="184">
        <v>15.032</v>
      </c>
      <c r="J824" s="184">
        <v>35.160899999999998</v>
      </c>
      <c r="K824" s="184">
        <v>18.779599999999999</v>
      </c>
      <c r="L824" s="184">
        <v>17.902799999999999</v>
      </c>
      <c r="M824" s="184">
        <v>16.6982</v>
      </c>
      <c r="N824" s="184">
        <v>22.543399999999998</v>
      </c>
      <c r="O824" s="184">
        <v>12.3317</v>
      </c>
      <c r="P824" s="184">
        <v>9.1524999999999999</v>
      </c>
      <c r="Q824" s="184">
        <v>10.2325</v>
      </c>
      <c r="R824" s="184">
        <v>13.7422</v>
      </c>
      <c r="S824" s="120"/>
      <c r="T824" s="123"/>
      <c r="U824" s="124"/>
      <c r="V824" s="124"/>
      <c r="W824" s="124"/>
      <c r="X824" s="124"/>
      <c r="Y824" s="124"/>
      <c r="Z824" s="124"/>
      <c r="AA824" s="124"/>
      <c r="AB824" s="124"/>
      <c r="AC824" s="124"/>
      <c r="AD824" s="124"/>
      <c r="AE824" s="124"/>
      <c r="AF824" s="124"/>
      <c r="AG824" s="124"/>
      <c r="AH824" s="124"/>
    </row>
    <row r="825" spans="1:34" x14ac:dyDescent="0.3">
      <c r="A825" s="180" t="s">
        <v>1766</v>
      </c>
      <c r="B825" s="180" t="s">
        <v>1653</v>
      </c>
      <c r="C825" s="180">
        <v>100968</v>
      </c>
      <c r="D825" s="183">
        <v>44462</v>
      </c>
      <c r="E825" s="184">
        <v>52.024000000000001</v>
      </c>
      <c r="F825" s="184">
        <v>119.94540000000001</v>
      </c>
      <c r="G825" s="184">
        <v>64.253200000000007</v>
      </c>
      <c r="H825" s="184">
        <v>5.2472000000000003</v>
      </c>
      <c r="I825" s="184">
        <v>14.2042</v>
      </c>
      <c r="J825" s="184">
        <v>34.308700000000002</v>
      </c>
      <c r="K825" s="184">
        <v>18.0427</v>
      </c>
      <c r="L825" s="184">
        <v>17.216999999999999</v>
      </c>
      <c r="M825" s="184">
        <v>16.013999999999999</v>
      </c>
      <c r="N825" s="184">
        <v>21.7944</v>
      </c>
      <c r="O825" s="184">
        <v>11.637600000000001</v>
      </c>
      <c r="P825" s="184">
        <v>8.3143999999999991</v>
      </c>
      <c r="Q825" s="184">
        <v>8.3693000000000008</v>
      </c>
      <c r="R825" s="184">
        <v>13.0486</v>
      </c>
      <c r="S825" s="120"/>
      <c r="T825" s="123"/>
      <c r="U825" s="124"/>
      <c r="V825" s="124"/>
      <c r="W825" s="124"/>
      <c r="X825" s="124"/>
      <c r="Y825" s="124"/>
      <c r="Z825" s="124"/>
      <c r="AA825" s="124"/>
      <c r="AB825" s="124"/>
      <c r="AC825" s="124"/>
      <c r="AD825" s="124"/>
      <c r="AE825" s="124"/>
      <c r="AF825" s="124"/>
      <c r="AG825" s="124"/>
      <c r="AH825" s="124"/>
    </row>
    <row r="826" spans="1:34" x14ac:dyDescent="0.3">
      <c r="A826" s="180" t="s">
        <v>1766</v>
      </c>
      <c r="B826" s="180" t="s">
        <v>1654</v>
      </c>
      <c r="C826" s="180">
        <v>112868</v>
      </c>
      <c r="D826" s="183">
        <v>44462</v>
      </c>
      <c r="E826" s="184">
        <v>23.192399999999999</v>
      </c>
      <c r="F826" s="184">
        <v>80.598299999999995</v>
      </c>
      <c r="G826" s="184">
        <v>526.44410000000005</v>
      </c>
      <c r="H826" s="184">
        <v>212.5343</v>
      </c>
      <c r="I826" s="184">
        <v>120.25660000000001</v>
      </c>
      <c r="J826" s="184">
        <v>67.681600000000003</v>
      </c>
      <c r="K826" s="184">
        <v>30.001200000000001</v>
      </c>
      <c r="L826" s="184">
        <v>20.286000000000001</v>
      </c>
      <c r="M826" s="184">
        <v>16.991499999999998</v>
      </c>
      <c r="N826" s="184">
        <v>18.218800000000002</v>
      </c>
      <c r="O826" s="184">
        <v>7.2404999999999999</v>
      </c>
      <c r="P826" s="184">
        <v>6.2191999999999998</v>
      </c>
      <c r="Q826" s="184">
        <v>7.5529000000000002</v>
      </c>
      <c r="R826" s="184">
        <v>11.1813</v>
      </c>
      <c r="S826" s="120"/>
      <c r="T826" s="123"/>
      <c r="U826" s="124"/>
      <c r="V826" s="124"/>
      <c r="W826" s="124"/>
      <c r="X826" s="124"/>
      <c r="Y826" s="124"/>
      <c r="Z826" s="124"/>
      <c r="AA826" s="124"/>
      <c r="AB826" s="124"/>
      <c r="AC826" s="124"/>
      <c r="AD826" s="124"/>
      <c r="AE826" s="124"/>
      <c r="AF826" s="124"/>
      <c r="AG826" s="124"/>
      <c r="AH826" s="124"/>
    </row>
    <row r="827" spans="1:34" x14ac:dyDescent="0.3">
      <c r="A827" s="180" t="s">
        <v>1766</v>
      </c>
      <c r="B827" s="180" t="s">
        <v>1631</v>
      </c>
      <c r="C827" s="180">
        <v>119635</v>
      </c>
      <c r="D827" s="183">
        <v>44462</v>
      </c>
      <c r="E827" s="184">
        <v>24.671900000000001</v>
      </c>
      <c r="F827" s="184">
        <v>81.549700000000001</v>
      </c>
      <c r="G827" s="184">
        <v>527.48450000000003</v>
      </c>
      <c r="H827" s="184">
        <v>213.53200000000001</v>
      </c>
      <c r="I827" s="184">
        <v>121.27070000000001</v>
      </c>
      <c r="J827" s="184">
        <v>68.679100000000005</v>
      </c>
      <c r="K827" s="184">
        <v>30.946300000000001</v>
      </c>
      <c r="L827" s="184">
        <v>21.2272</v>
      </c>
      <c r="M827" s="184">
        <v>17.8047</v>
      </c>
      <c r="N827" s="184">
        <v>19.07</v>
      </c>
      <c r="O827" s="184">
        <v>8.1559000000000008</v>
      </c>
      <c r="P827" s="184">
        <v>7.2634999999999996</v>
      </c>
      <c r="Q827" s="184">
        <v>8.6378000000000004</v>
      </c>
      <c r="R827" s="184">
        <v>12.113</v>
      </c>
      <c r="S827" s="120"/>
      <c r="T827" s="123"/>
      <c r="U827" s="124"/>
      <c r="V827" s="124"/>
      <c r="W827" s="124"/>
      <c r="X827" s="124"/>
      <c r="Y827" s="124"/>
      <c r="Z827" s="124"/>
      <c r="AA827" s="124"/>
      <c r="AB827" s="124"/>
      <c r="AC827" s="124"/>
      <c r="AD827" s="124"/>
      <c r="AE827" s="124"/>
      <c r="AF827" s="124"/>
      <c r="AG827" s="124"/>
      <c r="AH827" s="124"/>
    </row>
    <row r="828" spans="1:34" x14ac:dyDescent="0.3">
      <c r="A828" s="180" t="s">
        <v>1766</v>
      </c>
      <c r="B828" s="180" t="s">
        <v>1632</v>
      </c>
      <c r="C828" s="180">
        <v>148106</v>
      </c>
      <c r="D828" s="183">
        <v>44462</v>
      </c>
      <c r="E828" s="184">
        <v>0.99929999999999997</v>
      </c>
      <c r="F828" s="184">
        <v>10.961</v>
      </c>
      <c r="G828" s="184">
        <v>9.7479999999999993</v>
      </c>
      <c r="H828" s="184">
        <v>10.456799999999999</v>
      </c>
      <c r="I828" s="184">
        <v>10.7408</v>
      </c>
      <c r="J828" s="184">
        <v>10.7006</v>
      </c>
      <c r="K828" s="184">
        <v>10.933299999999999</v>
      </c>
      <c r="L828" s="184">
        <v>11.2653</v>
      </c>
      <c r="M828" s="184">
        <v>-23.712299999999999</v>
      </c>
      <c r="N828" s="184">
        <v>-16.067499999999999</v>
      </c>
      <c r="O828" s="184"/>
      <c r="P828" s="184"/>
      <c r="Q828" s="184">
        <v>-7.4203000000000001</v>
      </c>
      <c r="R828" s="184"/>
      <c r="S828" s="120"/>
      <c r="T828" s="123"/>
      <c r="U828" s="124"/>
      <c r="V828" s="124"/>
      <c r="W828" s="124"/>
      <c r="X828" s="124"/>
      <c r="Y828" s="124"/>
      <c r="Z828" s="124"/>
      <c r="AA828" s="124"/>
      <c r="AB828" s="124"/>
      <c r="AC828" s="124"/>
      <c r="AD828" s="124"/>
      <c r="AE828" s="124"/>
      <c r="AF828" s="124"/>
      <c r="AG828" s="124"/>
      <c r="AH828" s="124"/>
    </row>
    <row r="829" spans="1:34" x14ac:dyDescent="0.3">
      <c r="A829" s="180" t="s">
        <v>1766</v>
      </c>
      <c r="B829" s="180" t="s">
        <v>1655</v>
      </c>
      <c r="C829" s="180">
        <v>148105</v>
      </c>
      <c r="D829" s="183">
        <v>44462</v>
      </c>
      <c r="E829" s="184">
        <v>0.95189999999999997</v>
      </c>
      <c r="F829" s="184">
        <v>11.5069</v>
      </c>
      <c r="G829" s="184">
        <v>11.514200000000001</v>
      </c>
      <c r="H829" s="184">
        <v>10.9786</v>
      </c>
      <c r="I829" s="184">
        <v>10.7256</v>
      </c>
      <c r="J829" s="184">
        <v>10.8604</v>
      </c>
      <c r="K829" s="184">
        <v>10.964600000000001</v>
      </c>
      <c r="L829" s="184">
        <v>11.276300000000001</v>
      </c>
      <c r="M829" s="184">
        <v>-23.973099999999999</v>
      </c>
      <c r="N829" s="184">
        <v>-16.265000000000001</v>
      </c>
      <c r="O829" s="184"/>
      <c r="P829" s="184"/>
      <c r="Q829" s="184">
        <v>-7.5556000000000001</v>
      </c>
      <c r="R829" s="184"/>
      <c r="S829" s="120"/>
      <c r="T829" s="123"/>
      <c r="U829" s="124"/>
      <c r="V829" s="124"/>
      <c r="W829" s="124"/>
      <c r="X829" s="124"/>
      <c r="Y829" s="124"/>
      <c r="Z829" s="124"/>
      <c r="AA829" s="124"/>
      <c r="AB829" s="124"/>
      <c r="AC829" s="124"/>
      <c r="AD829" s="124"/>
      <c r="AE829" s="124"/>
      <c r="AF829" s="124"/>
      <c r="AG829" s="124"/>
      <c r="AH829" s="124"/>
    </row>
    <row r="830" spans="1:34" x14ac:dyDescent="0.3">
      <c r="A830" s="180" t="s">
        <v>1766</v>
      </c>
      <c r="B830" s="180" t="s">
        <v>1633</v>
      </c>
      <c r="C830" s="180">
        <v>120779</v>
      </c>
      <c r="D830" s="183">
        <v>44462</v>
      </c>
      <c r="E830" s="184">
        <v>54.2881</v>
      </c>
      <c r="F830" s="184">
        <v>119.39319999999999</v>
      </c>
      <c r="G830" s="184">
        <v>248.0282</v>
      </c>
      <c r="H830" s="184">
        <v>98.867900000000006</v>
      </c>
      <c r="I830" s="184">
        <v>66.258799999999994</v>
      </c>
      <c r="J830" s="184">
        <v>52.915999999999997</v>
      </c>
      <c r="K830" s="184">
        <v>30.964500000000001</v>
      </c>
      <c r="L830" s="184">
        <v>22.4392</v>
      </c>
      <c r="M830" s="184">
        <v>17.998799999999999</v>
      </c>
      <c r="N830" s="184">
        <v>24.547999999999998</v>
      </c>
      <c r="O830" s="184">
        <v>9.2195</v>
      </c>
      <c r="P830" s="184">
        <v>8.7010000000000005</v>
      </c>
      <c r="Q830" s="184">
        <v>10.263</v>
      </c>
      <c r="R830" s="184">
        <v>12.581</v>
      </c>
      <c r="S830" s="120"/>
      <c r="T830" s="123"/>
      <c r="U830" s="124"/>
      <c r="V830" s="124"/>
      <c r="W830" s="124"/>
      <c r="X830" s="124"/>
      <c r="Y830" s="124"/>
      <c r="Z830" s="124"/>
      <c r="AA830" s="124"/>
      <c r="AB830" s="124"/>
      <c r="AC830" s="124"/>
      <c r="AD830" s="124"/>
      <c r="AE830" s="124"/>
      <c r="AF830" s="124"/>
      <c r="AG830" s="124"/>
      <c r="AH830" s="124"/>
    </row>
    <row r="831" spans="1:34" x14ac:dyDescent="0.3">
      <c r="A831" s="180" t="s">
        <v>1766</v>
      </c>
      <c r="B831" s="180" t="s">
        <v>1656</v>
      </c>
      <c r="C831" s="180">
        <v>102535</v>
      </c>
      <c r="D831" s="183">
        <v>44462</v>
      </c>
      <c r="E831" s="184">
        <v>51.314599999999999</v>
      </c>
      <c r="F831" s="184">
        <v>118.8167</v>
      </c>
      <c r="G831" s="184">
        <v>247.46199999999999</v>
      </c>
      <c r="H831" s="184">
        <v>98.301500000000004</v>
      </c>
      <c r="I831" s="184">
        <v>65.687100000000001</v>
      </c>
      <c r="J831" s="184">
        <v>52.329700000000003</v>
      </c>
      <c r="K831" s="184">
        <v>30.347799999999999</v>
      </c>
      <c r="L831" s="184">
        <v>21.785299999999999</v>
      </c>
      <c r="M831" s="184">
        <v>17.32</v>
      </c>
      <c r="N831" s="184">
        <v>23.793700000000001</v>
      </c>
      <c r="O831" s="184">
        <v>8.5140999999999991</v>
      </c>
      <c r="P831" s="184">
        <v>7.9766000000000004</v>
      </c>
      <c r="Q831" s="184">
        <v>9.6321999999999992</v>
      </c>
      <c r="R831" s="184">
        <v>11.866300000000001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5" t="s">
        <v>27</v>
      </c>
      <c r="B832" s="180"/>
      <c r="C832" s="180"/>
      <c r="D832" s="180"/>
      <c r="E832" s="180"/>
      <c r="F832" s="186">
        <v>100.64853555555554</v>
      </c>
      <c r="G832" s="186">
        <v>87.326075555555562</v>
      </c>
      <c r="H832" s="186">
        <v>22.553720000000002</v>
      </c>
      <c r="I832" s="186">
        <v>23.783371111111112</v>
      </c>
      <c r="J832" s="186">
        <v>30.42548</v>
      </c>
      <c r="K832" s="186">
        <v>18.632142222222221</v>
      </c>
      <c r="L832" s="186">
        <v>15.215915555555558</v>
      </c>
      <c r="M832" s="186">
        <v>12.161615555555555</v>
      </c>
      <c r="N832" s="186">
        <v>16.073742222222219</v>
      </c>
      <c r="O832" s="186">
        <v>9.3359116279069756</v>
      </c>
      <c r="P832" s="186">
        <v>7.7922581395348818</v>
      </c>
      <c r="Q832" s="186">
        <v>8.3696400000000004</v>
      </c>
      <c r="R832" s="186">
        <v>10.905711627906976</v>
      </c>
      <c r="S832" s="120"/>
      <c r="T832" s="123"/>
      <c r="U832" s="124"/>
      <c r="V832" s="124"/>
      <c r="W832" s="124"/>
      <c r="X832" s="124"/>
      <c r="Y832" s="124"/>
      <c r="Z832" s="124"/>
      <c r="AA832" s="124"/>
      <c r="AB832" s="124"/>
      <c r="AC832" s="124"/>
      <c r="AD832" s="124"/>
      <c r="AE832" s="124"/>
      <c r="AF832" s="124"/>
      <c r="AG832" s="124"/>
      <c r="AH832" s="124"/>
    </row>
    <row r="833" spans="1:34" x14ac:dyDescent="0.3">
      <c r="A833" s="185" t="s">
        <v>408</v>
      </c>
      <c r="B833" s="180"/>
      <c r="C833" s="180"/>
      <c r="D833" s="180"/>
      <c r="E833" s="180"/>
      <c r="F833" s="186">
        <v>118.1867</v>
      </c>
      <c r="G833" s="186">
        <v>65.355999999999995</v>
      </c>
      <c r="H833" s="186">
        <v>10.9786</v>
      </c>
      <c r="I833" s="186">
        <v>14.5426</v>
      </c>
      <c r="J833" s="186">
        <v>30.6966</v>
      </c>
      <c r="K833" s="186">
        <v>18.249199999999998</v>
      </c>
      <c r="L833" s="186">
        <v>15.5472</v>
      </c>
      <c r="M833" s="186">
        <v>12.71</v>
      </c>
      <c r="N833" s="186">
        <v>16.254799999999999</v>
      </c>
      <c r="O833" s="186">
        <v>9.5792000000000002</v>
      </c>
      <c r="P833" s="186">
        <v>7.8845999999999998</v>
      </c>
      <c r="Q833" s="186">
        <v>8.984</v>
      </c>
      <c r="R833" s="186">
        <v>11.426</v>
      </c>
      <c r="S833" s="120"/>
      <c r="T833" s="123"/>
      <c r="U833" s="124"/>
      <c r="V833" s="124"/>
      <c r="W833" s="124"/>
      <c r="X833" s="124"/>
      <c r="Y833" s="124"/>
      <c r="Z833" s="124"/>
      <c r="AA833" s="124"/>
      <c r="AB833" s="124"/>
      <c r="AC833" s="124"/>
      <c r="AD833" s="124"/>
      <c r="AE833" s="124"/>
      <c r="AF833" s="124"/>
      <c r="AG833" s="124"/>
      <c r="AH833" s="124"/>
    </row>
    <row r="834" spans="1:34" x14ac:dyDescent="0.3">
      <c r="A834" s="128"/>
      <c r="B834" s="128"/>
      <c r="C834" s="128"/>
      <c r="D834" s="130"/>
      <c r="E834" s="131"/>
      <c r="F834" s="131"/>
      <c r="G834" s="131"/>
      <c r="H834" s="131"/>
      <c r="I834" s="131"/>
      <c r="J834" s="131"/>
      <c r="K834" s="131"/>
      <c r="L834" s="131"/>
      <c r="M834" s="131"/>
      <c r="N834" s="131"/>
      <c r="O834" s="131"/>
      <c r="P834" s="131"/>
      <c r="Q834" s="131"/>
      <c r="R834" s="131"/>
      <c r="S834" s="120"/>
      <c r="T834" s="123"/>
      <c r="U834" s="124"/>
      <c r="V834" s="124"/>
      <c r="W834" s="124"/>
      <c r="X834" s="124"/>
      <c r="Y834" s="124"/>
      <c r="Z834" s="124"/>
      <c r="AA834" s="124"/>
      <c r="AB834" s="124"/>
      <c r="AC834" s="124"/>
      <c r="AD834" s="124"/>
      <c r="AE834" s="124"/>
      <c r="AF834" s="124"/>
      <c r="AG834" s="124"/>
      <c r="AH834" s="124"/>
    </row>
    <row r="835" spans="1:34" x14ac:dyDescent="0.3">
      <c r="A835" s="182" t="s">
        <v>603</v>
      </c>
      <c r="B835" s="182"/>
      <c r="C835" s="182"/>
      <c r="D835" s="182"/>
      <c r="E835" s="182"/>
      <c r="F835" s="182"/>
      <c r="G835" s="182"/>
      <c r="H835" s="182"/>
      <c r="I835" s="182"/>
      <c r="J835" s="182"/>
      <c r="K835" s="182"/>
      <c r="L835" s="182"/>
      <c r="M835" s="182"/>
      <c r="N835" s="182"/>
      <c r="O835" s="182"/>
      <c r="P835" s="182"/>
      <c r="Q835" s="182"/>
      <c r="R835" s="182"/>
      <c r="S835" s="120"/>
      <c r="T835" s="123"/>
      <c r="U835" s="124"/>
      <c r="V835" s="124"/>
      <c r="W835" s="124"/>
      <c r="X835" s="124"/>
      <c r="Y835" s="124"/>
      <c r="Z835" s="124"/>
      <c r="AA835" s="124"/>
      <c r="AB835" s="124"/>
      <c r="AC835" s="124"/>
      <c r="AD835" s="124"/>
      <c r="AE835" s="124"/>
      <c r="AF835" s="124"/>
      <c r="AG835" s="124"/>
      <c r="AH835" s="124"/>
    </row>
    <row r="836" spans="1:34" x14ac:dyDescent="0.3">
      <c r="A836" s="180" t="s">
        <v>604</v>
      </c>
      <c r="B836" s="180" t="s">
        <v>605</v>
      </c>
      <c r="C836" s="180">
        <v>105460</v>
      </c>
      <c r="D836" s="183">
        <v>44462</v>
      </c>
      <c r="E836" s="184">
        <v>77.040000000000006</v>
      </c>
      <c r="F836" s="184">
        <v>1.4484999999999999</v>
      </c>
      <c r="G836" s="184">
        <v>2.4468000000000001</v>
      </c>
      <c r="H836" s="184">
        <v>0.35170000000000001</v>
      </c>
      <c r="I836" s="184">
        <v>1.9857</v>
      </c>
      <c r="J836" s="184">
        <v>7.5377000000000001</v>
      </c>
      <c r="K836" s="184">
        <v>11.8142</v>
      </c>
      <c r="L836" s="184">
        <v>21.036899999999999</v>
      </c>
      <c r="M836" s="184">
        <v>32.804699999999997</v>
      </c>
      <c r="N836" s="184">
        <v>59.140700000000002</v>
      </c>
      <c r="O836" s="184">
        <v>17.770700000000001</v>
      </c>
      <c r="P836" s="184">
        <v>17.0825</v>
      </c>
      <c r="Q836" s="184">
        <v>15.162000000000001</v>
      </c>
      <c r="R836" s="184">
        <v>27.741900000000001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604</v>
      </c>
      <c r="B837" s="180" t="s">
        <v>606</v>
      </c>
      <c r="C837" s="180">
        <v>120348</v>
      </c>
      <c r="D837" s="183">
        <v>44462</v>
      </c>
      <c r="E837" s="184">
        <v>86.35</v>
      </c>
      <c r="F837" s="184">
        <v>1.4450000000000001</v>
      </c>
      <c r="G837" s="184">
        <v>2.4561000000000002</v>
      </c>
      <c r="H837" s="184">
        <v>0.372</v>
      </c>
      <c r="I837" s="184">
        <v>2.0324</v>
      </c>
      <c r="J837" s="184">
        <v>7.6548999999999996</v>
      </c>
      <c r="K837" s="184">
        <v>12.1866</v>
      </c>
      <c r="L837" s="184">
        <v>21.825600000000001</v>
      </c>
      <c r="M837" s="184">
        <v>34.125500000000002</v>
      </c>
      <c r="N837" s="184">
        <v>61.251199999999997</v>
      </c>
      <c r="O837" s="184">
        <v>19.184799999999999</v>
      </c>
      <c r="P837" s="184">
        <v>18.6724</v>
      </c>
      <c r="Q837" s="184">
        <v>20.074400000000001</v>
      </c>
      <c r="R837" s="184">
        <v>29.303799999999999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604</v>
      </c>
      <c r="B838" s="180" t="s">
        <v>607</v>
      </c>
      <c r="C838" s="180">
        <v>103040</v>
      </c>
      <c r="D838" s="183">
        <v>44462</v>
      </c>
      <c r="E838" s="184">
        <v>83.762</v>
      </c>
      <c r="F838" s="184">
        <v>1.4129</v>
      </c>
      <c r="G838" s="184">
        <v>2.1686999999999999</v>
      </c>
      <c r="H838" s="184">
        <v>-0.1716</v>
      </c>
      <c r="I838" s="184">
        <v>1.5936999999999999</v>
      </c>
      <c r="J838" s="184">
        <v>7.1989000000000001</v>
      </c>
      <c r="K838" s="184">
        <v>11.9693</v>
      </c>
      <c r="L838" s="184">
        <v>19.317399999999999</v>
      </c>
      <c r="M838" s="184">
        <v>35.008499999999998</v>
      </c>
      <c r="N838" s="184">
        <v>63.126100000000001</v>
      </c>
      <c r="O838" s="184">
        <v>17.687200000000001</v>
      </c>
      <c r="P838" s="184">
        <v>16.7302</v>
      </c>
      <c r="Q838" s="184">
        <v>14.0471</v>
      </c>
      <c r="R838" s="184">
        <v>25.3779</v>
      </c>
      <c r="S838" s="120"/>
      <c r="T838" s="123"/>
      <c r="U838" s="124"/>
      <c r="V838" s="124"/>
      <c r="W838" s="124"/>
      <c r="X838" s="124"/>
      <c r="Y838" s="124"/>
      <c r="Z838" s="124"/>
      <c r="AA838" s="124"/>
      <c r="AB838" s="124"/>
      <c r="AC838" s="124"/>
      <c r="AD838" s="124"/>
      <c r="AE838" s="124"/>
      <c r="AF838" s="124"/>
      <c r="AG838" s="124"/>
      <c r="AH838" s="124"/>
    </row>
    <row r="839" spans="1:34" x14ac:dyDescent="0.3">
      <c r="A839" s="180" t="s">
        <v>604</v>
      </c>
      <c r="B839" s="180" t="s">
        <v>608</v>
      </c>
      <c r="C839" s="180">
        <v>119769</v>
      </c>
      <c r="D839" s="183">
        <v>44462</v>
      </c>
      <c r="E839" s="184">
        <v>93.822999999999993</v>
      </c>
      <c r="F839" s="184">
        <v>1.4159999999999999</v>
      </c>
      <c r="G839" s="184">
        <v>2.1802999999999999</v>
      </c>
      <c r="H839" s="184">
        <v>-0.14580000000000001</v>
      </c>
      <c r="I839" s="184">
        <v>1.6468</v>
      </c>
      <c r="J839" s="184">
        <v>7.3231999999999999</v>
      </c>
      <c r="K839" s="184">
        <v>12.3588</v>
      </c>
      <c r="L839" s="184">
        <v>20.144200000000001</v>
      </c>
      <c r="M839" s="184">
        <v>36.388500000000001</v>
      </c>
      <c r="N839" s="184">
        <v>65.341399999999993</v>
      </c>
      <c r="O839" s="184">
        <v>19.3079</v>
      </c>
      <c r="P839" s="184">
        <v>18.400700000000001</v>
      </c>
      <c r="Q839" s="184">
        <v>17.217500000000001</v>
      </c>
      <c r="R839" s="184">
        <v>27.075700000000001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604</v>
      </c>
      <c r="B840" s="180" t="s">
        <v>1856</v>
      </c>
      <c r="C840" s="180">
        <v>119835</v>
      </c>
      <c r="D840" s="183">
        <v>44462</v>
      </c>
      <c r="E840" s="184">
        <v>207.018</v>
      </c>
      <c r="F840" s="184">
        <v>1.341</v>
      </c>
      <c r="G840" s="184">
        <v>2.1739999999999999</v>
      </c>
      <c r="H840" s="184">
        <v>0.85719999999999996</v>
      </c>
      <c r="I840" s="184">
        <v>3.2572999999999999</v>
      </c>
      <c r="J840" s="184">
        <v>11.8973</v>
      </c>
      <c r="K840" s="184">
        <v>14.9247</v>
      </c>
      <c r="L840" s="184">
        <v>28.008700000000001</v>
      </c>
      <c r="M840" s="184">
        <v>49.3065</v>
      </c>
      <c r="N840" s="184">
        <v>91.271199999999993</v>
      </c>
      <c r="O840" s="184">
        <v>22.703099999999999</v>
      </c>
      <c r="P840" s="184">
        <v>15.732900000000001</v>
      </c>
      <c r="Q840" s="184">
        <v>15.440899999999999</v>
      </c>
      <c r="R840" s="184">
        <v>38.3294</v>
      </c>
      <c r="S840" s="120"/>
      <c r="T840" s="123"/>
      <c r="U840" s="124"/>
      <c r="V840" s="124"/>
      <c r="W840" s="124"/>
      <c r="X840" s="124"/>
      <c r="Y840" s="124"/>
      <c r="Z840" s="124"/>
      <c r="AA840" s="124"/>
      <c r="AB840" s="124"/>
      <c r="AC840" s="124"/>
      <c r="AD840" s="124"/>
      <c r="AE840" s="124"/>
      <c r="AF840" s="124"/>
      <c r="AG840" s="124"/>
      <c r="AH840" s="124"/>
    </row>
    <row r="841" spans="1:34" x14ac:dyDescent="0.3">
      <c r="A841" s="180" t="s">
        <v>604</v>
      </c>
      <c r="B841" s="180" t="s">
        <v>1978</v>
      </c>
      <c r="C841" s="180">
        <v>119724</v>
      </c>
      <c r="D841" s="183">
        <v>44462</v>
      </c>
      <c r="E841" s="184">
        <v>60.600230352422301</v>
      </c>
      <c r="F841" s="184">
        <v>1.3411</v>
      </c>
      <c r="G841" s="184">
        <v>2.1741999999999999</v>
      </c>
      <c r="H841" s="184">
        <v>0.85640000000000005</v>
      </c>
      <c r="I841" s="184">
        <v>3.2572000000000001</v>
      </c>
      <c r="J841" s="184">
        <v>11.8973</v>
      </c>
      <c r="K841" s="184">
        <v>14.9245</v>
      </c>
      <c r="L841" s="184">
        <v>28.0092</v>
      </c>
      <c r="M841" s="184">
        <v>49.3093</v>
      </c>
      <c r="N841" s="184">
        <v>91.286600000000007</v>
      </c>
      <c r="O841" s="184">
        <v>22.7042</v>
      </c>
      <c r="P841" s="184">
        <v>15.7613</v>
      </c>
      <c r="Q841" s="184">
        <v>15.4542</v>
      </c>
      <c r="R841" s="184">
        <v>38.327599999999997</v>
      </c>
      <c r="S841" s="120"/>
      <c r="T841" s="123"/>
      <c r="U841" s="124"/>
      <c r="V841" s="124"/>
      <c r="W841" s="124"/>
      <c r="X841" s="124"/>
      <c r="Y841" s="124"/>
      <c r="Z841" s="124"/>
      <c r="AA841" s="124"/>
      <c r="AB841" s="124"/>
      <c r="AC841" s="124"/>
      <c r="AD841" s="124"/>
      <c r="AE841" s="124"/>
      <c r="AF841" s="124"/>
      <c r="AG841" s="124"/>
      <c r="AH841" s="124"/>
    </row>
    <row r="842" spans="1:34" x14ac:dyDescent="0.3">
      <c r="A842" s="180" t="s">
        <v>604</v>
      </c>
      <c r="B842" s="180" t="s">
        <v>1857</v>
      </c>
      <c r="C842" s="180">
        <v>102414</v>
      </c>
      <c r="D842" s="183">
        <v>44462</v>
      </c>
      <c r="E842" s="184">
        <v>495.94104454262401</v>
      </c>
      <c r="F842" s="184">
        <v>1.339</v>
      </c>
      <c r="G842" s="184">
        <v>2.1678999999999999</v>
      </c>
      <c r="H842" s="184">
        <v>0.84209999999999996</v>
      </c>
      <c r="I842" s="184">
        <v>3.2271000000000001</v>
      </c>
      <c r="J842" s="184">
        <v>11.8264</v>
      </c>
      <c r="K842" s="184">
        <v>14.6968</v>
      </c>
      <c r="L842" s="184">
        <v>27.546600000000002</v>
      </c>
      <c r="M842" s="184">
        <v>48.531100000000002</v>
      </c>
      <c r="N842" s="184">
        <v>89.990899999999996</v>
      </c>
      <c r="O842" s="184">
        <v>21.948799999999999</v>
      </c>
      <c r="P842" s="184">
        <v>14.991899999999999</v>
      </c>
      <c r="Q842" s="184">
        <v>18.71</v>
      </c>
      <c r="R842" s="184">
        <v>37.464100000000002</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0" t="s">
        <v>604</v>
      </c>
      <c r="B843" s="180" t="s">
        <v>1979</v>
      </c>
      <c r="C843" s="180">
        <v>100915</v>
      </c>
      <c r="D843" s="183">
        <v>44462</v>
      </c>
      <c r="E843" s="184">
        <v>499.46275726586799</v>
      </c>
      <c r="F843" s="184">
        <v>1.3391</v>
      </c>
      <c r="G843" s="184">
        <v>2.1680999999999999</v>
      </c>
      <c r="H843" s="184">
        <v>0.84209999999999996</v>
      </c>
      <c r="I843" s="184">
        <v>3.2271999999999998</v>
      </c>
      <c r="J843" s="184">
        <v>11.8268</v>
      </c>
      <c r="K843" s="184">
        <v>14.6981</v>
      </c>
      <c r="L843" s="184">
        <v>27.548400000000001</v>
      </c>
      <c r="M843" s="184">
        <v>48.534999999999997</v>
      </c>
      <c r="N843" s="184">
        <v>89.996300000000005</v>
      </c>
      <c r="O843" s="184">
        <v>21.950800000000001</v>
      </c>
      <c r="P843" s="184">
        <v>14.9931</v>
      </c>
      <c r="Q843" s="184">
        <v>19.2303</v>
      </c>
      <c r="R843" s="184">
        <v>37.466299999999997</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85" t="s">
        <v>27</v>
      </c>
      <c r="B844" s="180"/>
      <c r="C844" s="180"/>
      <c r="D844" s="180"/>
      <c r="E844" s="180"/>
      <c r="F844" s="186">
        <v>1.3853250000000001</v>
      </c>
      <c r="G844" s="186">
        <v>2.2420124999999995</v>
      </c>
      <c r="H844" s="186">
        <v>0.4755125</v>
      </c>
      <c r="I844" s="186">
        <v>2.5284249999999999</v>
      </c>
      <c r="J844" s="186">
        <v>9.6453125000000011</v>
      </c>
      <c r="K844" s="186">
        <v>13.446624999999999</v>
      </c>
      <c r="L844" s="186">
        <v>24.179625000000001</v>
      </c>
      <c r="M844" s="186">
        <v>41.751137499999999</v>
      </c>
      <c r="N844" s="186">
        <v>76.425550000000001</v>
      </c>
      <c r="O844" s="186">
        <v>20.407187499999999</v>
      </c>
      <c r="P844" s="186">
        <v>16.545625000000001</v>
      </c>
      <c r="Q844" s="186">
        <v>16.91705</v>
      </c>
      <c r="R844" s="186">
        <v>32.635837500000001</v>
      </c>
      <c r="S844" s="119"/>
      <c r="T844" s="119"/>
      <c r="U844" s="119"/>
      <c r="V844" s="119"/>
      <c r="W844" s="119"/>
      <c r="X844" s="119"/>
      <c r="Y844" s="119"/>
      <c r="Z844" s="119"/>
      <c r="AA844" s="119"/>
      <c r="AB844" s="119"/>
      <c r="AC844" s="119"/>
      <c r="AD844" s="119"/>
      <c r="AE844" s="119"/>
      <c r="AF844" s="119"/>
      <c r="AG844" s="119"/>
      <c r="AH844" s="119"/>
    </row>
    <row r="845" spans="1:34" x14ac:dyDescent="0.3">
      <c r="A845" s="185" t="s">
        <v>408</v>
      </c>
      <c r="B845" s="180"/>
      <c r="C845" s="180"/>
      <c r="D845" s="180"/>
      <c r="E845" s="180"/>
      <c r="F845" s="186">
        <v>1.377</v>
      </c>
      <c r="G845" s="186">
        <v>2.1741000000000001</v>
      </c>
      <c r="H845" s="186">
        <v>0.60704999999999998</v>
      </c>
      <c r="I845" s="186">
        <v>2.62975</v>
      </c>
      <c r="J845" s="186">
        <v>9.7406499999999987</v>
      </c>
      <c r="K845" s="186">
        <v>13.527799999999999</v>
      </c>
      <c r="L845" s="186">
        <v>24.686100000000003</v>
      </c>
      <c r="M845" s="186">
        <v>42.459800000000001</v>
      </c>
      <c r="N845" s="186">
        <v>77.666149999999988</v>
      </c>
      <c r="O845" s="186">
        <v>20.628349999999998</v>
      </c>
      <c r="P845" s="186">
        <v>16.245750000000001</v>
      </c>
      <c r="Q845" s="186">
        <v>16.335850000000001</v>
      </c>
      <c r="R845" s="186">
        <v>33.383949999999999</v>
      </c>
      <c r="S845" s="122"/>
      <c r="T845" s="122"/>
      <c r="U845" s="122"/>
      <c r="V845" s="122"/>
      <c r="W845" s="122"/>
      <c r="X845" s="122"/>
      <c r="Y845" s="122"/>
      <c r="Z845" s="122"/>
      <c r="AA845" s="122"/>
      <c r="AB845" s="122"/>
      <c r="AC845" s="122"/>
      <c r="AD845" s="122"/>
      <c r="AE845" s="122"/>
      <c r="AF845" s="122"/>
      <c r="AG845" s="122"/>
      <c r="AH845" s="122"/>
    </row>
    <row r="846" spans="1:34" x14ac:dyDescent="0.3">
      <c r="A846" s="128"/>
      <c r="B846" s="128"/>
      <c r="C846" s="128"/>
      <c r="D846" s="130"/>
      <c r="E846" s="131"/>
      <c r="F846" s="131"/>
      <c r="G846" s="131"/>
      <c r="H846" s="131"/>
      <c r="I846" s="131"/>
      <c r="J846" s="131"/>
      <c r="K846" s="131"/>
      <c r="L846" s="131"/>
      <c r="M846" s="131"/>
      <c r="N846" s="131"/>
      <c r="O846" s="131"/>
      <c r="P846" s="131"/>
      <c r="Q846" s="131"/>
      <c r="R846" s="131"/>
      <c r="S846" s="120"/>
      <c r="T846" s="123"/>
      <c r="U846" s="124"/>
      <c r="V846" s="124"/>
      <c r="W846" s="124"/>
      <c r="X846" s="124"/>
      <c r="Y846" s="124"/>
      <c r="Z846" s="124"/>
      <c r="AA846" s="124"/>
      <c r="AB846" s="124"/>
      <c r="AC846" s="124"/>
      <c r="AD846" s="124"/>
      <c r="AE846" s="124"/>
      <c r="AF846" s="124"/>
      <c r="AG846" s="124"/>
      <c r="AH846" s="124"/>
    </row>
    <row r="847" spans="1:34" x14ac:dyDescent="0.3">
      <c r="A847" s="182" t="s">
        <v>609</v>
      </c>
      <c r="B847" s="182"/>
      <c r="C847" s="182"/>
      <c r="D847" s="182"/>
      <c r="E847" s="182"/>
      <c r="F847" s="182"/>
      <c r="G847" s="182"/>
      <c r="H847" s="182"/>
      <c r="I847" s="182"/>
      <c r="J847" s="182"/>
      <c r="K847" s="182"/>
      <c r="L847" s="182"/>
      <c r="M847" s="182"/>
      <c r="N847" s="182"/>
      <c r="O847" s="182"/>
      <c r="P847" s="182"/>
      <c r="Q847" s="182"/>
      <c r="R847" s="182"/>
      <c r="S847" s="120"/>
      <c r="T847" s="123"/>
      <c r="U847" s="124"/>
      <c r="V847" s="124"/>
      <c r="W847" s="124"/>
      <c r="X847" s="124"/>
      <c r="Y847" s="124"/>
      <c r="Z847" s="124"/>
      <c r="AA847" s="124"/>
      <c r="AB847" s="124"/>
      <c r="AC847" s="124"/>
      <c r="AD847" s="124"/>
      <c r="AE847" s="124"/>
      <c r="AF847" s="124"/>
      <c r="AG847" s="124"/>
      <c r="AH847" s="124"/>
    </row>
    <row r="848" spans="1:34" x14ac:dyDescent="0.3">
      <c r="A848" s="180" t="s">
        <v>610</v>
      </c>
      <c r="B848" s="180" t="s">
        <v>611</v>
      </c>
      <c r="C848" s="180">
        <v>103178</v>
      </c>
      <c r="D848" s="183">
        <v>44462</v>
      </c>
      <c r="E848" s="184">
        <v>88.639600000000002</v>
      </c>
      <c r="F848" s="184">
        <v>3.8711000000000002</v>
      </c>
      <c r="G848" s="184">
        <v>1.2492000000000001</v>
      </c>
      <c r="H848" s="184">
        <v>4.4745999999999997</v>
      </c>
      <c r="I848" s="184">
        <v>4.3102</v>
      </c>
      <c r="J848" s="184">
        <v>5.6444000000000001</v>
      </c>
      <c r="K848" s="184">
        <v>6.3497000000000003</v>
      </c>
      <c r="L848" s="184">
        <v>6.9145000000000003</v>
      </c>
      <c r="M848" s="184">
        <v>4.8731999999999998</v>
      </c>
      <c r="N848" s="184">
        <v>6.3059000000000003</v>
      </c>
      <c r="O848" s="184">
        <v>9.34</v>
      </c>
      <c r="P848" s="184">
        <v>8.1492000000000004</v>
      </c>
      <c r="Q848" s="184">
        <v>9.2849000000000004</v>
      </c>
      <c r="R848" s="184">
        <v>8.7223000000000006</v>
      </c>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610</v>
      </c>
      <c r="B849" s="180" t="s">
        <v>612</v>
      </c>
      <c r="C849" s="180">
        <v>119533</v>
      </c>
      <c r="D849" s="183">
        <v>44462</v>
      </c>
      <c r="E849" s="184">
        <v>89.563800000000001</v>
      </c>
      <c r="F849" s="184">
        <v>4.0758000000000001</v>
      </c>
      <c r="G849" s="184">
        <v>1.4129</v>
      </c>
      <c r="H849" s="184">
        <v>4.6383000000000001</v>
      </c>
      <c r="I849" s="184">
        <v>4.4729999999999999</v>
      </c>
      <c r="J849" s="184">
        <v>5.8061999999999996</v>
      </c>
      <c r="K849" s="184">
        <v>6.5126999999999997</v>
      </c>
      <c r="L849" s="184">
        <v>7.0812999999999997</v>
      </c>
      <c r="M849" s="184">
        <v>5.0380000000000003</v>
      </c>
      <c r="N849" s="184">
        <v>6.4725999999999999</v>
      </c>
      <c r="O849" s="184">
        <v>9.4923999999999999</v>
      </c>
      <c r="P849" s="184">
        <v>8.2906999999999993</v>
      </c>
      <c r="Q849" s="184">
        <v>8.9068000000000005</v>
      </c>
      <c r="R849" s="184">
        <v>8.8865999999999996</v>
      </c>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610</v>
      </c>
      <c r="B850" s="180" t="s">
        <v>613</v>
      </c>
      <c r="C850" s="180">
        <v>141588</v>
      </c>
      <c r="D850" s="183">
        <v>44462</v>
      </c>
      <c r="E850" s="184">
        <v>13.984</v>
      </c>
      <c r="F850" s="184">
        <v>1.0441</v>
      </c>
      <c r="G850" s="184">
        <v>1.7403</v>
      </c>
      <c r="H850" s="184">
        <v>4.5156999999999998</v>
      </c>
      <c r="I850" s="184">
        <v>4.5382999999999996</v>
      </c>
      <c r="J850" s="184">
        <v>6.2977999999999996</v>
      </c>
      <c r="K850" s="184">
        <v>6.2506000000000004</v>
      </c>
      <c r="L850" s="184">
        <v>6.6851000000000003</v>
      </c>
      <c r="M850" s="184">
        <v>5.0216000000000003</v>
      </c>
      <c r="N850" s="184">
        <v>6.4044999999999996</v>
      </c>
      <c r="O850" s="184">
        <v>8.6280000000000001</v>
      </c>
      <c r="P850" s="184"/>
      <c r="Q850" s="184">
        <v>8.3114000000000008</v>
      </c>
      <c r="R850" s="184">
        <v>9.2840000000000007</v>
      </c>
      <c r="S850" s="120"/>
      <c r="T850" s="123"/>
      <c r="U850" s="124"/>
      <c r="V850" s="124"/>
      <c r="W850" s="124"/>
      <c r="X850" s="124"/>
      <c r="Y850" s="124"/>
      <c r="Z850" s="124"/>
      <c r="AA850" s="124"/>
      <c r="AB850" s="124"/>
      <c r="AC850" s="124"/>
      <c r="AD850" s="124"/>
      <c r="AE850" s="124"/>
      <c r="AF850" s="124"/>
      <c r="AG850" s="124"/>
      <c r="AH850" s="124"/>
    </row>
    <row r="851" spans="1:34" x14ac:dyDescent="0.3">
      <c r="A851" s="180" t="s">
        <v>610</v>
      </c>
      <c r="B851" s="180" t="s">
        <v>614</v>
      </c>
      <c r="C851" s="180">
        <v>141593</v>
      </c>
      <c r="D851" s="183">
        <v>44462</v>
      </c>
      <c r="E851" s="184">
        <v>13.537100000000001</v>
      </c>
      <c r="F851" s="184">
        <v>0.26960000000000001</v>
      </c>
      <c r="G851" s="184">
        <v>1.0786</v>
      </c>
      <c r="H851" s="184">
        <v>3.8546999999999998</v>
      </c>
      <c r="I851" s="184">
        <v>3.8769</v>
      </c>
      <c r="J851" s="184">
        <v>5.6368999999999998</v>
      </c>
      <c r="K851" s="184">
        <v>5.5784000000000002</v>
      </c>
      <c r="L851" s="184">
        <v>5.9917999999999996</v>
      </c>
      <c r="M851" s="184">
        <v>4.3250999999999999</v>
      </c>
      <c r="N851" s="184">
        <v>5.6958000000000002</v>
      </c>
      <c r="O851" s="184">
        <v>7.84</v>
      </c>
      <c r="P851" s="184"/>
      <c r="Q851" s="184">
        <v>7.4770000000000003</v>
      </c>
      <c r="R851" s="184">
        <v>8.5154999999999994</v>
      </c>
      <c r="S851" s="120"/>
      <c r="T851" s="123"/>
      <c r="U851" s="124"/>
      <c r="V851" s="124"/>
      <c r="W851" s="124"/>
      <c r="X851" s="124"/>
      <c r="Y851" s="124"/>
      <c r="Z851" s="124"/>
      <c r="AA851" s="124"/>
      <c r="AB851" s="124"/>
      <c r="AC851" s="124"/>
      <c r="AD851" s="124"/>
      <c r="AE851" s="124"/>
      <c r="AF851" s="124"/>
      <c r="AG851" s="124"/>
      <c r="AH851" s="124"/>
    </row>
    <row r="852" spans="1:34" x14ac:dyDescent="0.3">
      <c r="A852" s="180" t="s">
        <v>610</v>
      </c>
      <c r="B852" s="180" t="s">
        <v>615</v>
      </c>
      <c r="C852" s="180">
        <v>117951</v>
      </c>
      <c r="D852" s="183">
        <v>44462</v>
      </c>
      <c r="E852" s="184">
        <v>22.138500000000001</v>
      </c>
      <c r="F852" s="184">
        <v>6.1013000000000002</v>
      </c>
      <c r="G852" s="184">
        <v>-3.0768</v>
      </c>
      <c r="H852" s="184">
        <v>-0.1178</v>
      </c>
      <c r="I852" s="184">
        <v>0.81279999999999997</v>
      </c>
      <c r="J852" s="184">
        <v>2.5424000000000002</v>
      </c>
      <c r="K852" s="184">
        <v>4.3371000000000004</v>
      </c>
      <c r="L852" s="184">
        <v>4.8936999999999999</v>
      </c>
      <c r="M852" s="184">
        <v>2.6141999999999999</v>
      </c>
      <c r="N852" s="184">
        <v>4.3403</v>
      </c>
      <c r="O852" s="184">
        <v>5.1559999999999997</v>
      </c>
      <c r="P852" s="184">
        <v>5.3385999999999996</v>
      </c>
      <c r="Q852" s="184">
        <v>6.3635000000000002</v>
      </c>
      <c r="R852" s="184">
        <v>7.0343999999999998</v>
      </c>
      <c r="S852" s="120"/>
      <c r="T852" s="123"/>
      <c r="U852" s="124"/>
      <c r="V852" s="124"/>
      <c r="W852" s="124"/>
      <c r="X852" s="124"/>
      <c r="Y852" s="124"/>
      <c r="Z852" s="124"/>
      <c r="AA852" s="124"/>
      <c r="AB852" s="124"/>
      <c r="AC852" s="124"/>
      <c r="AD852" s="124"/>
      <c r="AE852" s="124"/>
      <c r="AF852" s="124"/>
      <c r="AG852" s="124"/>
      <c r="AH852" s="124"/>
    </row>
    <row r="853" spans="1:34" x14ac:dyDescent="0.3">
      <c r="A853" s="180" t="s">
        <v>610</v>
      </c>
      <c r="B853" s="180" t="s">
        <v>616</v>
      </c>
      <c r="C853" s="180">
        <v>119984</v>
      </c>
      <c r="D853" s="183">
        <v>44462</v>
      </c>
      <c r="E853" s="184">
        <v>23.212299999999999</v>
      </c>
      <c r="F853" s="184">
        <v>6.7628000000000004</v>
      </c>
      <c r="G853" s="184">
        <v>-2.5154000000000001</v>
      </c>
      <c r="H853" s="184">
        <v>0.44929999999999998</v>
      </c>
      <c r="I853" s="184">
        <v>1.4834000000000001</v>
      </c>
      <c r="J853" s="184">
        <v>3.2654999999999998</v>
      </c>
      <c r="K853" s="184">
        <v>5.1665999999999999</v>
      </c>
      <c r="L853" s="184">
        <v>5.7039999999999997</v>
      </c>
      <c r="M853" s="184">
        <v>3.3668</v>
      </c>
      <c r="N853" s="184">
        <v>5.0364000000000004</v>
      </c>
      <c r="O853" s="184">
        <v>5.6798999999999999</v>
      </c>
      <c r="P853" s="184">
        <v>5.8708999999999998</v>
      </c>
      <c r="Q853" s="184">
        <v>7.4248000000000003</v>
      </c>
      <c r="R853" s="184">
        <v>7.6132</v>
      </c>
      <c r="S853" s="120"/>
      <c r="T853" s="123"/>
      <c r="U853" s="124"/>
      <c r="V853" s="124"/>
      <c r="W853" s="124"/>
      <c r="X853" s="124"/>
      <c r="Y853" s="124"/>
      <c r="Z853" s="124"/>
      <c r="AA853" s="124"/>
      <c r="AB853" s="124"/>
      <c r="AC853" s="124"/>
      <c r="AD853" s="124"/>
      <c r="AE853" s="124"/>
      <c r="AF853" s="124"/>
      <c r="AG853" s="124"/>
      <c r="AH853" s="124"/>
    </row>
    <row r="854" spans="1:34" x14ac:dyDescent="0.3">
      <c r="A854" s="180" t="s">
        <v>610</v>
      </c>
      <c r="B854" s="180" t="s">
        <v>617</v>
      </c>
      <c r="C854" s="180">
        <v>126685</v>
      </c>
      <c r="D854" s="183">
        <v>44462</v>
      </c>
      <c r="E854" s="184">
        <v>18.589300000000001</v>
      </c>
      <c r="F854" s="184">
        <v>-4.3192000000000004</v>
      </c>
      <c r="G854" s="184">
        <v>2.9460000000000002</v>
      </c>
      <c r="H854" s="184">
        <v>3.2277</v>
      </c>
      <c r="I854" s="184">
        <v>3.2296999999999998</v>
      </c>
      <c r="J854" s="184">
        <v>4.6675000000000004</v>
      </c>
      <c r="K854" s="184">
        <v>5.8364000000000003</v>
      </c>
      <c r="L854" s="184">
        <v>6.0922999999999998</v>
      </c>
      <c r="M854" s="184">
        <v>4.2084999999999999</v>
      </c>
      <c r="N854" s="184">
        <v>5.4598000000000004</v>
      </c>
      <c r="O854" s="184">
        <v>8.8320000000000007</v>
      </c>
      <c r="P854" s="184">
        <v>7.5380000000000003</v>
      </c>
      <c r="Q854" s="184">
        <v>8.4649000000000001</v>
      </c>
      <c r="R854" s="184">
        <v>7.7492999999999999</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610</v>
      </c>
      <c r="B855" s="180" t="s">
        <v>618</v>
      </c>
      <c r="C855" s="180">
        <v>126687</v>
      </c>
      <c r="D855" s="183">
        <v>44462</v>
      </c>
      <c r="E855" s="184">
        <v>17.774100000000001</v>
      </c>
      <c r="F855" s="184">
        <v>-5.1332000000000004</v>
      </c>
      <c r="G855" s="184">
        <v>2.3277999999999999</v>
      </c>
      <c r="H855" s="184">
        <v>2.5829</v>
      </c>
      <c r="I855" s="184">
        <v>2.5842000000000001</v>
      </c>
      <c r="J855" s="184">
        <v>4.0281000000000002</v>
      </c>
      <c r="K855" s="184">
        <v>5.1920000000000002</v>
      </c>
      <c r="L855" s="184">
        <v>5.4550999999999998</v>
      </c>
      <c r="M855" s="184">
        <v>3.5747</v>
      </c>
      <c r="N855" s="184">
        <v>4.8056999999999999</v>
      </c>
      <c r="O855" s="184">
        <v>8.0877999999999997</v>
      </c>
      <c r="P855" s="184">
        <v>6.8091999999999997</v>
      </c>
      <c r="Q855" s="184">
        <v>7.8292999999999999</v>
      </c>
      <c r="R855" s="184">
        <v>7.0396000000000001</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610</v>
      </c>
      <c r="B856" s="180" t="s">
        <v>619</v>
      </c>
      <c r="C856" s="180">
        <v>144646</v>
      </c>
      <c r="D856" s="183">
        <v>44462</v>
      </c>
      <c r="E856" s="184">
        <v>13.0548</v>
      </c>
      <c r="F856" s="184">
        <v>1.1184000000000001</v>
      </c>
      <c r="G856" s="184">
        <v>0.18640000000000001</v>
      </c>
      <c r="H856" s="184">
        <v>2.1177999999999999</v>
      </c>
      <c r="I856" s="184">
        <v>2.5588000000000002</v>
      </c>
      <c r="J856" s="184">
        <v>3.3283999999999998</v>
      </c>
      <c r="K856" s="184">
        <v>4.1673</v>
      </c>
      <c r="L856" s="184">
        <v>4.3765000000000001</v>
      </c>
      <c r="M856" s="184">
        <v>3.8704999999999998</v>
      </c>
      <c r="N856" s="184">
        <v>4.5739000000000001</v>
      </c>
      <c r="O856" s="184">
        <v>9.2057000000000002</v>
      </c>
      <c r="P856" s="184"/>
      <c r="Q856" s="184">
        <v>9.1699000000000002</v>
      </c>
      <c r="R856" s="184">
        <v>7.5118999999999998</v>
      </c>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610</v>
      </c>
      <c r="B857" s="180" t="s">
        <v>620</v>
      </c>
      <c r="C857" s="180">
        <v>144644</v>
      </c>
      <c r="D857" s="183">
        <v>44462</v>
      </c>
      <c r="E857" s="184">
        <v>12.954700000000001</v>
      </c>
      <c r="F857" s="184">
        <v>0.84530000000000005</v>
      </c>
      <c r="G857" s="184">
        <v>0</v>
      </c>
      <c r="H857" s="184">
        <v>1.8924000000000001</v>
      </c>
      <c r="I857" s="184">
        <v>2.3163999999999998</v>
      </c>
      <c r="J857" s="184">
        <v>3.0891999999999999</v>
      </c>
      <c r="K857" s="184">
        <v>3.9123000000000001</v>
      </c>
      <c r="L857" s="184">
        <v>4.1154000000000002</v>
      </c>
      <c r="M857" s="184">
        <v>3.6055999999999999</v>
      </c>
      <c r="N857" s="184">
        <v>4.3085000000000004</v>
      </c>
      <c r="O857" s="184">
        <v>8.9291</v>
      </c>
      <c r="P857" s="184"/>
      <c r="Q857" s="184">
        <v>8.8937000000000008</v>
      </c>
      <c r="R857" s="184">
        <v>7.2381000000000002</v>
      </c>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610</v>
      </c>
      <c r="B858" s="180" t="s">
        <v>621</v>
      </c>
      <c r="C858" s="180">
        <v>140333</v>
      </c>
      <c r="D858" s="183"/>
      <c r="E858" s="184"/>
      <c r="F858" s="184"/>
      <c r="G858" s="184"/>
      <c r="H858" s="184"/>
      <c r="I858" s="184"/>
      <c r="J858" s="184"/>
      <c r="K858" s="184"/>
      <c r="L858" s="184"/>
      <c r="M858" s="184"/>
      <c r="N858" s="184"/>
      <c r="O858" s="184"/>
      <c r="P858" s="184"/>
      <c r="Q858" s="184"/>
      <c r="R858" s="184"/>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610</v>
      </c>
      <c r="B859" s="180" t="s">
        <v>622</v>
      </c>
      <c r="C859" s="180">
        <v>140336</v>
      </c>
      <c r="D859" s="183"/>
      <c r="E859" s="184"/>
      <c r="F859" s="184"/>
      <c r="G859" s="184"/>
      <c r="H859" s="184"/>
      <c r="I859" s="184"/>
      <c r="J859" s="184"/>
      <c r="K859" s="184"/>
      <c r="L859" s="184"/>
      <c r="M859" s="184"/>
      <c r="N859" s="184"/>
      <c r="O859" s="184"/>
      <c r="P859" s="184"/>
      <c r="Q859" s="184"/>
      <c r="R859" s="184"/>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610</v>
      </c>
      <c r="B860" s="180" t="s">
        <v>1858</v>
      </c>
      <c r="C860" s="180">
        <v>148795</v>
      </c>
      <c r="D860" s="183">
        <v>44462</v>
      </c>
      <c r="E860" s="184">
        <v>10.548999999999999</v>
      </c>
      <c r="F860" s="184">
        <v>-1.7299</v>
      </c>
      <c r="G860" s="184">
        <v>-0.92259999999999998</v>
      </c>
      <c r="H860" s="184">
        <v>5.7896000000000001</v>
      </c>
      <c r="I860" s="184">
        <v>8.8530999999999995</v>
      </c>
      <c r="J860" s="184">
        <v>11.53</v>
      </c>
      <c r="K860" s="184">
        <v>9.7687000000000008</v>
      </c>
      <c r="L860" s="184">
        <v>9.6547999999999998</v>
      </c>
      <c r="M860" s="184"/>
      <c r="N860" s="184"/>
      <c r="O860" s="184"/>
      <c r="P860" s="184"/>
      <c r="Q860" s="184">
        <v>10.602399999999999</v>
      </c>
      <c r="R860" s="184"/>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610</v>
      </c>
      <c r="B861" s="180" t="s">
        <v>1859</v>
      </c>
      <c r="C861" s="180">
        <v>148797</v>
      </c>
      <c r="D861" s="183">
        <v>44462</v>
      </c>
      <c r="E861" s="184">
        <v>10.540699999999999</v>
      </c>
      <c r="F861" s="184">
        <v>-1.3851</v>
      </c>
      <c r="G861" s="184">
        <v>-1.0387</v>
      </c>
      <c r="H861" s="184">
        <v>5.6950000000000003</v>
      </c>
      <c r="I861" s="184">
        <v>8.7106999999999992</v>
      </c>
      <c r="J861" s="184">
        <v>11.3911</v>
      </c>
      <c r="K861" s="184">
        <v>9.6145999999999994</v>
      </c>
      <c r="L861" s="184">
        <v>9.4953000000000003</v>
      </c>
      <c r="M861" s="184"/>
      <c r="N861" s="184"/>
      <c r="O861" s="184"/>
      <c r="P861" s="184"/>
      <c r="Q861" s="184">
        <v>10.4421</v>
      </c>
      <c r="R861" s="184"/>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610</v>
      </c>
      <c r="B862" s="180" t="s">
        <v>623</v>
      </c>
      <c r="C862" s="180">
        <v>100528</v>
      </c>
      <c r="D862" s="183">
        <v>44462</v>
      </c>
      <c r="E862" s="184">
        <v>79.241399999999999</v>
      </c>
      <c r="F862" s="184">
        <v>-2.2107999999999999</v>
      </c>
      <c r="G862" s="184">
        <v>1.54E-2</v>
      </c>
      <c r="H862" s="184">
        <v>3.3515000000000001</v>
      </c>
      <c r="I862" s="184">
        <v>3.4592000000000001</v>
      </c>
      <c r="J862" s="184">
        <v>5.6719999999999997</v>
      </c>
      <c r="K862" s="184">
        <v>5.8173000000000004</v>
      </c>
      <c r="L862" s="184">
        <v>5.9020000000000001</v>
      </c>
      <c r="M862" s="184">
        <v>4.4703999999999997</v>
      </c>
      <c r="N862" s="184">
        <v>6.1600999999999999</v>
      </c>
      <c r="O862" s="184">
        <v>8.4349000000000007</v>
      </c>
      <c r="P862" s="184">
        <v>7.8505000000000003</v>
      </c>
      <c r="Q862" s="184">
        <v>8.9034999999999993</v>
      </c>
      <c r="R862" s="184">
        <v>7.5791000000000004</v>
      </c>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610</v>
      </c>
      <c r="B863" s="180" t="s">
        <v>624</v>
      </c>
      <c r="C863" s="180">
        <v>118569</v>
      </c>
      <c r="D863" s="183">
        <v>44462</v>
      </c>
      <c r="E863" s="184">
        <v>84.066100000000006</v>
      </c>
      <c r="F863" s="184">
        <v>-1.6497999999999999</v>
      </c>
      <c r="G863" s="184">
        <v>0.53549999999999998</v>
      </c>
      <c r="H863" s="184">
        <v>3.8733</v>
      </c>
      <c r="I863" s="184">
        <v>3.9851000000000001</v>
      </c>
      <c r="J863" s="184">
        <v>6.1963999999999997</v>
      </c>
      <c r="K863" s="184">
        <v>6.3460000000000001</v>
      </c>
      <c r="L863" s="184">
        <v>6.4512</v>
      </c>
      <c r="M863" s="184">
        <v>5.0316000000000001</v>
      </c>
      <c r="N863" s="184">
        <v>6.7420999999999998</v>
      </c>
      <c r="O863" s="184">
        <v>9.0406999999999993</v>
      </c>
      <c r="P863" s="184">
        <v>8.4748999999999999</v>
      </c>
      <c r="Q863" s="184">
        <v>9.2217000000000002</v>
      </c>
      <c r="R863" s="184">
        <v>8.1829000000000001</v>
      </c>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610</v>
      </c>
      <c r="B864" s="180" t="s">
        <v>625</v>
      </c>
      <c r="C864" s="180">
        <v>148001</v>
      </c>
      <c r="D864" s="183"/>
      <c r="E864" s="184"/>
      <c r="F864" s="184"/>
      <c r="G864" s="184"/>
      <c r="H864" s="184"/>
      <c r="I864" s="184"/>
      <c r="J864" s="184"/>
      <c r="K864" s="184"/>
      <c r="L864" s="184"/>
      <c r="M864" s="184"/>
      <c r="N864" s="184"/>
      <c r="O864" s="184"/>
      <c r="P864" s="184"/>
      <c r="Q864" s="184"/>
      <c r="R864" s="184"/>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610</v>
      </c>
      <c r="B865" s="180" t="s">
        <v>626</v>
      </c>
      <c r="C865" s="180">
        <v>113070</v>
      </c>
      <c r="D865" s="183">
        <v>44462</v>
      </c>
      <c r="E865" s="184">
        <v>25.783100000000001</v>
      </c>
      <c r="F865" s="184">
        <v>7.3628999999999998</v>
      </c>
      <c r="G865" s="184">
        <v>9.0197000000000003</v>
      </c>
      <c r="H865" s="184">
        <v>8.3252000000000006</v>
      </c>
      <c r="I865" s="184">
        <v>9.2649000000000008</v>
      </c>
      <c r="J865" s="184">
        <v>9.2417999999999996</v>
      </c>
      <c r="K865" s="184">
        <v>7.4542999999999999</v>
      </c>
      <c r="L865" s="184">
        <v>7.6086</v>
      </c>
      <c r="M865" s="184">
        <v>4.8513999999999999</v>
      </c>
      <c r="N865" s="184">
        <v>6.3944999999999999</v>
      </c>
      <c r="O865" s="184">
        <v>9.5184999999999995</v>
      </c>
      <c r="P865" s="184">
        <v>8.1408000000000005</v>
      </c>
      <c r="Q865" s="184">
        <v>8.7885000000000009</v>
      </c>
      <c r="R865" s="184">
        <v>8.6472999999999995</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0" t="s">
        <v>610</v>
      </c>
      <c r="B866" s="180" t="s">
        <v>627</v>
      </c>
      <c r="C866" s="180">
        <v>118987</v>
      </c>
      <c r="D866" s="183">
        <v>44462</v>
      </c>
      <c r="E866" s="184">
        <v>26.085899999999999</v>
      </c>
      <c r="F866" s="184">
        <v>7.5574000000000003</v>
      </c>
      <c r="G866" s="184">
        <v>9.2886000000000006</v>
      </c>
      <c r="H866" s="184">
        <v>8.6295000000000002</v>
      </c>
      <c r="I866" s="184">
        <v>9.5696999999999992</v>
      </c>
      <c r="J866" s="184">
        <v>9.5464000000000002</v>
      </c>
      <c r="K866" s="184">
        <v>7.7656999999999998</v>
      </c>
      <c r="L866" s="184">
        <v>7.9264999999999999</v>
      </c>
      <c r="M866" s="184">
        <v>5.1679000000000004</v>
      </c>
      <c r="N866" s="184">
        <v>6.7187000000000001</v>
      </c>
      <c r="O866" s="184">
        <v>9.7383000000000006</v>
      </c>
      <c r="P866" s="184">
        <v>8.3175000000000008</v>
      </c>
      <c r="Q866" s="184">
        <v>8.8400999999999996</v>
      </c>
      <c r="R866" s="184">
        <v>8.9237000000000002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0" t="s">
        <v>610</v>
      </c>
      <c r="B867" s="180" t="s">
        <v>1860</v>
      </c>
      <c r="C867" s="180">
        <v>148492</v>
      </c>
      <c r="D867" s="183">
        <v>44462</v>
      </c>
      <c r="E867" s="184">
        <v>10.525700000000001</v>
      </c>
      <c r="F867" s="184">
        <v>-5.8940999999999999</v>
      </c>
      <c r="G867" s="184">
        <v>-2.1958000000000002</v>
      </c>
      <c r="H867" s="184">
        <v>1.5361</v>
      </c>
      <c r="I867" s="184">
        <v>2.1566999999999998</v>
      </c>
      <c r="J867" s="184">
        <v>5.9248000000000003</v>
      </c>
      <c r="K867" s="184">
        <v>6.9923999999999999</v>
      </c>
      <c r="L867" s="184">
        <v>7.4622999999999999</v>
      </c>
      <c r="M867" s="184">
        <v>4.4452999999999996</v>
      </c>
      <c r="N867" s="184"/>
      <c r="O867" s="184"/>
      <c r="P867" s="184"/>
      <c r="Q867" s="184">
        <v>5.3449</v>
      </c>
      <c r="R867" s="184"/>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80" t="s">
        <v>610</v>
      </c>
      <c r="B868" s="180" t="s">
        <v>1861</v>
      </c>
      <c r="C868" s="180">
        <v>148496</v>
      </c>
      <c r="D868" s="183">
        <v>44462</v>
      </c>
      <c r="E868" s="184">
        <v>10.4826</v>
      </c>
      <c r="F868" s="184">
        <v>-6.6144999999999996</v>
      </c>
      <c r="G868" s="184">
        <v>-2.7848999999999999</v>
      </c>
      <c r="H868" s="184">
        <v>1.0946</v>
      </c>
      <c r="I868" s="184">
        <v>1.7172000000000001</v>
      </c>
      <c r="J868" s="184">
        <v>5.5068999999999999</v>
      </c>
      <c r="K868" s="184">
        <v>6.5674999999999999</v>
      </c>
      <c r="L868" s="184">
        <v>7.0305</v>
      </c>
      <c r="M868" s="184">
        <v>4.0122999999999998</v>
      </c>
      <c r="N868" s="184"/>
      <c r="O868" s="184"/>
      <c r="P868" s="184"/>
      <c r="Q868" s="184">
        <v>4.9066999999999998</v>
      </c>
      <c r="R868" s="184"/>
      <c r="S868" s="119"/>
      <c r="T868" s="119"/>
      <c r="U868" s="119"/>
      <c r="V868" s="119"/>
      <c r="W868" s="119"/>
      <c r="X868" s="119"/>
      <c r="Y868" s="119"/>
      <c r="Z868" s="119"/>
      <c r="AA868" s="119"/>
      <c r="AB868" s="119"/>
      <c r="AC868" s="119"/>
      <c r="AD868" s="119"/>
      <c r="AE868" s="119"/>
      <c r="AF868" s="119"/>
      <c r="AG868" s="119"/>
      <c r="AH868" s="119"/>
    </row>
    <row r="869" spans="1:34" x14ac:dyDescent="0.3">
      <c r="A869" s="180" t="s">
        <v>610</v>
      </c>
      <c r="B869" s="180" t="s">
        <v>628</v>
      </c>
      <c r="C869" s="180">
        <v>111987</v>
      </c>
      <c r="D869" s="183">
        <v>44462</v>
      </c>
      <c r="E869" s="184">
        <v>23.3627</v>
      </c>
      <c r="F869" s="184">
        <v>3.2812000000000001</v>
      </c>
      <c r="G869" s="184">
        <v>4.3239999999999998</v>
      </c>
      <c r="H869" s="184">
        <v>8.5397999999999996</v>
      </c>
      <c r="I869" s="184">
        <v>8.5649999999999995</v>
      </c>
      <c r="J869" s="184">
        <v>10.1563</v>
      </c>
      <c r="K869" s="184">
        <v>6.5598000000000001</v>
      </c>
      <c r="L869" s="184">
        <v>6.4553000000000003</v>
      </c>
      <c r="M869" s="184">
        <v>4.9198000000000004</v>
      </c>
      <c r="N869" s="184">
        <v>6.0105000000000004</v>
      </c>
      <c r="O869" s="184">
        <v>8.7736999999999998</v>
      </c>
      <c r="P869" s="184">
        <v>7.7461000000000002</v>
      </c>
      <c r="Q869" s="184">
        <v>7.2484999999999999</v>
      </c>
      <c r="R869" s="184">
        <v>8.1910000000000007</v>
      </c>
      <c r="S869" s="122"/>
      <c r="T869" s="122"/>
      <c r="U869" s="122"/>
      <c r="V869" s="122"/>
      <c r="W869" s="122"/>
      <c r="X869" s="122"/>
      <c r="Y869" s="122"/>
      <c r="Z869" s="122"/>
      <c r="AA869" s="122"/>
      <c r="AB869" s="122"/>
      <c r="AC869" s="122"/>
      <c r="AD869" s="122"/>
      <c r="AE869" s="122"/>
      <c r="AF869" s="122"/>
      <c r="AG869" s="122"/>
      <c r="AH869" s="122"/>
    </row>
    <row r="870" spans="1:34" x14ac:dyDescent="0.3">
      <c r="A870" s="180" t="s">
        <v>610</v>
      </c>
      <c r="B870" s="180" t="s">
        <v>629</v>
      </c>
      <c r="C870" s="180">
        <v>120692</v>
      </c>
      <c r="D870" s="183">
        <v>44462</v>
      </c>
      <c r="E870" s="184">
        <v>24.2423</v>
      </c>
      <c r="F870" s="184">
        <v>3.6139000000000001</v>
      </c>
      <c r="G870" s="184">
        <v>4.6189999999999998</v>
      </c>
      <c r="H870" s="184">
        <v>8.8552</v>
      </c>
      <c r="I870" s="184">
        <v>8.8811</v>
      </c>
      <c r="J870" s="184">
        <v>10.471500000000001</v>
      </c>
      <c r="K870" s="184">
        <v>6.8795000000000002</v>
      </c>
      <c r="L870" s="184">
        <v>6.7784000000000004</v>
      </c>
      <c r="M870" s="184">
        <v>5.2446999999999999</v>
      </c>
      <c r="N870" s="184">
        <v>6.3430999999999997</v>
      </c>
      <c r="O870" s="184">
        <v>9.1109000000000009</v>
      </c>
      <c r="P870" s="184">
        <v>8.0832999999999995</v>
      </c>
      <c r="Q870" s="184">
        <v>8.8062000000000005</v>
      </c>
      <c r="R870" s="184">
        <v>8.5290999999999997</v>
      </c>
      <c r="S870" s="120"/>
      <c r="T870" s="123"/>
      <c r="U870" s="124"/>
      <c r="V870" s="124"/>
      <c r="W870" s="124"/>
      <c r="X870" s="124"/>
      <c r="Y870" s="124"/>
      <c r="Z870" s="124"/>
      <c r="AA870" s="124"/>
      <c r="AB870" s="124"/>
      <c r="AC870" s="124"/>
      <c r="AD870" s="124"/>
      <c r="AE870" s="124"/>
      <c r="AF870" s="124"/>
      <c r="AG870" s="124"/>
      <c r="AH870" s="124"/>
    </row>
    <row r="871" spans="1:34" x14ac:dyDescent="0.3">
      <c r="A871" s="180" t="s">
        <v>610</v>
      </c>
      <c r="B871" s="180" t="s">
        <v>630</v>
      </c>
      <c r="C871" s="180">
        <v>135916</v>
      </c>
      <c r="D871" s="183">
        <v>44462</v>
      </c>
      <c r="E871" s="184">
        <v>15.790699999999999</v>
      </c>
      <c r="F871" s="184">
        <v>-8.5504999999999995</v>
      </c>
      <c r="G871" s="184">
        <v>-4.5442</v>
      </c>
      <c r="H871" s="184">
        <v>0.92479999999999996</v>
      </c>
      <c r="I871" s="184">
        <v>2.3300999999999998</v>
      </c>
      <c r="J871" s="184">
        <v>5.2878999999999996</v>
      </c>
      <c r="K871" s="184">
        <v>7.2478999999999996</v>
      </c>
      <c r="L871" s="184">
        <v>7.1802999999999999</v>
      </c>
      <c r="M871" s="184">
        <v>4.8606999999999996</v>
      </c>
      <c r="N871" s="184">
        <v>6.6226000000000003</v>
      </c>
      <c r="O871" s="184">
        <v>8.9880999999999993</v>
      </c>
      <c r="P871" s="184">
        <v>7.9024999999999999</v>
      </c>
      <c r="Q871" s="184">
        <v>8.3424999999999994</v>
      </c>
      <c r="R871" s="184">
        <v>8.593</v>
      </c>
      <c r="S871" s="120"/>
      <c r="T871" s="123"/>
      <c r="U871" s="124"/>
      <c r="V871" s="124"/>
      <c r="W871" s="124"/>
      <c r="X871" s="124"/>
      <c r="Y871" s="124"/>
      <c r="Z871" s="124"/>
      <c r="AA871" s="124"/>
      <c r="AB871" s="124"/>
      <c r="AC871" s="124"/>
      <c r="AD871" s="124"/>
      <c r="AE871" s="124"/>
      <c r="AF871" s="124"/>
      <c r="AG871" s="124"/>
      <c r="AH871" s="124"/>
    </row>
    <row r="872" spans="1:34" x14ac:dyDescent="0.3">
      <c r="A872" s="180" t="s">
        <v>610</v>
      </c>
      <c r="B872" s="180" t="s">
        <v>631</v>
      </c>
      <c r="C872" s="180">
        <v>135914</v>
      </c>
      <c r="D872" s="183">
        <v>44462</v>
      </c>
      <c r="E872" s="184">
        <v>15.5151</v>
      </c>
      <c r="F872" s="184">
        <v>-8.9375</v>
      </c>
      <c r="G872" s="184">
        <v>-4.8600000000000003</v>
      </c>
      <c r="H872" s="184">
        <v>0.63859999999999995</v>
      </c>
      <c r="I872" s="184">
        <v>2.0179999999999998</v>
      </c>
      <c r="J872" s="184">
        <v>4.9840999999999998</v>
      </c>
      <c r="K872" s="184">
        <v>6.9417999999999997</v>
      </c>
      <c r="L872" s="184">
        <v>6.8681000000000001</v>
      </c>
      <c r="M872" s="184">
        <v>4.5479000000000003</v>
      </c>
      <c r="N872" s="184">
        <v>6.2984</v>
      </c>
      <c r="O872" s="184">
        <v>8.6532999999999998</v>
      </c>
      <c r="P872" s="184">
        <v>7.5696000000000003</v>
      </c>
      <c r="Q872" s="184">
        <v>8.0084</v>
      </c>
      <c r="R872" s="184">
        <v>8.2624999999999993</v>
      </c>
      <c r="S872" s="120"/>
      <c r="T872" s="123"/>
      <c r="U872" s="124"/>
      <c r="V872" s="124"/>
      <c r="W872" s="124"/>
      <c r="X872" s="124"/>
      <c r="Y872" s="124"/>
      <c r="Z872" s="124"/>
      <c r="AA872" s="124"/>
      <c r="AB872" s="124"/>
      <c r="AC872" s="124"/>
      <c r="AD872" s="124"/>
      <c r="AE872" s="124"/>
      <c r="AF872" s="124"/>
      <c r="AG872" s="124"/>
      <c r="AH872" s="124"/>
    </row>
    <row r="873" spans="1:34" x14ac:dyDescent="0.3">
      <c r="A873" s="180" t="s">
        <v>610</v>
      </c>
      <c r="B873" s="180" t="s">
        <v>632</v>
      </c>
      <c r="C873" s="180">
        <v>106177</v>
      </c>
      <c r="D873" s="183">
        <v>44462</v>
      </c>
      <c r="E873" s="184">
        <v>2550.3501999999999</v>
      </c>
      <c r="F873" s="184">
        <v>2.6320999999999999</v>
      </c>
      <c r="G873" s="184">
        <v>0.6794</v>
      </c>
      <c r="H873" s="184">
        <v>3.4336000000000002</v>
      </c>
      <c r="I873" s="184">
        <v>3.5853999999999999</v>
      </c>
      <c r="J873" s="184">
        <v>5.3231000000000002</v>
      </c>
      <c r="K873" s="184">
        <v>6.2080000000000002</v>
      </c>
      <c r="L873" s="184">
        <v>6.1660000000000004</v>
      </c>
      <c r="M873" s="184">
        <v>4.1218000000000004</v>
      </c>
      <c r="N873" s="184">
        <v>5.2347999999999999</v>
      </c>
      <c r="O873" s="184">
        <v>8.9888999999999992</v>
      </c>
      <c r="P873" s="184">
        <v>6.3997999999999999</v>
      </c>
      <c r="Q873" s="184">
        <v>6.8385999999999996</v>
      </c>
      <c r="R873" s="184">
        <v>7.7168999999999999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610</v>
      </c>
      <c r="B874" s="180" t="s">
        <v>633</v>
      </c>
      <c r="C874" s="180">
        <v>120497</v>
      </c>
      <c r="D874" s="183">
        <v>44462</v>
      </c>
      <c r="E874" s="184">
        <v>2694.0241999999998</v>
      </c>
      <c r="F874" s="184">
        <v>3.0310999999999999</v>
      </c>
      <c r="G874" s="184">
        <v>1.0794999999999999</v>
      </c>
      <c r="H874" s="184">
        <v>3.8338000000000001</v>
      </c>
      <c r="I874" s="184">
        <v>3.9860000000000002</v>
      </c>
      <c r="J874" s="184">
        <v>5.7249999999999996</v>
      </c>
      <c r="K874" s="184">
        <v>6.6143999999999998</v>
      </c>
      <c r="L874" s="184">
        <v>6.5785999999999998</v>
      </c>
      <c r="M874" s="184">
        <v>4.5346000000000002</v>
      </c>
      <c r="N874" s="184">
        <v>5.6566000000000001</v>
      </c>
      <c r="O874" s="184">
        <v>9.4596</v>
      </c>
      <c r="P874" s="184">
        <v>6.9730999999999996</v>
      </c>
      <c r="Q874" s="184">
        <v>7.9846000000000004</v>
      </c>
      <c r="R874" s="184">
        <v>8.1456999999999997</v>
      </c>
      <c r="S874" s="120"/>
      <c r="T874" s="123"/>
      <c r="U874" s="124"/>
      <c r="V874" s="124"/>
      <c r="W874" s="124"/>
      <c r="X874" s="124"/>
      <c r="Y874" s="124"/>
      <c r="Z874" s="124"/>
      <c r="AA874" s="124"/>
      <c r="AB874" s="124"/>
      <c r="AC874" s="124"/>
      <c r="AD874" s="124"/>
      <c r="AE874" s="124"/>
      <c r="AF874" s="124"/>
      <c r="AG874" s="124"/>
      <c r="AH874" s="124"/>
    </row>
    <row r="875" spans="1:34" x14ac:dyDescent="0.3">
      <c r="A875" s="180" t="s">
        <v>610</v>
      </c>
      <c r="B875" s="180" t="s">
        <v>634</v>
      </c>
      <c r="C875" s="180">
        <v>133782</v>
      </c>
      <c r="D875" s="183">
        <v>44462</v>
      </c>
      <c r="E875" s="184">
        <v>2987.4533000000001</v>
      </c>
      <c r="F875" s="184">
        <v>2.4474</v>
      </c>
      <c r="G875" s="184">
        <v>4.0095999999999998</v>
      </c>
      <c r="H875" s="184">
        <v>5.0347</v>
      </c>
      <c r="I875" s="184">
        <v>5.1989999999999998</v>
      </c>
      <c r="J875" s="184">
        <v>6.3681999999999999</v>
      </c>
      <c r="K875" s="184">
        <v>6.4980000000000002</v>
      </c>
      <c r="L875" s="184">
        <v>6.6548999999999996</v>
      </c>
      <c r="M875" s="184">
        <v>4.4036999999999997</v>
      </c>
      <c r="N875" s="184">
        <v>5.6256000000000004</v>
      </c>
      <c r="O875" s="184">
        <v>8.3373000000000008</v>
      </c>
      <c r="P875" s="184">
        <v>7.8079999999999998</v>
      </c>
      <c r="Q875" s="184">
        <v>8.1211000000000002</v>
      </c>
      <c r="R875" s="184">
        <v>7.5170000000000003</v>
      </c>
      <c r="S875" s="120"/>
      <c r="T875" s="123"/>
      <c r="U875" s="124"/>
      <c r="V875" s="124"/>
      <c r="W875" s="124"/>
      <c r="X875" s="124"/>
      <c r="Y875" s="124"/>
      <c r="Z875" s="124"/>
      <c r="AA875" s="124"/>
      <c r="AB875" s="124"/>
      <c r="AC875" s="124"/>
      <c r="AD875" s="124"/>
      <c r="AE875" s="124"/>
      <c r="AF875" s="124"/>
      <c r="AG875" s="124"/>
      <c r="AH875" s="124"/>
    </row>
    <row r="876" spans="1:34" x14ac:dyDescent="0.3">
      <c r="A876" s="180" t="s">
        <v>610</v>
      </c>
      <c r="B876" s="180" t="s">
        <v>635</v>
      </c>
      <c r="C876" s="180">
        <v>133791</v>
      </c>
      <c r="D876" s="183">
        <v>44462</v>
      </c>
      <c r="E876" s="184">
        <v>3079.2491</v>
      </c>
      <c r="F876" s="184">
        <v>2.7953000000000001</v>
      </c>
      <c r="G876" s="184">
        <v>4.3581000000000003</v>
      </c>
      <c r="H876" s="184">
        <v>5.3833000000000002</v>
      </c>
      <c r="I876" s="184">
        <v>5.5465</v>
      </c>
      <c r="J876" s="184">
        <v>6.7144000000000004</v>
      </c>
      <c r="K876" s="184">
        <v>6.8493000000000004</v>
      </c>
      <c r="L876" s="184">
        <v>7.0232000000000001</v>
      </c>
      <c r="M876" s="184">
        <v>4.7739000000000003</v>
      </c>
      <c r="N876" s="184">
        <v>5.9888000000000003</v>
      </c>
      <c r="O876" s="184">
        <v>8.6645000000000003</v>
      </c>
      <c r="P876" s="184">
        <v>8.1163000000000007</v>
      </c>
      <c r="Q876" s="184">
        <v>8.6655999999999995</v>
      </c>
      <c r="R876" s="184">
        <v>7.8569000000000004</v>
      </c>
      <c r="S876" s="120"/>
      <c r="T876" s="123"/>
      <c r="U876" s="124"/>
      <c r="V876" s="124"/>
      <c r="W876" s="124"/>
      <c r="X876" s="124"/>
      <c r="Y876" s="124"/>
      <c r="Z876" s="124"/>
      <c r="AA876" s="124"/>
      <c r="AB876" s="124"/>
      <c r="AC876" s="124"/>
      <c r="AD876" s="124"/>
      <c r="AE876" s="124"/>
      <c r="AF876" s="124"/>
      <c r="AG876" s="124"/>
      <c r="AH876" s="124"/>
    </row>
    <row r="877" spans="1:34" x14ac:dyDescent="0.3">
      <c r="A877" s="180" t="s">
        <v>610</v>
      </c>
      <c r="B877" s="180" t="s">
        <v>636</v>
      </c>
      <c r="C877" s="180">
        <v>119844</v>
      </c>
      <c r="D877" s="183">
        <v>44462</v>
      </c>
      <c r="E877" s="184">
        <v>62.180999999999997</v>
      </c>
      <c r="F877" s="184">
        <v>21.026599999999998</v>
      </c>
      <c r="G877" s="184">
        <v>13.4963</v>
      </c>
      <c r="H877" s="184">
        <v>16.175599999999999</v>
      </c>
      <c r="I877" s="184">
        <v>18.120699999999999</v>
      </c>
      <c r="J877" s="184">
        <v>19.7027</v>
      </c>
      <c r="K877" s="184">
        <v>9.5473999999999997</v>
      </c>
      <c r="L877" s="184">
        <v>9.4979999999999993</v>
      </c>
      <c r="M877" s="184">
        <v>5.3814000000000002</v>
      </c>
      <c r="N877" s="184">
        <v>6.5846999999999998</v>
      </c>
      <c r="O877" s="184">
        <v>11.278499999999999</v>
      </c>
      <c r="P877" s="184">
        <v>7.9980000000000002</v>
      </c>
      <c r="Q877" s="184">
        <v>8.4297000000000004</v>
      </c>
      <c r="R877" s="184">
        <v>9.7119999999999997</v>
      </c>
      <c r="S877" s="120"/>
      <c r="T877" s="123"/>
      <c r="U877" s="124"/>
      <c r="V877" s="124"/>
      <c r="W877" s="124"/>
      <c r="X877" s="124"/>
      <c r="Y877" s="124"/>
      <c r="Z877" s="124"/>
      <c r="AA877" s="124"/>
      <c r="AB877" s="124"/>
      <c r="AC877" s="124"/>
      <c r="AD877" s="124"/>
      <c r="AE877" s="124"/>
      <c r="AF877" s="124"/>
      <c r="AG877" s="124"/>
      <c r="AH877" s="124"/>
    </row>
    <row r="878" spans="1:34" x14ac:dyDescent="0.3">
      <c r="A878" s="180" t="s">
        <v>610</v>
      </c>
      <c r="B878" s="180" t="s">
        <v>637</v>
      </c>
      <c r="C878" s="180">
        <v>112410</v>
      </c>
      <c r="D878" s="183">
        <v>44462</v>
      </c>
      <c r="E878" s="184">
        <v>59.125999999999998</v>
      </c>
      <c r="F878" s="184">
        <v>20.6921</v>
      </c>
      <c r="G878" s="184">
        <v>13.1633</v>
      </c>
      <c r="H878" s="184">
        <v>15.8338</v>
      </c>
      <c r="I878" s="184">
        <v>17.7759</v>
      </c>
      <c r="J878" s="184">
        <v>19.3566</v>
      </c>
      <c r="K878" s="184">
        <v>9.1992999999999991</v>
      </c>
      <c r="L878" s="184">
        <v>9.1411999999999995</v>
      </c>
      <c r="M878" s="184">
        <v>5.0163000000000002</v>
      </c>
      <c r="N878" s="184">
        <v>6.2149000000000001</v>
      </c>
      <c r="O878" s="184">
        <v>10.9162</v>
      </c>
      <c r="P878" s="184">
        <v>7.5502000000000002</v>
      </c>
      <c r="Q878" s="184">
        <v>7.5233999999999996</v>
      </c>
      <c r="R878" s="184">
        <v>9.3466000000000005</v>
      </c>
      <c r="S878" s="120"/>
      <c r="T878" s="123"/>
      <c r="U878" s="124"/>
      <c r="V878" s="124"/>
      <c r="W878" s="124"/>
      <c r="X878" s="124"/>
      <c r="Y878" s="124"/>
      <c r="Z878" s="124"/>
      <c r="AA878" s="124"/>
      <c r="AB878" s="124"/>
      <c r="AC878" s="124"/>
      <c r="AD878" s="124"/>
      <c r="AE878" s="124"/>
      <c r="AF878" s="124"/>
      <c r="AG878" s="124"/>
      <c r="AH878" s="124"/>
    </row>
    <row r="879" spans="1:34" x14ac:dyDescent="0.3">
      <c r="A879" s="180" t="s">
        <v>610</v>
      </c>
      <c r="B879" s="180" t="s">
        <v>1862</v>
      </c>
      <c r="C879" s="180">
        <v>148755</v>
      </c>
      <c r="D879" s="183">
        <v>44462</v>
      </c>
      <c r="E879" s="184">
        <v>10.3384</v>
      </c>
      <c r="F879" s="184">
        <v>7.0624000000000002</v>
      </c>
      <c r="G879" s="184">
        <v>2.8250999999999999</v>
      </c>
      <c r="H879" s="184">
        <v>2.1192000000000002</v>
      </c>
      <c r="I879" s="184">
        <v>2.8022</v>
      </c>
      <c r="J879" s="184">
        <v>5.1359000000000004</v>
      </c>
      <c r="K879" s="184">
        <v>6.4623999999999997</v>
      </c>
      <c r="L879" s="184">
        <v>6.1096000000000004</v>
      </c>
      <c r="M879" s="184"/>
      <c r="N879" s="184"/>
      <c r="O879" s="184"/>
      <c r="P879" s="184"/>
      <c r="Q879" s="184">
        <v>6.5007999999999999</v>
      </c>
      <c r="R879" s="184"/>
      <c r="S879" s="120"/>
      <c r="T879" s="123"/>
      <c r="U879" s="124"/>
      <c r="V879" s="124"/>
      <c r="W879" s="124"/>
      <c r="X879" s="124"/>
      <c r="Y879" s="124"/>
      <c r="Z879" s="124"/>
      <c r="AA879" s="124"/>
      <c r="AB879" s="124"/>
      <c r="AC879" s="124"/>
      <c r="AD879" s="124"/>
      <c r="AE879" s="124"/>
      <c r="AF879" s="124"/>
      <c r="AG879" s="124"/>
      <c r="AH879" s="124"/>
    </row>
    <row r="880" spans="1:34" x14ac:dyDescent="0.3">
      <c r="A880" s="180" t="s">
        <v>610</v>
      </c>
      <c r="B880" s="180" t="s">
        <v>1863</v>
      </c>
      <c r="C880" s="180">
        <v>148757</v>
      </c>
      <c r="D880" s="183">
        <v>44462</v>
      </c>
      <c r="E880" s="184">
        <v>10.314</v>
      </c>
      <c r="F880" s="184">
        <v>6.3711000000000002</v>
      </c>
      <c r="G880" s="184">
        <v>2.3597000000000001</v>
      </c>
      <c r="H880" s="184">
        <v>1.6689000000000001</v>
      </c>
      <c r="I880" s="184">
        <v>2.3529</v>
      </c>
      <c r="J880" s="184">
        <v>4.6875999999999998</v>
      </c>
      <c r="K880" s="184">
        <v>6.0214999999999996</v>
      </c>
      <c r="L880" s="184">
        <v>5.6474000000000002</v>
      </c>
      <c r="M880" s="184"/>
      <c r="N880" s="184"/>
      <c r="O880" s="184"/>
      <c r="P880" s="184"/>
      <c r="Q880" s="184">
        <v>6.0320999999999998</v>
      </c>
      <c r="R880" s="184"/>
      <c r="S880" s="120"/>
      <c r="T880" s="123"/>
      <c r="U880" s="124"/>
      <c r="V880" s="124"/>
      <c r="W880" s="124"/>
      <c r="X880" s="124"/>
      <c r="Y880" s="124"/>
      <c r="Z880" s="124"/>
      <c r="AA880" s="124"/>
      <c r="AB880" s="124"/>
      <c r="AC880" s="124"/>
      <c r="AD880" s="124"/>
      <c r="AE880" s="124"/>
      <c r="AF880" s="124"/>
      <c r="AG880" s="124"/>
      <c r="AH880" s="124"/>
    </row>
    <row r="881" spans="1:34" x14ac:dyDescent="0.3">
      <c r="A881" s="180" t="s">
        <v>610</v>
      </c>
      <c r="B881" s="180" t="s">
        <v>1771</v>
      </c>
      <c r="C881" s="180">
        <v>100856</v>
      </c>
      <c r="D881" s="183">
        <v>44462</v>
      </c>
      <c r="E881" s="184">
        <v>46.877800000000001</v>
      </c>
      <c r="F881" s="184">
        <v>14.9556</v>
      </c>
      <c r="G881" s="184">
        <v>5.8164999999999996</v>
      </c>
      <c r="H881" s="184">
        <v>5.4115000000000002</v>
      </c>
      <c r="I881" s="184">
        <v>4.6856999999999998</v>
      </c>
      <c r="J881" s="184">
        <v>5.78</v>
      </c>
      <c r="K881" s="184">
        <v>6.9066000000000001</v>
      </c>
      <c r="L881" s="184">
        <v>7.1043000000000003</v>
      </c>
      <c r="M881" s="184">
        <v>5.4314999999999998</v>
      </c>
      <c r="N881" s="184">
        <v>6.6151</v>
      </c>
      <c r="O881" s="184">
        <v>7.8867000000000003</v>
      </c>
      <c r="P881" s="184">
        <v>7.3663999999999996</v>
      </c>
      <c r="Q881" s="184">
        <v>7.6199000000000003</v>
      </c>
      <c r="R881" s="184">
        <v>7.6413000000000002</v>
      </c>
      <c r="S881" s="120"/>
      <c r="T881" s="123"/>
      <c r="U881" s="124"/>
      <c r="V881" s="124"/>
      <c r="W881" s="124"/>
      <c r="X881" s="124"/>
      <c r="Y881" s="124"/>
      <c r="Z881" s="124"/>
      <c r="AA881" s="124"/>
      <c r="AB881" s="124"/>
      <c r="AC881" s="124"/>
      <c r="AD881" s="124"/>
      <c r="AE881" s="124"/>
      <c r="AF881" s="124"/>
      <c r="AG881" s="124"/>
      <c r="AH881" s="124"/>
    </row>
    <row r="882" spans="1:34" x14ac:dyDescent="0.3">
      <c r="A882" s="180" t="s">
        <v>610</v>
      </c>
      <c r="B882" s="180" t="s">
        <v>1772</v>
      </c>
      <c r="C882" s="180">
        <v>118814</v>
      </c>
      <c r="D882" s="183">
        <v>44462</v>
      </c>
      <c r="E882" s="184">
        <v>48.529000000000003</v>
      </c>
      <c r="F882" s="184">
        <v>15.3499</v>
      </c>
      <c r="G882" s="184">
        <v>6.1957000000000004</v>
      </c>
      <c r="H882" s="184">
        <v>5.8086000000000002</v>
      </c>
      <c r="I882" s="184">
        <v>5.0814000000000004</v>
      </c>
      <c r="J882" s="184">
        <v>6.1828000000000003</v>
      </c>
      <c r="K882" s="184">
        <v>7.3136000000000001</v>
      </c>
      <c r="L882" s="184">
        <v>7.5190999999999999</v>
      </c>
      <c r="M882" s="184">
        <v>5.8484999999999996</v>
      </c>
      <c r="N882" s="184">
        <v>7.0419999999999998</v>
      </c>
      <c r="O882" s="184">
        <v>8.3183000000000007</v>
      </c>
      <c r="P882" s="184">
        <v>7.8249000000000004</v>
      </c>
      <c r="Q882" s="184">
        <v>8.4636999999999993</v>
      </c>
      <c r="R882" s="184">
        <v>8.0718999999999994</v>
      </c>
      <c r="S882" s="120"/>
      <c r="T882" s="123"/>
      <c r="U882" s="124"/>
      <c r="V882" s="124"/>
      <c r="W882" s="124"/>
      <c r="X882" s="124"/>
      <c r="Y882" s="124"/>
      <c r="Z882" s="124"/>
      <c r="AA882" s="124"/>
      <c r="AB882" s="124"/>
      <c r="AC882" s="124"/>
      <c r="AD882" s="124"/>
      <c r="AE882" s="124"/>
      <c r="AF882" s="124"/>
      <c r="AG882" s="124"/>
      <c r="AH882" s="124"/>
    </row>
    <row r="883" spans="1:34" x14ac:dyDescent="0.3">
      <c r="A883" s="180" t="s">
        <v>610</v>
      </c>
      <c r="B883" s="180" t="s">
        <v>638</v>
      </c>
      <c r="C883" s="180">
        <v>138318</v>
      </c>
      <c r="D883" s="183">
        <v>44462</v>
      </c>
      <c r="E883" s="184">
        <v>34.822299999999998</v>
      </c>
      <c r="F883" s="184">
        <v>-5.1353999999999997</v>
      </c>
      <c r="G883" s="184">
        <v>0.48920000000000002</v>
      </c>
      <c r="H883" s="184">
        <v>4.6311</v>
      </c>
      <c r="I883" s="184">
        <v>4.5075000000000003</v>
      </c>
      <c r="J883" s="184">
        <v>6.5006000000000004</v>
      </c>
      <c r="K883" s="184">
        <v>6.0800999999999998</v>
      </c>
      <c r="L883" s="184">
        <v>7.0262000000000002</v>
      </c>
      <c r="M883" s="184">
        <v>4.9939999999999998</v>
      </c>
      <c r="N883" s="184">
        <v>6.0301</v>
      </c>
      <c r="O883" s="184">
        <v>7.9055</v>
      </c>
      <c r="P883" s="184">
        <v>6.5994000000000002</v>
      </c>
      <c r="Q883" s="184">
        <v>6.9147999999999996</v>
      </c>
      <c r="R883" s="184">
        <v>7.7523</v>
      </c>
      <c r="S883" s="120"/>
      <c r="T883" s="123"/>
      <c r="U883" s="124"/>
      <c r="V883" s="124"/>
      <c r="W883" s="124"/>
      <c r="X883" s="124"/>
      <c r="Y883" s="124"/>
      <c r="Z883" s="124"/>
      <c r="AA883" s="124"/>
      <c r="AB883" s="124"/>
      <c r="AC883" s="124"/>
      <c r="AD883" s="124"/>
      <c r="AE883" s="124"/>
      <c r="AF883" s="124"/>
      <c r="AG883" s="124"/>
      <c r="AH883" s="124"/>
    </row>
    <row r="884" spans="1:34" x14ac:dyDescent="0.3">
      <c r="A884" s="180" t="s">
        <v>610</v>
      </c>
      <c r="B884" s="180" t="s">
        <v>639</v>
      </c>
      <c r="C884" s="180">
        <v>138330</v>
      </c>
      <c r="D884" s="183">
        <v>44462</v>
      </c>
      <c r="E884" s="184">
        <v>37.744999999999997</v>
      </c>
      <c r="F884" s="184">
        <v>-4.4477000000000002</v>
      </c>
      <c r="G884" s="184">
        <v>1.1928000000000001</v>
      </c>
      <c r="H884" s="184">
        <v>5.3379000000000003</v>
      </c>
      <c r="I884" s="184">
        <v>5.2253999999999996</v>
      </c>
      <c r="J884" s="184">
        <v>7.1618000000000004</v>
      </c>
      <c r="K884" s="184">
        <v>6.6517999999999997</v>
      </c>
      <c r="L884" s="184">
        <v>7.5198999999999998</v>
      </c>
      <c r="M884" s="184">
        <v>5.6002999999999998</v>
      </c>
      <c r="N884" s="184">
        <v>6.7111000000000001</v>
      </c>
      <c r="O884" s="184">
        <v>8.7748000000000008</v>
      </c>
      <c r="P884" s="184">
        <v>7.5907999999999998</v>
      </c>
      <c r="Q884" s="184">
        <v>8.0997000000000003</v>
      </c>
      <c r="R884" s="184">
        <v>8.5475999999999992</v>
      </c>
      <c r="S884" s="120"/>
      <c r="T884" s="123"/>
      <c r="U884" s="124"/>
      <c r="V884" s="124"/>
      <c r="W884" s="124"/>
      <c r="X884" s="124"/>
      <c r="Y884" s="124"/>
      <c r="Z884" s="124"/>
      <c r="AA884" s="124"/>
      <c r="AB884" s="124"/>
      <c r="AC884" s="124"/>
      <c r="AD884" s="124"/>
      <c r="AE884" s="124"/>
      <c r="AF884" s="124"/>
      <c r="AG884" s="124"/>
      <c r="AH884" s="124"/>
    </row>
    <row r="885" spans="1:34" x14ac:dyDescent="0.3">
      <c r="A885" s="180" t="s">
        <v>610</v>
      </c>
      <c r="B885" s="180" t="s">
        <v>1864</v>
      </c>
      <c r="C885" s="180"/>
      <c r="D885" s="183"/>
      <c r="E885" s="184"/>
      <c r="F885" s="184"/>
      <c r="G885" s="184"/>
      <c r="H885" s="184"/>
      <c r="I885" s="184"/>
      <c r="J885" s="184"/>
      <c r="K885" s="184"/>
      <c r="L885" s="184"/>
      <c r="M885" s="184"/>
      <c r="N885" s="184"/>
      <c r="O885" s="184"/>
      <c r="P885" s="184"/>
      <c r="Q885" s="184"/>
      <c r="R885" s="184"/>
      <c r="S885" s="120"/>
      <c r="T885" s="123"/>
      <c r="U885" s="124"/>
      <c r="V885" s="124"/>
      <c r="W885" s="124"/>
      <c r="X885" s="124"/>
      <c r="Y885" s="124"/>
      <c r="Z885" s="124"/>
      <c r="AA885" s="124"/>
      <c r="AB885" s="124"/>
      <c r="AC885" s="124"/>
      <c r="AD885" s="124"/>
      <c r="AE885" s="124"/>
      <c r="AF885" s="124"/>
      <c r="AG885" s="124"/>
      <c r="AH885" s="124"/>
    </row>
    <row r="886" spans="1:34" x14ac:dyDescent="0.3">
      <c r="A886" s="180" t="s">
        <v>610</v>
      </c>
      <c r="B886" s="180" t="s">
        <v>1865</v>
      </c>
      <c r="C886" s="180"/>
      <c r="D886" s="183"/>
      <c r="E886" s="184"/>
      <c r="F886" s="184"/>
      <c r="G886" s="184"/>
      <c r="H886" s="184"/>
      <c r="I886" s="184"/>
      <c r="J886" s="184"/>
      <c r="K886" s="184"/>
      <c r="L886" s="184"/>
      <c r="M886" s="184"/>
      <c r="N886" s="184"/>
      <c r="O886" s="184"/>
      <c r="P886" s="184"/>
      <c r="Q886" s="184"/>
      <c r="R886" s="184"/>
      <c r="S886" s="120"/>
      <c r="T886" s="123"/>
      <c r="U886" s="124"/>
      <c r="V886" s="124"/>
      <c r="W886" s="124"/>
      <c r="X886" s="124"/>
      <c r="Y886" s="124"/>
      <c r="Z886" s="124"/>
      <c r="AA886" s="124"/>
      <c r="AB886" s="124"/>
      <c r="AC886" s="124"/>
      <c r="AD886" s="124"/>
      <c r="AE886" s="124"/>
      <c r="AF886" s="124"/>
      <c r="AG886" s="124"/>
      <c r="AH886" s="124"/>
    </row>
    <row r="887" spans="1:34" x14ac:dyDescent="0.3">
      <c r="A887" s="180" t="s">
        <v>610</v>
      </c>
      <c r="B887" s="180" t="s">
        <v>640</v>
      </c>
      <c r="C887" s="180">
        <v>146215</v>
      </c>
      <c r="D887" s="183">
        <v>44462</v>
      </c>
      <c r="E887" s="184">
        <v>12.5688</v>
      </c>
      <c r="F887" s="184">
        <v>6.0994999999999999</v>
      </c>
      <c r="G887" s="184">
        <v>0.67759999999999998</v>
      </c>
      <c r="H887" s="184">
        <v>3.6949000000000001</v>
      </c>
      <c r="I887" s="184">
        <v>3.9055</v>
      </c>
      <c r="J887" s="184">
        <v>5.3544999999999998</v>
      </c>
      <c r="K887" s="184">
        <v>6.07</v>
      </c>
      <c r="L887" s="184">
        <v>6.2968999999999999</v>
      </c>
      <c r="M887" s="184">
        <v>3.964</v>
      </c>
      <c r="N887" s="184">
        <v>5.5030999999999999</v>
      </c>
      <c r="O887" s="184"/>
      <c r="P887" s="184"/>
      <c r="Q887" s="184">
        <v>9.0327000000000002</v>
      </c>
      <c r="R887" s="184">
        <v>8.1638000000000002</v>
      </c>
      <c r="S887" s="120"/>
      <c r="T887" s="123"/>
      <c r="U887" s="124"/>
      <c r="V887" s="124"/>
      <c r="W887" s="124"/>
      <c r="X887" s="124"/>
      <c r="Y887" s="124"/>
      <c r="Z887" s="124"/>
      <c r="AA887" s="124"/>
      <c r="AB887" s="124"/>
      <c r="AC887" s="124"/>
      <c r="AD887" s="124"/>
      <c r="AE887" s="124"/>
      <c r="AF887" s="124"/>
      <c r="AG887" s="124"/>
      <c r="AH887" s="124"/>
    </row>
    <row r="888" spans="1:34" x14ac:dyDescent="0.3">
      <c r="A888" s="180" t="s">
        <v>610</v>
      </c>
      <c r="B888" s="180" t="s">
        <v>641</v>
      </c>
      <c r="C888" s="180">
        <v>146207</v>
      </c>
      <c r="D888" s="183">
        <v>44462</v>
      </c>
      <c r="E888" s="184">
        <v>12.4054</v>
      </c>
      <c r="F888" s="184">
        <v>5.8855000000000004</v>
      </c>
      <c r="G888" s="184">
        <v>0.29420000000000002</v>
      </c>
      <c r="H888" s="184">
        <v>3.2385000000000002</v>
      </c>
      <c r="I888" s="184">
        <v>3.4723000000000002</v>
      </c>
      <c r="J888" s="184">
        <v>4.9082999999999997</v>
      </c>
      <c r="K888" s="184">
        <v>5.6143000000000001</v>
      </c>
      <c r="L888" s="184">
        <v>5.8235999999999999</v>
      </c>
      <c r="M888" s="184">
        <v>3.4899</v>
      </c>
      <c r="N888" s="184">
        <v>5.0121000000000002</v>
      </c>
      <c r="O888" s="184"/>
      <c r="P888" s="184"/>
      <c r="Q888" s="184">
        <v>8.4944000000000006</v>
      </c>
      <c r="R888" s="184">
        <v>7.6387</v>
      </c>
      <c r="S888" s="120"/>
      <c r="T888" s="123"/>
      <c r="U888" s="124"/>
      <c r="V888" s="124"/>
      <c r="W888" s="124"/>
      <c r="X888" s="124"/>
      <c r="Y888" s="124"/>
      <c r="Z888" s="124"/>
      <c r="AA888" s="124"/>
      <c r="AB888" s="124"/>
      <c r="AC888" s="124"/>
      <c r="AD888" s="124"/>
      <c r="AE888" s="124"/>
      <c r="AF888" s="124"/>
      <c r="AG888" s="124"/>
      <c r="AH888" s="124"/>
    </row>
    <row r="889" spans="1:34" x14ac:dyDescent="0.3">
      <c r="A889" s="180" t="s">
        <v>610</v>
      </c>
      <c r="B889" s="180" t="s">
        <v>642</v>
      </c>
      <c r="C889" s="180">
        <v>100789</v>
      </c>
      <c r="D889" s="183">
        <v>44462</v>
      </c>
      <c r="E889" s="184">
        <v>32.135199999999998</v>
      </c>
      <c r="F889" s="184">
        <v>2.9533999999999998</v>
      </c>
      <c r="G889" s="184">
        <v>-0.37859999999999999</v>
      </c>
      <c r="H889" s="184">
        <v>2.7111999999999998</v>
      </c>
      <c r="I889" s="184">
        <v>2.0623</v>
      </c>
      <c r="J889" s="184">
        <v>2.9864000000000002</v>
      </c>
      <c r="K889" s="184">
        <v>5.5862999999999996</v>
      </c>
      <c r="L889" s="184">
        <v>5.8792</v>
      </c>
      <c r="M889" s="184">
        <v>4.2586000000000004</v>
      </c>
      <c r="N889" s="184">
        <v>5.6102999999999996</v>
      </c>
      <c r="O889" s="184">
        <v>9.6702999999999992</v>
      </c>
      <c r="P889" s="184">
        <v>7.4977</v>
      </c>
      <c r="Q889" s="184">
        <v>7.2213000000000003</v>
      </c>
      <c r="R889" s="184">
        <v>8.3468999999999998</v>
      </c>
      <c r="S889" s="120"/>
      <c r="T889" s="123"/>
      <c r="U889" s="124"/>
      <c r="V889" s="124"/>
      <c r="W889" s="124"/>
      <c r="X889" s="124"/>
      <c r="Y889" s="124"/>
      <c r="Z889" s="124"/>
      <c r="AA889" s="124"/>
      <c r="AB889" s="124"/>
      <c r="AC889" s="124"/>
      <c r="AD889" s="124"/>
      <c r="AE889" s="124"/>
      <c r="AF889" s="124"/>
      <c r="AG889" s="124"/>
      <c r="AH889" s="124"/>
    </row>
    <row r="890" spans="1:34" x14ac:dyDescent="0.3">
      <c r="A890" s="180" t="s">
        <v>610</v>
      </c>
      <c r="B890" s="180" t="s">
        <v>643</v>
      </c>
      <c r="C890" s="180">
        <v>119621</v>
      </c>
      <c r="D890" s="183">
        <v>44462</v>
      </c>
      <c r="E890" s="184">
        <v>32.941800000000001</v>
      </c>
      <c r="F890" s="184">
        <v>3.1027</v>
      </c>
      <c r="G890" s="184">
        <v>-0.1477</v>
      </c>
      <c r="H890" s="184">
        <v>2.9617</v>
      </c>
      <c r="I890" s="184">
        <v>2.3210000000000002</v>
      </c>
      <c r="J890" s="184">
        <v>3.24</v>
      </c>
      <c r="K890" s="184">
        <v>5.8441000000000001</v>
      </c>
      <c r="L890" s="184">
        <v>6.1444000000000001</v>
      </c>
      <c r="M890" s="184">
        <v>4.5232000000000001</v>
      </c>
      <c r="N890" s="184">
        <v>5.8752000000000004</v>
      </c>
      <c r="O890" s="184">
        <v>9.9316999999999993</v>
      </c>
      <c r="P890" s="184">
        <v>7.9023000000000003</v>
      </c>
      <c r="Q890" s="184">
        <v>8.2173999999999996</v>
      </c>
      <c r="R890" s="184">
        <v>8.5980000000000008</v>
      </c>
      <c r="S890" s="120"/>
      <c r="T890" s="123"/>
      <c r="U890" s="124"/>
      <c r="V890" s="124"/>
      <c r="W890" s="124"/>
      <c r="X890" s="124"/>
      <c r="Y890" s="124"/>
      <c r="Z890" s="124"/>
      <c r="AA890" s="124"/>
      <c r="AB890" s="124"/>
      <c r="AC890" s="124"/>
      <c r="AD890" s="124"/>
      <c r="AE890" s="124"/>
      <c r="AF890" s="124"/>
      <c r="AG890" s="124"/>
      <c r="AH890" s="124"/>
    </row>
    <row r="891" spans="1:34" x14ac:dyDescent="0.3">
      <c r="A891" s="180" t="s">
        <v>610</v>
      </c>
      <c r="B891" s="180" t="s">
        <v>644</v>
      </c>
      <c r="C891" s="180">
        <v>147389</v>
      </c>
      <c r="D891" s="183">
        <v>44462</v>
      </c>
      <c r="E891" s="184">
        <v>200.18340000000001</v>
      </c>
      <c r="F891" s="184">
        <v>0</v>
      </c>
      <c r="G891" s="184">
        <v>0</v>
      </c>
      <c r="H891" s="184">
        <v>0</v>
      </c>
      <c r="I891" s="184">
        <v>0</v>
      </c>
      <c r="J891" s="184">
        <v>0</v>
      </c>
      <c r="K891" s="184">
        <v>0</v>
      </c>
      <c r="L891" s="184">
        <v>0</v>
      </c>
      <c r="M891" s="184">
        <v>0</v>
      </c>
      <c r="N891" s="184">
        <v>0</v>
      </c>
      <c r="O891" s="184"/>
      <c r="P891" s="184"/>
      <c r="Q891" s="184">
        <v>-9.7049000000000003</v>
      </c>
      <c r="R891" s="184">
        <v>-11.777799999999999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610</v>
      </c>
      <c r="B892" s="180" t="s">
        <v>645</v>
      </c>
      <c r="C892" s="180">
        <v>147392</v>
      </c>
      <c r="D892" s="183">
        <v>44462</v>
      </c>
      <c r="E892" s="184">
        <v>192.02520000000001</v>
      </c>
      <c r="F892" s="184">
        <v>0</v>
      </c>
      <c r="G892" s="184">
        <v>0</v>
      </c>
      <c r="H892" s="184">
        <v>0</v>
      </c>
      <c r="I892" s="184">
        <v>0</v>
      </c>
      <c r="J892" s="184">
        <v>0</v>
      </c>
      <c r="K892" s="184">
        <v>0</v>
      </c>
      <c r="L892" s="184">
        <v>0</v>
      </c>
      <c r="M892" s="184">
        <v>0</v>
      </c>
      <c r="N892" s="184">
        <v>0</v>
      </c>
      <c r="O892" s="184"/>
      <c r="P892" s="184"/>
      <c r="Q892" s="184">
        <v>-9.7049000000000003</v>
      </c>
      <c r="R892" s="184">
        <v>-11.777799999999999</v>
      </c>
      <c r="S892" s="120"/>
      <c r="T892" s="123"/>
      <c r="U892" s="124"/>
      <c r="V892" s="124"/>
      <c r="W892" s="124"/>
      <c r="X892" s="124"/>
      <c r="Y892" s="124"/>
      <c r="Z892" s="124"/>
      <c r="AA892" s="124"/>
      <c r="AB892" s="124"/>
      <c r="AC892" s="124"/>
      <c r="AD892" s="124"/>
      <c r="AE892" s="124"/>
      <c r="AF892" s="124"/>
      <c r="AG892" s="124"/>
      <c r="AH892" s="124"/>
    </row>
    <row r="893" spans="1:34" x14ac:dyDescent="0.3">
      <c r="A893" s="180" t="s">
        <v>610</v>
      </c>
      <c r="B893" s="180" t="s">
        <v>646</v>
      </c>
      <c r="C893" s="180">
        <v>143241</v>
      </c>
      <c r="D893" s="183">
        <v>44462</v>
      </c>
      <c r="E893" s="184">
        <v>12.4777</v>
      </c>
      <c r="F893" s="184">
        <v>-2.9249999999999998</v>
      </c>
      <c r="G893" s="184">
        <v>0.29249999999999998</v>
      </c>
      <c r="H893" s="184">
        <v>3.2616000000000001</v>
      </c>
      <c r="I893" s="184">
        <v>3.8921999999999999</v>
      </c>
      <c r="J893" s="184">
        <v>4.9748999999999999</v>
      </c>
      <c r="K893" s="184">
        <v>6.3085000000000004</v>
      </c>
      <c r="L893" s="184">
        <v>6.6767000000000003</v>
      </c>
      <c r="M893" s="184">
        <v>3.8738000000000001</v>
      </c>
      <c r="N893" s="184">
        <v>5.6752000000000002</v>
      </c>
      <c r="O893" s="184">
        <v>7.0236000000000001</v>
      </c>
      <c r="P893" s="184"/>
      <c r="Q893" s="184">
        <v>6.8643000000000001</v>
      </c>
      <c r="R893" s="184">
        <v>8.0542999999999996</v>
      </c>
      <c r="S893" s="120"/>
      <c r="T893" s="123"/>
      <c r="U893" s="124"/>
      <c r="V893" s="124"/>
      <c r="W893" s="124"/>
      <c r="X893" s="124"/>
      <c r="Y893" s="124"/>
      <c r="Z893" s="124"/>
      <c r="AA893" s="124"/>
      <c r="AB893" s="124"/>
      <c r="AC893" s="124"/>
      <c r="AD893" s="124"/>
      <c r="AE893" s="124"/>
      <c r="AF893" s="124"/>
      <c r="AG893" s="124"/>
      <c r="AH893" s="124"/>
    </row>
    <row r="894" spans="1:34" x14ac:dyDescent="0.3">
      <c r="A894" s="180" t="s">
        <v>610</v>
      </c>
      <c r="B894" s="180" t="s">
        <v>647</v>
      </c>
      <c r="C894" s="180">
        <v>143239</v>
      </c>
      <c r="D894" s="183">
        <v>44462</v>
      </c>
      <c r="E894" s="184">
        <v>12.3443</v>
      </c>
      <c r="F894" s="184">
        <v>-3.2522000000000002</v>
      </c>
      <c r="G894" s="184">
        <v>0</v>
      </c>
      <c r="H894" s="184">
        <v>2.9161999999999999</v>
      </c>
      <c r="I894" s="184">
        <v>3.5529999999999999</v>
      </c>
      <c r="J894" s="184">
        <v>4.625</v>
      </c>
      <c r="K894" s="184">
        <v>5.9435000000000002</v>
      </c>
      <c r="L894" s="184">
        <v>6.3140999999999998</v>
      </c>
      <c r="M894" s="184">
        <v>3.6076999999999999</v>
      </c>
      <c r="N894" s="184">
        <v>5.4050000000000002</v>
      </c>
      <c r="O894" s="184">
        <v>6.6920999999999999</v>
      </c>
      <c r="P894" s="184"/>
      <c r="Q894" s="184">
        <v>6.5202999999999998</v>
      </c>
      <c r="R894" s="184">
        <v>7.7279</v>
      </c>
      <c r="S894" s="120"/>
      <c r="T894" s="123"/>
      <c r="U894" s="124"/>
      <c r="V894" s="124"/>
      <c r="W894" s="124"/>
      <c r="X894" s="124"/>
      <c r="Y894" s="124"/>
      <c r="Z894" s="124"/>
      <c r="AA894" s="124"/>
      <c r="AB894" s="124"/>
      <c r="AC894" s="124"/>
      <c r="AD894" s="124"/>
      <c r="AE894" s="124"/>
      <c r="AF894" s="124"/>
      <c r="AG894" s="124"/>
      <c r="AH894" s="124"/>
    </row>
    <row r="895" spans="1:34" x14ac:dyDescent="0.3">
      <c r="A895" s="180" t="s">
        <v>610</v>
      </c>
      <c r="B895" s="180" t="s">
        <v>648</v>
      </c>
      <c r="C895" s="180">
        <v>144339</v>
      </c>
      <c r="D895" s="183">
        <v>44462</v>
      </c>
      <c r="E895" s="184">
        <v>13.186999999999999</v>
      </c>
      <c r="F895" s="184">
        <v>0.83040000000000003</v>
      </c>
      <c r="G895" s="184">
        <v>1.0149999999999999</v>
      </c>
      <c r="H895" s="184">
        <v>3.0464000000000002</v>
      </c>
      <c r="I895" s="184">
        <v>2.9887999999999999</v>
      </c>
      <c r="J895" s="184">
        <v>4.7962999999999996</v>
      </c>
      <c r="K895" s="184">
        <v>6.4606000000000003</v>
      </c>
      <c r="L895" s="184">
        <v>6.3975</v>
      </c>
      <c r="M895" s="184">
        <v>4.3617999999999997</v>
      </c>
      <c r="N895" s="184">
        <v>5.8661000000000003</v>
      </c>
      <c r="O895" s="184">
        <v>9.6944999999999997</v>
      </c>
      <c r="P895" s="184"/>
      <c r="Q895" s="184">
        <v>9.2446999999999999</v>
      </c>
      <c r="R895" s="184">
        <v>8.7864000000000004</v>
      </c>
      <c r="S895" s="120"/>
      <c r="T895" s="123"/>
      <c r="U895" s="124"/>
      <c r="V895" s="124"/>
      <c r="W895" s="124"/>
      <c r="X895" s="124"/>
      <c r="Y895" s="124"/>
      <c r="Z895" s="124"/>
      <c r="AA895" s="124"/>
      <c r="AB895" s="124"/>
      <c r="AC895" s="124"/>
      <c r="AD895" s="124"/>
      <c r="AE895" s="124"/>
      <c r="AF895" s="124"/>
      <c r="AG895" s="124"/>
      <c r="AH895" s="124"/>
    </row>
    <row r="896" spans="1:34" x14ac:dyDescent="0.3">
      <c r="A896" s="180" t="s">
        <v>610</v>
      </c>
      <c r="B896" s="180" t="s">
        <v>649</v>
      </c>
      <c r="C896" s="180">
        <v>144345</v>
      </c>
      <c r="D896" s="183">
        <v>44462</v>
      </c>
      <c r="E896" s="184">
        <v>13.059100000000001</v>
      </c>
      <c r="F896" s="184">
        <v>0.55900000000000005</v>
      </c>
      <c r="G896" s="184">
        <v>0.6522</v>
      </c>
      <c r="H896" s="184">
        <v>2.6766000000000001</v>
      </c>
      <c r="I896" s="184">
        <v>2.6579000000000002</v>
      </c>
      <c r="J896" s="184">
        <v>4.4527000000000001</v>
      </c>
      <c r="K896" s="184">
        <v>6.0922000000000001</v>
      </c>
      <c r="L896" s="184">
        <v>6.0613000000000001</v>
      </c>
      <c r="M896" s="184">
        <v>4.0411000000000001</v>
      </c>
      <c r="N896" s="184">
        <v>5.5450999999999997</v>
      </c>
      <c r="O896" s="184">
        <v>9.3552999999999997</v>
      </c>
      <c r="P896" s="184"/>
      <c r="Q896" s="184">
        <v>8.9048999999999996</v>
      </c>
      <c r="R896" s="184">
        <v>8.4786999999999999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5" t="s">
        <v>27</v>
      </c>
      <c r="B897" s="180"/>
      <c r="C897" s="180"/>
      <c r="D897" s="180"/>
      <c r="E897" s="180"/>
      <c r="F897" s="186">
        <v>2.2616590909090912</v>
      </c>
      <c r="G897" s="186">
        <v>1.7017136363636363</v>
      </c>
      <c r="H897" s="186">
        <v>4.1833613636363642</v>
      </c>
      <c r="I897" s="186">
        <v>4.6230931818181826</v>
      </c>
      <c r="J897" s="186">
        <v>6.2316454545454549</v>
      </c>
      <c r="K897" s="186">
        <v>6.2166022727272727</v>
      </c>
      <c r="L897" s="186">
        <v>6.4023886363636358</v>
      </c>
      <c r="M897" s="186">
        <v>4.2569074999999987</v>
      </c>
      <c r="N897" s="186">
        <v>5.5497157894736828</v>
      </c>
      <c r="O897" s="186">
        <v>8.7160911764705862</v>
      </c>
      <c r="P897" s="186">
        <v>7.5272576923076917</v>
      </c>
      <c r="Q897" s="186">
        <v>7.2242250000000006</v>
      </c>
      <c r="R897" s="186">
        <v>7.1329157894736825</v>
      </c>
      <c r="S897" s="120"/>
      <c r="T897" s="123"/>
      <c r="U897" s="124"/>
      <c r="V897" s="124"/>
      <c r="W897" s="124"/>
      <c r="X897" s="124"/>
      <c r="Y897" s="124"/>
      <c r="Z897" s="124"/>
      <c r="AA897" s="124"/>
      <c r="AB897" s="124"/>
      <c r="AC897" s="124"/>
      <c r="AD897" s="124"/>
      <c r="AE897" s="124"/>
      <c r="AF897" s="124"/>
      <c r="AG897" s="124"/>
      <c r="AH897" s="124"/>
    </row>
    <row r="898" spans="1:34" x14ac:dyDescent="0.3">
      <c r="A898" s="185" t="s">
        <v>408</v>
      </c>
      <c r="B898" s="180"/>
      <c r="C898" s="180"/>
      <c r="D898" s="180"/>
      <c r="E898" s="180"/>
      <c r="F898" s="186">
        <v>1.7829000000000002</v>
      </c>
      <c r="G898" s="186">
        <v>0.67849999999999999</v>
      </c>
      <c r="H898" s="186">
        <v>3.39255</v>
      </c>
      <c r="I898" s="186">
        <v>3.73115</v>
      </c>
      <c r="J898" s="186">
        <v>5.5718999999999994</v>
      </c>
      <c r="K898" s="186">
        <v>6.3478500000000002</v>
      </c>
      <c r="L898" s="186">
        <v>6.5169499999999996</v>
      </c>
      <c r="M898" s="186">
        <v>4.4578499999999996</v>
      </c>
      <c r="N898" s="186">
        <v>5.8706500000000004</v>
      </c>
      <c r="O898" s="186">
        <v>8.8805499999999995</v>
      </c>
      <c r="P898" s="186">
        <v>7.77705</v>
      </c>
      <c r="Q898" s="186">
        <v>8.1692499999999999</v>
      </c>
      <c r="R898" s="186">
        <v>8.1547499999999999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28"/>
      <c r="B899" s="128"/>
      <c r="C899" s="128"/>
      <c r="D899" s="130"/>
      <c r="E899" s="131"/>
      <c r="F899" s="131"/>
      <c r="G899" s="131"/>
      <c r="H899" s="131"/>
      <c r="I899" s="131"/>
      <c r="J899" s="131"/>
      <c r="K899" s="131"/>
      <c r="L899" s="131"/>
      <c r="M899" s="131"/>
      <c r="N899" s="131"/>
      <c r="O899" s="131"/>
      <c r="P899" s="131"/>
      <c r="Q899" s="131"/>
      <c r="R899" s="131"/>
      <c r="S899" s="120"/>
      <c r="T899" s="123"/>
      <c r="U899" s="124"/>
      <c r="V899" s="124"/>
      <c r="W899" s="124"/>
      <c r="X899" s="124"/>
      <c r="Y899" s="124"/>
      <c r="Z899" s="124"/>
      <c r="AA899" s="124"/>
      <c r="AB899" s="124"/>
      <c r="AC899" s="124"/>
      <c r="AD899" s="124"/>
      <c r="AE899" s="124"/>
      <c r="AF899" s="124"/>
      <c r="AG899" s="124"/>
      <c r="AH899" s="124"/>
    </row>
    <row r="900" spans="1:34" x14ac:dyDescent="0.3">
      <c r="A900" s="182" t="s">
        <v>650</v>
      </c>
      <c r="B900" s="182"/>
      <c r="C900" s="182"/>
      <c r="D900" s="182"/>
      <c r="E900" s="182"/>
      <c r="F900" s="182"/>
      <c r="G900" s="182"/>
      <c r="H900" s="182"/>
      <c r="I900" s="182"/>
      <c r="J900" s="182"/>
      <c r="K900" s="182"/>
      <c r="L900" s="182"/>
      <c r="M900" s="182"/>
      <c r="N900" s="182"/>
      <c r="O900" s="182"/>
      <c r="P900" s="182"/>
      <c r="Q900" s="182"/>
      <c r="R900" s="182"/>
      <c r="S900" s="120"/>
      <c r="T900" s="123"/>
      <c r="U900" s="124"/>
      <c r="V900" s="124"/>
      <c r="W900" s="124"/>
      <c r="X900" s="124"/>
      <c r="Y900" s="124"/>
      <c r="Z900" s="124"/>
      <c r="AA900" s="124"/>
      <c r="AB900" s="124"/>
      <c r="AC900" s="124"/>
      <c r="AD900" s="124"/>
      <c r="AE900" s="124"/>
      <c r="AF900" s="124"/>
      <c r="AG900" s="124"/>
      <c r="AH900" s="124"/>
    </row>
    <row r="901" spans="1:34" x14ac:dyDescent="0.3">
      <c r="A901" s="180" t="s">
        <v>651</v>
      </c>
      <c r="B901" s="180" t="s">
        <v>652</v>
      </c>
      <c r="C901" s="180">
        <v>134387</v>
      </c>
      <c r="D901" s="183">
        <v>44462</v>
      </c>
      <c r="E901" s="184">
        <v>16.821200000000001</v>
      </c>
      <c r="F901" s="184">
        <v>0.434</v>
      </c>
      <c r="G901" s="184">
        <v>10.7142</v>
      </c>
      <c r="H901" s="184">
        <v>7.3258999999999999</v>
      </c>
      <c r="I901" s="184">
        <v>6.5881999999999996</v>
      </c>
      <c r="J901" s="184">
        <v>8.0553000000000008</v>
      </c>
      <c r="K901" s="184">
        <v>7.3681000000000001</v>
      </c>
      <c r="L901" s="184">
        <v>8.2865000000000002</v>
      </c>
      <c r="M901" s="184">
        <v>8.1812000000000005</v>
      </c>
      <c r="N901" s="184">
        <v>9.6328999999999994</v>
      </c>
      <c r="O901" s="184">
        <v>7.3182999999999998</v>
      </c>
      <c r="P901" s="184">
        <v>7.7836999999999996</v>
      </c>
      <c r="Q901" s="184">
        <v>8.3969000000000005</v>
      </c>
      <c r="R901" s="184">
        <v>6.7141000000000002</v>
      </c>
      <c r="S901" s="120"/>
      <c r="T901" s="123"/>
      <c r="U901" s="124"/>
      <c r="V901" s="124"/>
      <c r="W901" s="124"/>
      <c r="X901" s="124"/>
      <c r="Y901" s="124"/>
      <c r="Z901" s="124"/>
      <c r="AA901" s="124"/>
      <c r="AB901" s="124"/>
      <c r="AC901" s="124"/>
      <c r="AD901" s="124"/>
      <c r="AE901" s="124"/>
      <c r="AF901" s="124"/>
      <c r="AG901" s="124"/>
      <c r="AH901" s="124"/>
    </row>
    <row r="902" spans="1:34" x14ac:dyDescent="0.3">
      <c r="A902" s="180" t="s">
        <v>651</v>
      </c>
      <c r="B902" s="180" t="s">
        <v>653</v>
      </c>
      <c r="C902" s="180">
        <v>134383</v>
      </c>
      <c r="D902" s="183">
        <v>44462</v>
      </c>
      <c r="E902" s="184">
        <v>15.865600000000001</v>
      </c>
      <c r="F902" s="184">
        <v>-0.2301</v>
      </c>
      <c r="G902" s="184">
        <v>9.9772999999999996</v>
      </c>
      <c r="H902" s="184">
        <v>6.5814000000000004</v>
      </c>
      <c r="I902" s="184">
        <v>5.8301999999999996</v>
      </c>
      <c r="J902" s="184">
        <v>7.2804000000000002</v>
      </c>
      <c r="K902" s="184">
        <v>6.5995999999999997</v>
      </c>
      <c r="L902" s="184">
        <v>7.3829000000000002</v>
      </c>
      <c r="M902" s="184">
        <v>7.2891000000000004</v>
      </c>
      <c r="N902" s="184">
        <v>8.7378</v>
      </c>
      <c r="O902" s="184">
        <v>6.3954000000000004</v>
      </c>
      <c r="P902" s="184">
        <v>6.7705000000000002</v>
      </c>
      <c r="Q902" s="184">
        <v>7.4169999999999998</v>
      </c>
      <c r="R902" s="184">
        <v>5.8449999999999998</v>
      </c>
      <c r="S902" s="120"/>
      <c r="T902" s="123"/>
      <c r="U902" s="124"/>
      <c r="V902" s="124"/>
      <c r="W902" s="124"/>
      <c r="X902" s="124"/>
      <c r="Y902" s="124"/>
      <c r="Z902" s="124"/>
      <c r="AA902" s="124"/>
      <c r="AB902" s="124"/>
      <c r="AC902" s="124"/>
      <c r="AD902" s="124"/>
      <c r="AE902" s="124"/>
      <c r="AF902" s="124"/>
      <c r="AG902" s="124"/>
      <c r="AH902" s="124"/>
    </row>
    <row r="903" spans="1:34" x14ac:dyDescent="0.3">
      <c r="A903" s="180" t="s">
        <v>651</v>
      </c>
      <c r="B903" s="180" t="s">
        <v>654</v>
      </c>
      <c r="C903" s="180">
        <v>147802</v>
      </c>
      <c r="D903" s="183">
        <v>44462</v>
      </c>
      <c r="E903" s="184">
        <v>0.41570000000000001</v>
      </c>
      <c r="F903" s="184">
        <v>0</v>
      </c>
      <c r="G903" s="184">
        <v>0</v>
      </c>
      <c r="H903" s="184">
        <v>0</v>
      </c>
      <c r="I903" s="184">
        <v>0</v>
      </c>
      <c r="J903" s="184">
        <v>0</v>
      </c>
      <c r="K903" s="184">
        <v>0</v>
      </c>
      <c r="L903" s="184">
        <v>0</v>
      </c>
      <c r="M903" s="184">
        <v>0</v>
      </c>
      <c r="N903" s="184">
        <v>0</v>
      </c>
      <c r="O903" s="184"/>
      <c r="P903" s="184"/>
      <c r="Q903" s="184">
        <v>-13.884499999999999</v>
      </c>
      <c r="R903" s="184"/>
      <c r="S903" s="120"/>
      <c r="T903" s="123"/>
      <c r="U903" s="124"/>
      <c r="V903" s="124"/>
      <c r="W903" s="124"/>
      <c r="X903" s="124"/>
      <c r="Y903" s="124"/>
      <c r="Z903" s="124"/>
      <c r="AA903" s="124"/>
      <c r="AB903" s="124"/>
      <c r="AC903" s="124"/>
      <c r="AD903" s="124"/>
      <c r="AE903" s="124"/>
      <c r="AF903" s="124"/>
      <c r="AG903" s="124"/>
      <c r="AH903" s="124"/>
    </row>
    <row r="904" spans="1:34" x14ac:dyDescent="0.3">
      <c r="A904" s="180" t="s">
        <v>651</v>
      </c>
      <c r="B904" s="180" t="s">
        <v>655</v>
      </c>
      <c r="C904" s="180">
        <v>147798</v>
      </c>
      <c r="D904" s="183">
        <v>44462</v>
      </c>
      <c r="E904" s="184">
        <v>0.39800000000000002</v>
      </c>
      <c r="F904" s="184">
        <v>0</v>
      </c>
      <c r="G904" s="184">
        <v>0</v>
      </c>
      <c r="H904" s="184">
        <v>0</v>
      </c>
      <c r="I904" s="184">
        <v>0</v>
      </c>
      <c r="J904" s="184">
        <v>0</v>
      </c>
      <c r="K904" s="184">
        <v>0</v>
      </c>
      <c r="L904" s="184">
        <v>0</v>
      </c>
      <c r="M904" s="184">
        <v>0</v>
      </c>
      <c r="N904" s="184">
        <v>0</v>
      </c>
      <c r="O904" s="184"/>
      <c r="P904" s="184"/>
      <c r="Q904" s="184">
        <v>-13.8817</v>
      </c>
      <c r="R904" s="184"/>
      <c r="S904" s="120"/>
      <c r="T904" s="123"/>
      <c r="U904" s="124"/>
      <c r="V904" s="124"/>
      <c r="W904" s="124"/>
      <c r="X904" s="124"/>
      <c r="Y904" s="124"/>
      <c r="Z904" s="124"/>
      <c r="AA904" s="124"/>
      <c r="AB904" s="124"/>
      <c r="AC904" s="124"/>
      <c r="AD904" s="124"/>
      <c r="AE904" s="124"/>
      <c r="AF904" s="124"/>
      <c r="AG904" s="124"/>
      <c r="AH904" s="124"/>
    </row>
    <row r="905" spans="1:34" x14ac:dyDescent="0.3">
      <c r="A905" s="180" t="s">
        <v>651</v>
      </c>
      <c r="B905" s="180" t="s">
        <v>656</v>
      </c>
      <c r="C905" s="180">
        <v>130314</v>
      </c>
      <c r="D905" s="183">
        <v>44462</v>
      </c>
      <c r="E905" s="184">
        <v>18.2958</v>
      </c>
      <c r="F905" s="184">
        <v>13.7706</v>
      </c>
      <c r="G905" s="184">
        <v>7.0530999999999997</v>
      </c>
      <c r="H905" s="184">
        <v>6.4489000000000001</v>
      </c>
      <c r="I905" s="184">
        <v>5.5263999999999998</v>
      </c>
      <c r="J905" s="184">
        <v>6.8418000000000001</v>
      </c>
      <c r="K905" s="184">
        <v>8.0670000000000002</v>
      </c>
      <c r="L905" s="184">
        <v>8.6209000000000007</v>
      </c>
      <c r="M905" s="184">
        <v>7.9966999999999997</v>
      </c>
      <c r="N905" s="184">
        <v>8.7707999999999995</v>
      </c>
      <c r="O905" s="184">
        <v>7.8939000000000004</v>
      </c>
      <c r="P905" s="184">
        <v>7.7481</v>
      </c>
      <c r="Q905" s="184">
        <v>8.7555999999999994</v>
      </c>
      <c r="R905" s="184">
        <v>9.0349000000000004</v>
      </c>
      <c r="S905" s="120"/>
      <c r="T905" s="123"/>
      <c r="U905" s="124"/>
      <c r="V905" s="124"/>
      <c r="W905" s="124"/>
      <c r="X905" s="124"/>
      <c r="Y905" s="124"/>
      <c r="Z905" s="124"/>
      <c r="AA905" s="124"/>
      <c r="AB905" s="124"/>
      <c r="AC905" s="124"/>
      <c r="AD905" s="124"/>
      <c r="AE905" s="124"/>
      <c r="AF905" s="124"/>
      <c r="AG905" s="124"/>
      <c r="AH905" s="124"/>
    </row>
    <row r="906" spans="1:34" x14ac:dyDescent="0.3">
      <c r="A906" s="180" t="s">
        <v>651</v>
      </c>
      <c r="B906" s="180" t="s">
        <v>657</v>
      </c>
      <c r="C906" s="180">
        <v>130309</v>
      </c>
      <c r="D906" s="183">
        <v>44462</v>
      </c>
      <c r="E906" s="184">
        <v>16.8627</v>
      </c>
      <c r="F906" s="184">
        <v>12.991899999999999</v>
      </c>
      <c r="G906" s="184">
        <v>6.1360000000000001</v>
      </c>
      <c r="H906" s="184">
        <v>5.5719000000000003</v>
      </c>
      <c r="I906" s="184">
        <v>4.6466000000000003</v>
      </c>
      <c r="J906" s="184">
        <v>5.9580000000000002</v>
      </c>
      <c r="K906" s="184">
        <v>7.1421999999999999</v>
      </c>
      <c r="L906" s="184">
        <v>7.6024000000000003</v>
      </c>
      <c r="M906" s="184">
        <v>6.9234</v>
      </c>
      <c r="N906" s="184">
        <v>7.6478000000000002</v>
      </c>
      <c r="O906" s="184">
        <v>6.7054</v>
      </c>
      <c r="P906" s="184">
        <v>6.4626000000000001</v>
      </c>
      <c r="Q906" s="184">
        <v>7.53</v>
      </c>
      <c r="R906" s="184">
        <v>7.8860000000000001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651</v>
      </c>
      <c r="B907" s="180" t="s">
        <v>658</v>
      </c>
      <c r="C907" s="180">
        <v>133486</v>
      </c>
      <c r="D907" s="183">
        <v>44462</v>
      </c>
      <c r="E907" s="184">
        <v>16.1541</v>
      </c>
      <c r="F907" s="184">
        <v>198.32509999999999</v>
      </c>
      <c r="G907" s="184">
        <v>67.935900000000004</v>
      </c>
      <c r="H907" s="184">
        <v>32.119999999999997</v>
      </c>
      <c r="I907" s="184">
        <v>18.1203</v>
      </c>
      <c r="J907" s="184">
        <v>22.673400000000001</v>
      </c>
      <c r="K907" s="184">
        <v>10.849399999999999</v>
      </c>
      <c r="L907" s="184">
        <v>16.330300000000001</v>
      </c>
      <c r="M907" s="184">
        <v>13.9358</v>
      </c>
      <c r="N907" s="184">
        <v>13.8559</v>
      </c>
      <c r="O907" s="184">
        <v>5.5899000000000001</v>
      </c>
      <c r="P907" s="184">
        <v>6.29</v>
      </c>
      <c r="Q907" s="184">
        <v>7.4535999999999998</v>
      </c>
      <c r="R907" s="184">
        <v>6.7192999999999996</v>
      </c>
      <c r="S907" s="120"/>
      <c r="T907" s="123"/>
      <c r="U907" s="124"/>
      <c r="V907" s="124"/>
      <c r="W907" s="124"/>
      <c r="X907" s="124"/>
      <c r="Y907" s="124"/>
      <c r="Z907" s="124"/>
      <c r="AA907" s="124"/>
      <c r="AB907" s="124"/>
      <c r="AC907" s="124"/>
      <c r="AD907" s="124"/>
      <c r="AE907" s="124"/>
      <c r="AF907" s="124"/>
      <c r="AG907" s="124"/>
      <c r="AH907" s="124"/>
    </row>
    <row r="908" spans="1:34" x14ac:dyDescent="0.3">
      <c r="A908" s="180" t="s">
        <v>651</v>
      </c>
      <c r="B908" s="180" t="s">
        <v>659</v>
      </c>
      <c r="C908" s="180">
        <v>148330</v>
      </c>
      <c r="D908" s="183"/>
      <c r="E908" s="184"/>
      <c r="F908" s="184"/>
      <c r="G908" s="184"/>
      <c r="H908" s="184"/>
      <c r="I908" s="184"/>
      <c r="J908" s="184"/>
      <c r="K908" s="184"/>
      <c r="L908" s="184"/>
      <c r="M908" s="184"/>
      <c r="N908" s="184"/>
      <c r="O908" s="184"/>
      <c r="P908" s="184"/>
      <c r="Q908" s="184"/>
      <c r="R908" s="184"/>
      <c r="S908" s="120"/>
      <c r="T908" s="123"/>
      <c r="U908" s="124"/>
      <c r="V908" s="124"/>
      <c r="W908" s="124"/>
      <c r="X908" s="124"/>
      <c r="Y908" s="124"/>
      <c r="Z908" s="124"/>
      <c r="AA908" s="124"/>
      <c r="AB908" s="124"/>
      <c r="AC908" s="124"/>
      <c r="AD908" s="124"/>
      <c r="AE908" s="124"/>
      <c r="AF908" s="124"/>
      <c r="AG908" s="124"/>
      <c r="AH908" s="124"/>
    </row>
    <row r="909" spans="1:34" x14ac:dyDescent="0.3">
      <c r="A909" s="180" t="s">
        <v>651</v>
      </c>
      <c r="B909" s="180" t="s">
        <v>660</v>
      </c>
      <c r="C909" s="180">
        <v>133488</v>
      </c>
      <c r="D909" s="183">
        <v>44462</v>
      </c>
      <c r="E909" s="184">
        <v>17.256599999999999</v>
      </c>
      <c r="F909" s="184">
        <v>199.05609999999999</v>
      </c>
      <c r="G909" s="184">
        <v>68.704599999999999</v>
      </c>
      <c r="H909" s="184">
        <v>32.869599999999998</v>
      </c>
      <c r="I909" s="184">
        <v>18.854299999999999</v>
      </c>
      <c r="J909" s="184">
        <v>23.3947</v>
      </c>
      <c r="K909" s="184">
        <v>11.511799999999999</v>
      </c>
      <c r="L909" s="184">
        <v>17.049700000000001</v>
      </c>
      <c r="M909" s="184">
        <v>14.690300000000001</v>
      </c>
      <c r="N909" s="184">
        <v>14.645</v>
      </c>
      <c r="O909" s="184">
        <v>6.4295999999999998</v>
      </c>
      <c r="P909" s="184">
        <v>7.2891000000000004</v>
      </c>
      <c r="Q909" s="184">
        <v>8.5222999999999995</v>
      </c>
      <c r="R909" s="184">
        <v>7.5109000000000004</v>
      </c>
      <c r="S909" s="120"/>
      <c r="T909" s="123"/>
      <c r="U909" s="124"/>
      <c r="V909" s="124"/>
      <c r="W909" s="124"/>
      <c r="X909" s="124"/>
      <c r="Y909" s="124"/>
      <c r="Z909" s="124"/>
      <c r="AA909" s="124"/>
      <c r="AB909" s="124"/>
      <c r="AC909" s="124"/>
      <c r="AD909" s="124"/>
      <c r="AE909" s="124"/>
      <c r="AF909" s="124"/>
      <c r="AG909" s="124"/>
      <c r="AH909" s="124"/>
    </row>
    <row r="910" spans="1:34" x14ac:dyDescent="0.3">
      <c r="A910" s="180" t="s">
        <v>651</v>
      </c>
      <c r="B910" s="180" t="s">
        <v>661</v>
      </c>
      <c r="C910" s="180">
        <v>148333</v>
      </c>
      <c r="D910" s="183"/>
      <c r="E910" s="184"/>
      <c r="F910" s="184"/>
      <c r="G910" s="184"/>
      <c r="H910" s="184"/>
      <c r="I910" s="184"/>
      <c r="J910" s="184"/>
      <c r="K910" s="184"/>
      <c r="L910" s="184"/>
      <c r="M910" s="184"/>
      <c r="N910" s="184"/>
      <c r="O910" s="184"/>
      <c r="P910" s="184"/>
      <c r="Q910" s="184"/>
      <c r="R910" s="184"/>
      <c r="S910" s="120"/>
      <c r="T910" s="123"/>
      <c r="U910" s="124"/>
      <c r="V910" s="124"/>
      <c r="W910" s="124"/>
      <c r="X910" s="124"/>
      <c r="Y910" s="124"/>
      <c r="Z910" s="124"/>
      <c r="AA910" s="124"/>
      <c r="AB910" s="124"/>
      <c r="AC910" s="124"/>
      <c r="AD910" s="124"/>
      <c r="AE910" s="124"/>
      <c r="AF910" s="124"/>
      <c r="AG910" s="124"/>
      <c r="AH910" s="124"/>
    </row>
    <row r="911" spans="1:34" x14ac:dyDescent="0.3">
      <c r="A911" s="180" t="s">
        <v>651</v>
      </c>
      <c r="B911" s="180" t="s">
        <v>662</v>
      </c>
      <c r="C911" s="180">
        <v>133868</v>
      </c>
      <c r="D911" s="183">
        <v>44462</v>
      </c>
      <c r="E911" s="184">
        <v>4.3752000000000004</v>
      </c>
      <c r="F911" s="184">
        <v>5.0061999999999998</v>
      </c>
      <c r="G911" s="184">
        <v>5.5641999999999996</v>
      </c>
      <c r="H911" s="184">
        <v>5.6074000000000002</v>
      </c>
      <c r="I911" s="184">
        <v>5.6733000000000002</v>
      </c>
      <c r="J911" s="184">
        <v>5.9231999999999996</v>
      </c>
      <c r="K911" s="184">
        <v>7.4553000000000003</v>
      </c>
      <c r="L911" s="184">
        <v>15.796099999999999</v>
      </c>
      <c r="M911" s="184">
        <v>12.4406</v>
      </c>
      <c r="N911" s="184">
        <v>10.9556</v>
      </c>
      <c r="O911" s="184">
        <v>-31.385999999999999</v>
      </c>
      <c r="P911" s="184">
        <v>-17.869</v>
      </c>
      <c r="Q911" s="184">
        <v>-11.813599999999999</v>
      </c>
      <c r="R911" s="184">
        <v>-22.0901</v>
      </c>
      <c r="S911" s="120"/>
      <c r="T911" s="123"/>
      <c r="U911" s="124"/>
      <c r="V911" s="124"/>
      <c r="W911" s="124"/>
      <c r="X911" s="124"/>
      <c r="Y911" s="124"/>
      <c r="Z911" s="124"/>
      <c r="AA911" s="124"/>
      <c r="AB911" s="124"/>
      <c r="AC911" s="124"/>
      <c r="AD911" s="124"/>
      <c r="AE911" s="124"/>
      <c r="AF911" s="124"/>
      <c r="AG911" s="124"/>
      <c r="AH911" s="124"/>
    </row>
    <row r="912" spans="1:34" x14ac:dyDescent="0.3">
      <c r="A912" s="180" t="s">
        <v>651</v>
      </c>
      <c r="B912" s="180" t="s">
        <v>663</v>
      </c>
      <c r="C912" s="180">
        <v>133867</v>
      </c>
      <c r="D912" s="183">
        <v>44462</v>
      </c>
      <c r="E912" s="184">
        <v>4.3201000000000001</v>
      </c>
      <c r="F912" s="184">
        <v>5.07</v>
      </c>
      <c r="G912" s="184">
        <v>5.3532999999999999</v>
      </c>
      <c r="H912" s="184">
        <v>5.3160999999999996</v>
      </c>
      <c r="I912" s="184">
        <v>5.4428000000000001</v>
      </c>
      <c r="J912" s="184">
        <v>5.6413000000000002</v>
      </c>
      <c r="K912" s="184">
        <v>7.1711</v>
      </c>
      <c r="L912" s="184">
        <v>15.494899999999999</v>
      </c>
      <c r="M912" s="184">
        <v>12.1355</v>
      </c>
      <c r="N912" s="184">
        <v>10.647</v>
      </c>
      <c r="O912" s="184">
        <v>-31.5687</v>
      </c>
      <c r="P912" s="184">
        <v>-18.045100000000001</v>
      </c>
      <c r="Q912" s="184">
        <v>-11.9834</v>
      </c>
      <c r="R912" s="184">
        <v>-22.309000000000001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651</v>
      </c>
      <c r="B913" s="180" t="s">
        <v>664</v>
      </c>
      <c r="C913" s="180">
        <v>119082</v>
      </c>
      <c r="D913" s="183">
        <v>44462</v>
      </c>
      <c r="E913" s="184">
        <v>32.548299999999998</v>
      </c>
      <c r="F913" s="184">
        <v>8.0759000000000007</v>
      </c>
      <c r="G913" s="184">
        <v>4.0010000000000003</v>
      </c>
      <c r="H913" s="184">
        <v>3.0455999999999999</v>
      </c>
      <c r="I913" s="184">
        <v>2.9430000000000001</v>
      </c>
      <c r="J913" s="184">
        <v>3.0865</v>
      </c>
      <c r="K913" s="184">
        <v>2.9645000000000001</v>
      </c>
      <c r="L913" s="184">
        <v>4.2118000000000002</v>
      </c>
      <c r="M913" s="184">
        <v>4.3148999999999997</v>
      </c>
      <c r="N913" s="184">
        <v>4.6223000000000001</v>
      </c>
      <c r="O913" s="184">
        <v>3.5893999999999999</v>
      </c>
      <c r="P913" s="184">
        <v>4.3</v>
      </c>
      <c r="Q913" s="184">
        <v>6.8836000000000004</v>
      </c>
      <c r="R913" s="184">
        <v>5.57</v>
      </c>
      <c r="S913" s="120"/>
      <c r="T913" s="123"/>
      <c r="U913" s="124"/>
      <c r="V913" s="124"/>
      <c r="W913" s="124"/>
      <c r="X913" s="124"/>
      <c r="Y913" s="124"/>
      <c r="Z913" s="124"/>
      <c r="AA913" s="124"/>
      <c r="AB913" s="124"/>
      <c r="AC913" s="124"/>
      <c r="AD913" s="124"/>
      <c r="AE913" s="124"/>
      <c r="AF913" s="124"/>
      <c r="AG913" s="124"/>
      <c r="AH913" s="124"/>
    </row>
    <row r="914" spans="1:34" x14ac:dyDescent="0.3">
      <c r="A914" s="180" t="s">
        <v>651</v>
      </c>
      <c r="B914" s="180" t="s">
        <v>665</v>
      </c>
      <c r="C914" s="180">
        <v>101837</v>
      </c>
      <c r="D914" s="183">
        <v>44462</v>
      </c>
      <c r="E914" s="184">
        <v>30.7363</v>
      </c>
      <c r="F914" s="184">
        <v>7.2453000000000003</v>
      </c>
      <c r="G914" s="184">
        <v>3.2071999999999998</v>
      </c>
      <c r="H914" s="184">
        <v>2.2233000000000001</v>
      </c>
      <c r="I914" s="184">
        <v>2.1137999999999999</v>
      </c>
      <c r="J914" s="184">
        <v>2.2568000000000001</v>
      </c>
      <c r="K914" s="184">
        <v>2.1295000000000002</v>
      </c>
      <c r="L914" s="184">
        <v>3.3898000000000001</v>
      </c>
      <c r="M914" s="184">
        <v>3.4891000000000001</v>
      </c>
      <c r="N914" s="184">
        <v>3.7890999999999999</v>
      </c>
      <c r="O914" s="184">
        <v>2.7504</v>
      </c>
      <c r="P914" s="184">
        <v>3.536</v>
      </c>
      <c r="Q914" s="184">
        <v>6.3003</v>
      </c>
      <c r="R914" s="184">
        <v>4.7483000000000004</v>
      </c>
      <c r="S914" s="120"/>
      <c r="T914" s="123"/>
      <c r="U914" s="124"/>
      <c r="V914" s="124"/>
      <c r="W914" s="124"/>
      <c r="X914" s="124"/>
      <c r="Y914" s="124"/>
      <c r="Z914" s="124"/>
      <c r="AA914" s="124"/>
      <c r="AB914" s="124"/>
      <c r="AC914" s="124"/>
      <c r="AD914" s="124"/>
      <c r="AE914" s="124"/>
      <c r="AF914" s="124"/>
      <c r="AG914" s="124"/>
      <c r="AH914" s="124"/>
    </row>
    <row r="915" spans="1:34" x14ac:dyDescent="0.3">
      <c r="A915" s="180" t="s">
        <v>651</v>
      </c>
      <c r="B915" s="180" t="s">
        <v>666</v>
      </c>
      <c r="C915" s="180">
        <v>116153</v>
      </c>
      <c r="D915" s="183">
        <v>44462</v>
      </c>
      <c r="E915" s="184">
        <v>21.705100000000002</v>
      </c>
      <c r="F915" s="184">
        <v>16.9924</v>
      </c>
      <c r="G915" s="184">
        <v>18.5261</v>
      </c>
      <c r="H915" s="184">
        <v>14.6472</v>
      </c>
      <c r="I915" s="184">
        <v>12.7827</v>
      </c>
      <c r="J915" s="184">
        <v>31.3996</v>
      </c>
      <c r="K915" s="184">
        <v>7.0678000000000001</v>
      </c>
      <c r="L915" s="184">
        <v>10.548400000000001</v>
      </c>
      <c r="M915" s="184">
        <v>13.266299999999999</v>
      </c>
      <c r="N915" s="184">
        <v>16.224799999999998</v>
      </c>
      <c r="O915" s="184">
        <v>5.5026999999999999</v>
      </c>
      <c r="P915" s="184">
        <v>6.3875000000000002</v>
      </c>
      <c r="Q915" s="184">
        <v>8.2264999999999997</v>
      </c>
      <c r="R915" s="184">
        <v>4.7352999999999996</v>
      </c>
      <c r="S915" s="120"/>
      <c r="T915" s="123"/>
      <c r="U915" s="124"/>
      <c r="V915" s="124"/>
      <c r="W915" s="124"/>
      <c r="X915" s="124"/>
      <c r="Y915" s="124"/>
      <c r="Z915" s="124"/>
      <c r="AA915" s="124"/>
      <c r="AB915" s="124"/>
      <c r="AC915" s="124"/>
      <c r="AD915" s="124"/>
      <c r="AE915" s="124"/>
      <c r="AF915" s="124"/>
      <c r="AG915" s="124"/>
      <c r="AH915" s="124"/>
    </row>
    <row r="916" spans="1:34" x14ac:dyDescent="0.3">
      <c r="A916" s="180" t="s">
        <v>651</v>
      </c>
      <c r="B916" s="180" t="s">
        <v>667</v>
      </c>
      <c r="C916" s="180">
        <v>118553</v>
      </c>
      <c r="D916" s="183">
        <v>44462</v>
      </c>
      <c r="E916" s="184">
        <v>23.1206</v>
      </c>
      <c r="F916" s="184">
        <v>17.057700000000001</v>
      </c>
      <c r="G916" s="184">
        <v>18.551400000000001</v>
      </c>
      <c r="H916" s="184">
        <v>14.6778</v>
      </c>
      <c r="I916" s="184">
        <v>12.7934</v>
      </c>
      <c r="J916" s="184">
        <v>31.406700000000001</v>
      </c>
      <c r="K916" s="184">
        <v>7.0682</v>
      </c>
      <c r="L916" s="184">
        <v>10.5296</v>
      </c>
      <c r="M916" s="184">
        <v>13.462300000000001</v>
      </c>
      <c r="N916" s="184">
        <v>16.5488</v>
      </c>
      <c r="O916" s="184">
        <v>6.0777000000000001</v>
      </c>
      <c r="P916" s="184">
        <v>7.0625</v>
      </c>
      <c r="Q916" s="184">
        <v>8.5210000000000008</v>
      </c>
      <c r="R916" s="184">
        <v>5.2122999999999999</v>
      </c>
      <c r="S916" s="120"/>
      <c r="T916" s="123"/>
      <c r="U916" s="124"/>
      <c r="V916" s="124"/>
      <c r="W916" s="124"/>
      <c r="X916" s="124"/>
      <c r="Y916" s="124"/>
      <c r="Z916" s="124"/>
      <c r="AA916" s="124"/>
      <c r="AB916" s="124"/>
      <c r="AC916" s="124"/>
      <c r="AD916" s="124"/>
      <c r="AE916" s="124"/>
      <c r="AF916" s="124"/>
      <c r="AG916" s="124"/>
      <c r="AH916" s="124"/>
    </row>
    <row r="917" spans="1:34" x14ac:dyDescent="0.3">
      <c r="A917" s="180" t="s">
        <v>651</v>
      </c>
      <c r="B917" s="180" t="s">
        <v>668</v>
      </c>
      <c r="C917" s="180">
        <v>147954</v>
      </c>
      <c r="D917" s="183"/>
      <c r="E917" s="184"/>
      <c r="F917" s="184"/>
      <c r="G917" s="184"/>
      <c r="H917" s="184"/>
      <c r="I917" s="184"/>
      <c r="J917" s="184"/>
      <c r="K917" s="184"/>
      <c r="L917" s="184"/>
      <c r="M917" s="184"/>
      <c r="N917" s="184"/>
      <c r="O917" s="184"/>
      <c r="P917" s="184"/>
      <c r="Q917" s="184"/>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651</v>
      </c>
      <c r="B918" s="180" t="s">
        <v>669</v>
      </c>
      <c r="C918" s="180">
        <v>147955</v>
      </c>
      <c r="D918" s="183"/>
      <c r="E918" s="184"/>
      <c r="F918" s="184"/>
      <c r="G918" s="184"/>
      <c r="H918" s="184"/>
      <c r="I918" s="184"/>
      <c r="J918" s="184"/>
      <c r="K918" s="184"/>
      <c r="L918" s="184"/>
      <c r="M918" s="184"/>
      <c r="N918" s="184"/>
      <c r="O918" s="184"/>
      <c r="P918" s="184"/>
      <c r="Q918" s="184"/>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651</v>
      </c>
      <c r="B919" s="180" t="s">
        <v>670</v>
      </c>
      <c r="C919" s="180">
        <v>147961</v>
      </c>
      <c r="D919" s="183"/>
      <c r="E919" s="184"/>
      <c r="F919" s="184"/>
      <c r="G919" s="184"/>
      <c r="H919" s="184"/>
      <c r="I919" s="184"/>
      <c r="J919" s="184"/>
      <c r="K919" s="184"/>
      <c r="L919" s="184"/>
      <c r="M919" s="184"/>
      <c r="N919" s="184"/>
      <c r="O919" s="184"/>
      <c r="P919" s="184"/>
      <c r="Q919" s="184"/>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0" t="s">
        <v>651</v>
      </c>
      <c r="B920" s="180" t="s">
        <v>671</v>
      </c>
      <c r="C920" s="180">
        <v>147958</v>
      </c>
      <c r="D920" s="183"/>
      <c r="E920" s="184"/>
      <c r="F920" s="184"/>
      <c r="G920" s="184"/>
      <c r="H920" s="184"/>
      <c r="I920" s="184"/>
      <c r="J920" s="184"/>
      <c r="K920" s="184"/>
      <c r="L920" s="184"/>
      <c r="M920" s="184"/>
      <c r="N920" s="184"/>
      <c r="O920" s="184"/>
      <c r="P920" s="184"/>
      <c r="Q920" s="184"/>
      <c r="R920" s="184"/>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0" t="s">
        <v>651</v>
      </c>
      <c r="B921" s="180" t="s">
        <v>672</v>
      </c>
      <c r="C921" s="180">
        <v>148303</v>
      </c>
      <c r="D921" s="183"/>
      <c r="E921" s="184"/>
      <c r="F921" s="184"/>
      <c r="G921" s="184"/>
      <c r="H921" s="184"/>
      <c r="I921" s="184"/>
      <c r="J921" s="184"/>
      <c r="K921" s="184"/>
      <c r="L921" s="184"/>
      <c r="M921" s="184"/>
      <c r="N921" s="184"/>
      <c r="O921" s="184"/>
      <c r="P921" s="184"/>
      <c r="Q921" s="184"/>
      <c r="R921" s="184"/>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80" t="s">
        <v>651</v>
      </c>
      <c r="B922" s="180" t="s">
        <v>673</v>
      </c>
      <c r="C922" s="180">
        <v>148304</v>
      </c>
      <c r="D922" s="183"/>
      <c r="E922" s="184"/>
      <c r="F922" s="184"/>
      <c r="G922" s="184"/>
      <c r="H922" s="184"/>
      <c r="I922" s="184"/>
      <c r="J922" s="184"/>
      <c r="K922" s="184"/>
      <c r="L922" s="184"/>
      <c r="M922" s="184"/>
      <c r="N922" s="184"/>
      <c r="O922" s="184"/>
      <c r="P922" s="184"/>
      <c r="Q922" s="184"/>
      <c r="R922" s="184"/>
      <c r="S922" s="119"/>
      <c r="T922" s="119"/>
      <c r="U922" s="119"/>
      <c r="V922" s="119"/>
      <c r="W922" s="119"/>
      <c r="X922" s="119"/>
      <c r="Y922" s="119"/>
      <c r="Z922" s="119"/>
      <c r="AA922" s="119"/>
      <c r="AB922" s="119"/>
      <c r="AC922" s="119"/>
      <c r="AD922" s="119"/>
      <c r="AE922" s="119"/>
      <c r="AF922" s="119"/>
      <c r="AG922" s="119"/>
      <c r="AH922" s="119"/>
    </row>
    <row r="923" spans="1:34" x14ac:dyDescent="0.3">
      <c r="A923" s="180" t="s">
        <v>651</v>
      </c>
      <c r="B923" s="180" t="s">
        <v>674</v>
      </c>
      <c r="C923" s="180">
        <v>128053</v>
      </c>
      <c r="D923" s="183">
        <v>44462</v>
      </c>
      <c r="E923" s="184">
        <v>19.058800000000002</v>
      </c>
      <c r="F923" s="184">
        <v>11.877599999999999</v>
      </c>
      <c r="G923" s="184">
        <v>3.1288</v>
      </c>
      <c r="H923" s="184">
        <v>4.4085000000000001</v>
      </c>
      <c r="I923" s="184">
        <v>4.9889000000000001</v>
      </c>
      <c r="J923" s="184">
        <v>8.1803000000000008</v>
      </c>
      <c r="K923" s="184">
        <v>8.3879000000000001</v>
      </c>
      <c r="L923" s="184">
        <v>9.8421000000000003</v>
      </c>
      <c r="M923" s="184">
        <v>8.2271000000000001</v>
      </c>
      <c r="N923" s="184">
        <v>10.1066</v>
      </c>
      <c r="O923" s="184">
        <v>9.3942999999999994</v>
      </c>
      <c r="P923" s="184">
        <v>7.9577</v>
      </c>
      <c r="Q923" s="184">
        <v>8.9747000000000003</v>
      </c>
      <c r="R923" s="184">
        <v>9.6913999999999998</v>
      </c>
      <c r="S923" s="122"/>
      <c r="T923" s="122"/>
      <c r="U923" s="122"/>
      <c r="V923" s="122"/>
      <c r="W923" s="122"/>
      <c r="X923" s="122"/>
      <c r="Y923" s="122"/>
      <c r="Z923" s="122"/>
      <c r="AA923" s="122"/>
      <c r="AB923" s="122"/>
      <c r="AC923" s="122"/>
      <c r="AD923" s="122"/>
      <c r="AE923" s="122"/>
      <c r="AF923" s="122"/>
      <c r="AG923" s="122"/>
      <c r="AH923" s="122"/>
    </row>
    <row r="924" spans="1:34" x14ac:dyDescent="0.3">
      <c r="A924" s="180" t="s">
        <v>651</v>
      </c>
      <c r="B924" s="180" t="s">
        <v>675</v>
      </c>
      <c r="C924" s="180">
        <v>128051</v>
      </c>
      <c r="D924" s="183">
        <v>44462</v>
      </c>
      <c r="E924" s="184">
        <v>20.120799999999999</v>
      </c>
      <c r="F924" s="184">
        <v>12.339700000000001</v>
      </c>
      <c r="G924" s="184">
        <v>3.6292</v>
      </c>
      <c r="H924" s="184">
        <v>4.9284999999999997</v>
      </c>
      <c r="I924" s="184">
        <v>5.5186000000000002</v>
      </c>
      <c r="J924" s="184">
        <v>8.7248000000000001</v>
      </c>
      <c r="K924" s="184">
        <v>8.9460999999999995</v>
      </c>
      <c r="L924" s="184">
        <v>10.407299999999999</v>
      </c>
      <c r="M924" s="184">
        <v>8.7946000000000009</v>
      </c>
      <c r="N924" s="184">
        <v>10.6822</v>
      </c>
      <c r="O924" s="184">
        <v>9.9238999999999997</v>
      </c>
      <c r="P924" s="184">
        <v>8.6569000000000003</v>
      </c>
      <c r="Q924" s="184">
        <v>9.7650000000000006</v>
      </c>
      <c r="R924" s="184">
        <v>10.2188</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651</v>
      </c>
      <c r="B925" s="180" t="s">
        <v>676</v>
      </c>
      <c r="C925" s="180">
        <v>114239</v>
      </c>
      <c r="D925" s="183">
        <v>44462</v>
      </c>
      <c r="E925" s="184">
        <v>24.500900000000001</v>
      </c>
      <c r="F925" s="184">
        <v>-7.7450000000000001</v>
      </c>
      <c r="G925" s="184">
        <v>8.2487999999999992</v>
      </c>
      <c r="H925" s="184">
        <v>-2.4674999999999998</v>
      </c>
      <c r="I925" s="184">
        <v>-0.12770000000000001</v>
      </c>
      <c r="J925" s="184">
        <v>5.8631000000000002</v>
      </c>
      <c r="K925" s="184">
        <v>6.2317999999999998</v>
      </c>
      <c r="L925" s="184">
        <v>8.3345000000000002</v>
      </c>
      <c r="M925" s="184">
        <v>6.7096999999999998</v>
      </c>
      <c r="N925" s="184">
        <v>7.9473000000000003</v>
      </c>
      <c r="O925" s="184">
        <v>8.8506999999999998</v>
      </c>
      <c r="P925" s="184">
        <v>7.9882999999999997</v>
      </c>
      <c r="Q925" s="184">
        <v>8.64</v>
      </c>
      <c r="R925" s="184">
        <v>8.9413</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651</v>
      </c>
      <c r="B926" s="180" t="s">
        <v>677</v>
      </c>
      <c r="C926" s="180">
        <v>120711</v>
      </c>
      <c r="D926" s="183">
        <v>44462</v>
      </c>
      <c r="E926" s="184">
        <v>26.3371</v>
      </c>
      <c r="F926" s="184">
        <v>-7.0666000000000002</v>
      </c>
      <c r="G926" s="184">
        <v>8.9223999999999997</v>
      </c>
      <c r="H926" s="184">
        <v>-1.7811999999999999</v>
      </c>
      <c r="I926" s="184">
        <v>0.55449999999999999</v>
      </c>
      <c r="J926" s="184">
        <v>6.5182000000000002</v>
      </c>
      <c r="K926" s="184">
        <v>6.9137000000000004</v>
      </c>
      <c r="L926" s="184">
        <v>9.0299999999999994</v>
      </c>
      <c r="M926" s="184">
        <v>7.42</v>
      </c>
      <c r="N926" s="184">
        <v>8.6913</v>
      </c>
      <c r="O926" s="184">
        <v>9.5815000000000001</v>
      </c>
      <c r="P926" s="184">
        <v>8.8409999999999993</v>
      </c>
      <c r="Q926" s="184">
        <v>9.4298000000000002</v>
      </c>
      <c r="R926" s="184">
        <v>9.6326000000000001</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651</v>
      </c>
      <c r="B927" s="180" t="s">
        <v>678</v>
      </c>
      <c r="C927" s="180">
        <v>127183</v>
      </c>
      <c r="D927" s="183">
        <v>44462</v>
      </c>
      <c r="E927" s="184">
        <v>13.614100000000001</v>
      </c>
      <c r="F927" s="184">
        <v>-6.9694000000000003</v>
      </c>
      <c r="G927" s="184">
        <v>-22.6572</v>
      </c>
      <c r="H927" s="184">
        <v>-9.6339000000000006</v>
      </c>
      <c r="I927" s="184">
        <v>-4.4543999999999997</v>
      </c>
      <c r="J927" s="184">
        <v>5.9279999999999999</v>
      </c>
      <c r="K927" s="184">
        <v>6.7664999999999997</v>
      </c>
      <c r="L927" s="184">
        <v>7.3201000000000001</v>
      </c>
      <c r="M927" s="184">
        <v>6.0591999999999997</v>
      </c>
      <c r="N927" s="184">
        <v>7.7525000000000004</v>
      </c>
      <c r="O927" s="184">
        <v>-0.85419999999999996</v>
      </c>
      <c r="P927" s="184">
        <v>1.5244</v>
      </c>
      <c r="Q927" s="184">
        <v>4.1628999999999996</v>
      </c>
      <c r="R927" s="184">
        <v>-0.93159999999999998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651</v>
      </c>
      <c r="B928" s="180" t="s">
        <v>679</v>
      </c>
      <c r="C928" s="180">
        <v>127181</v>
      </c>
      <c r="D928" s="183">
        <v>44462</v>
      </c>
      <c r="E928" s="184">
        <v>14.5129</v>
      </c>
      <c r="F928" s="184">
        <v>-6.2864000000000004</v>
      </c>
      <c r="G928" s="184">
        <v>-21.924800000000001</v>
      </c>
      <c r="H928" s="184">
        <v>-8.8950999999999993</v>
      </c>
      <c r="I928" s="184">
        <v>-3.7311999999999999</v>
      </c>
      <c r="J928" s="184">
        <v>6.6657999999999999</v>
      </c>
      <c r="K928" s="184">
        <v>7.5095999999999998</v>
      </c>
      <c r="L928" s="184">
        <v>8.0799000000000003</v>
      </c>
      <c r="M928" s="184">
        <v>6.8228</v>
      </c>
      <c r="N928" s="184">
        <v>8.5222999999999995</v>
      </c>
      <c r="O928" s="184">
        <v>-0.16569999999999999</v>
      </c>
      <c r="P928" s="184">
        <v>2.4148000000000001</v>
      </c>
      <c r="Q928" s="184">
        <v>5.0469999999999997</v>
      </c>
      <c r="R928" s="184">
        <v>-0.27379999999999999</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651</v>
      </c>
      <c r="B929" s="180" t="s">
        <v>680</v>
      </c>
      <c r="C929" s="180">
        <v>140603</v>
      </c>
      <c r="D929" s="183">
        <v>44462</v>
      </c>
      <c r="E929" s="184">
        <v>14.0623</v>
      </c>
      <c r="F929" s="184">
        <v>1.5573999999999999</v>
      </c>
      <c r="G929" s="184">
        <v>6.3192000000000004</v>
      </c>
      <c r="H929" s="184">
        <v>9.2492999999999999</v>
      </c>
      <c r="I929" s="184">
        <v>8.5376999999999992</v>
      </c>
      <c r="J929" s="184">
        <v>9.6145999999999994</v>
      </c>
      <c r="K929" s="184">
        <v>7.9192</v>
      </c>
      <c r="L929" s="184">
        <v>8.3513000000000002</v>
      </c>
      <c r="M929" s="184">
        <v>6.0839999999999996</v>
      </c>
      <c r="N929" s="184">
        <v>7.3139000000000003</v>
      </c>
      <c r="O929" s="184">
        <v>8.4372000000000007</v>
      </c>
      <c r="P929" s="184"/>
      <c r="Q929" s="184">
        <v>7.7598000000000003</v>
      </c>
      <c r="R929" s="184">
        <v>7.7468000000000004</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651</v>
      </c>
      <c r="B930" s="180" t="s">
        <v>681</v>
      </c>
      <c r="C930" s="180">
        <v>140609</v>
      </c>
      <c r="D930" s="183">
        <v>44462</v>
      </c>
      <c r="E930" s="184">
        <v>13.4374</v>
      </c>
      <c r="F930" s="184">
        <v>0.81489999999999996</v>
      </c>
      <c r="G930" s="184">
        <v>5.4349999999999996</v>
      </c>
      <c r="H930" s="184">
        <v>8.3173999999999992</v>
      </c>
      <c r="I930" s="184">
        <v>7.5888999999999998</v>
      </c>
      <c r="J930" s="184">
        <v>8.6678999999999995</v>
      </c>
      <c r="K930" s="184">
        <v>6.9579000000000004</v>
      </c>
      <c r="L930" s="184">
        <v>7.3612000000000002</v>
      </c>
      <c r="M930" s="184">
        <v>5.0468000000000002</v>
      </c>
      <c r="N930" s="184">
        <v>6.2556000000000003</v>
      </c>
      <c r="O930" s="184">
        <v>7.4383999999999997</v>
      </c>
      <c r="P930" s="184"/>
      <c r="Q930" s="184">
        <v>6.6913</v>
      </c>
      <c r="R930" s="184">
        <v>6.7431000000000001</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651</v>
      </c>
      <c r="B931" s="180" t="s">
        <v>682</v>
      </c>
      <c r="C931" s="180">
        <v>130721</v>
      </c>
      <c r="D931" s="183">
        <v>44462</v>
      </c>
      <c r="E931" s="184">
        <v>1477.143</v>
      </c>
      <c r="F931" s="184">
        <v>5.1353999999999997</v>
      </c>
      <c r="G931" s="184">
        <v>2.8900999999999999</v>
      </c>
      <c r="H931" s="184">
        <v>4.0968999999999998</v>
      </c>
      <c r="I931" s="184">
        <v>4.2342000000000004</v>
      </c>
      <c r="J931" s="184">
        <v>5.2556000000000003</v>
      </c>
      <c r="K931" s="184">
        <v>4.9850000000000003</v>
      </c>
      <c r="L931" s="184">
        <v>5.1820000000000004</v>
      </c>
      <c r="M931" s="184">
        <v>3.3416999999999999</v>
      </c>
      <c r="N931" s="184">
        <v>3.9546000000000001</v>
      </c>
      <c r="O931" s="184">
        <v>2.6307</v>
      </c>
      <c r="P931" s="184">
        <v>3.7907000000000002</v>
      </c>
      <c r="Q931" s="184">
        <v>5.6832000000000003</v>
      </c>
      <c r="R931" s="184">
        <v>6.0480999999999998</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0" t="s">
        <v>651</v>
      </c>
      <c r="B932" s="180" t="s">
        <v>683</v>
      </c>
      <c r="C932" s="180">
        <v>130722</v>
      </c>
      <c r="D932" s="183">
        <v>44462</v>
      </c>
      <c r="E932" s="184">
        <v>1572.9908</v>
      </c>
      <c r="F932" s="184">
        <v>6.3173000000000004</v>
      </c>
      <c r="G932" s="184">
        <v>4.0705999999999998</v>
      </c>
      <c r="H932" s="184">
        <v>5.2779999999999996</v>
      </c>
      <c r="I932" s="184">
        <v>5.4165000000000001</v>
      </c>
      <c r="J932" s="184">
        <v>6.4414999999999996</v>
      </c>
      <c r="K932" s="184">
        <v>6.1816000000000004</v>
      </c>
      <c r="L932" s="184">
        <v>6.3865999999999996</v>
      </c>
      <c r="M932" s="184">
        <v>4.5365000000000002</v>
      </c>
      <c r="N932" s="184">
        <v>5.1627000000000001</v>
      </c>
      <c r="O932" s="184">
        <v>3.7458</v>
      </c>
      <c r="P932" s="184">
        <v>4.7801</v>
      </c>
      <c r="Q932" s="184">
        <v>6.6288</v>
      </c>
      <c r="R932" s="184">
        <v>7.3041999999999998</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0" t="s">
        <v>651</v>
      </c>
      <c r="B933" s="180" t="s">
        <v>684</v>
      </c>
      <c r="C933" s="180">
        <v>117716</v>
      </c>
      <c r="D933" s="183">
        <v>44462</v>
      </c>
      <c r="E933" s="184">
        <v>24.197900000000001</v>
      </c>
      <c r="F933" s="184">
        <v>-12.364699999999999</v>
      </c>
      <c r="G933" s="184">
        <v>6.7412000000000001</v>
      </c>
      <c r="H933" s="184">
        <v>1.9832000000000001</v>
      </c>
      <c r="I933" s="184">
        <v>4.944</v>
      </c>
      <c r="J933" s="184">
        <v>7.4180999999999999</v>
      </c>
      <c r="K933" s="184">
        <v>6.7718999999999996</v>
      </c>
      <c r="L933" s="184">
        <v>8.3267000000000007</v>
      </c>
      <c r="M933" s="184">
        <v>6.3487999999999998</v>
      </c>
      <c r="N933" s="184">
        <v>6.5780000000000003</v>
      </c>
      <c r="O933" s="184">
        <v>7.4810999999999996</v>
      </c>
      <c r="P933" s="184">
        <v>7.05</v>
      </c>
      <c r="Q933" s="184">
        <v>8.0761000000000003</v>
      </c>
      <c r="R933" s="184">
        <v>6.9340000000000002</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80" t="s">
        <v>651</v>
      </c>
      <c r="B934" s="180" t="s">
        <v>685</v>
      </c>
      <c r="C934" s="180">
        <v>119741</v>
      </c>
      <c r="D934" s="183">
        <v>44462</v>
      </c>
      <c r="E934" s="184">
        <v>26.256699999999999</v>
      </c>
      <c r="F934" s="184">
        <v>-11.3954</v>
      </c>
      <c r="G934" s="184">
        <v>7.7432999999999996</v>
      </c>
      <c r="H934" s="184">
        <v>2.9805000000000001</v>
      </c>
      <c r="I934" s="184">
        <v>5.9314</v>
      </c>
      <c r="J934" s="184">
        <v>8.4047999999999998</v>
      </c>
      <c r="K934" s="184">
        <v>7.7739000000000003</v>
      </c>
      <c r="L934" s="184">
        <v>9.3766999999999996</v>
      </c>
      <c r="M934" s="184">
        <v>7.4230999999999998</v>
      </c>
      <c r="N934" s="184">
        <v>7.6889000000000003</v>
      </c>
      <c r="O934" s="184">
        <v>8.5409000000000006</v>
      </c>
      <c r="P934" s="184">
        <v>8.0671999999999997</v>
      </c>
      <c r="Q934" s="184">
        <v>9.1052</v>
      </c>
      <c r="R934" s="184">
        <v>8.0104000000000006</v>
      </c>
      <c r="S934" s="119"/>
      <c r="T934" s="119"/>
      <c r="U934" s="119"/>
      <c r="V934" s="119"/>
      <c r="W934" s="119"/>
      <c r="X934" s="119"/>
      <c r="Y934" s="119"/>
      <c r="Z934" s="119"/>
      <c r="AA934" s="119"/>
      <c r="AB934" s="119"/>
      <c r="AC934" s="119"/>
      <c r="AD934" s="119"/>
      <c r="AE934" s="119"/>
      <c r="AF934" s="119"/>
      <c r="AG934" s="119"/>
      <c r="AH934" s="119"/>
    </row>
    <row r="935" spans="1:34" x14ac:dyDescent="0.3">
      <c r="A935" s="180" t="s">
        <v>651</v>
      </c>
      <c r="B935" s="180" t="s">
        <v>686</v>
      </c>
      <c r="C935" s="180">
        <v>112632</v>
      </c>
      <c r="D935" s="183">
        <v>44462</v>
      </c>
      <c r="E935" s="184">
        <v>22.915900000000001</v>
      </c>
      <c r="F935" s="184">
        <v>5.2568999999999999</v>
      </c>
      <c r="G935" s="184">
        <v>1.0087999999999999</v>
      </c>
      <c r="H935" s="184">
        <v>4.7599</v>
      </c>
      <c r="I935" s="184">
        <v>4.1706000000000003</v>
      </c>
      <c r="J935" s="184">
        <v>6.4109999999999996</v>
      </c>
      <c r="K935" s="184">
        <v>5.9572000000000003</v>
      </c>
      <c r="L935" s="184">
        <v>5.9690000000000003</v>
      </c>
      <c r="M935" s="184">
        <v>4.6417000000000002</v>
      </c>
      <c r="N935" s="184">
        <v>5.7172000000000001</v>
      </c>
      <c r="O935" s="184">
        <v>4.2735000000000003</v>
      </c>
      <c r="P935" s="184">
        <v>5.1364000000000001</v>
      </c>
      <c r="Q935" s="184">
        <v>7.1750999999999996</v>
      </c>
      <c r="R935" s="184">
        <v>5.4284999999999997</v>
      </c>
      <c r="S935" s="122"/>
      <c r="T935" s="122"/>
      <c r="U935" s="122"/>
      <c r="V935" s="122"/>
      <c r="W935" s="122"/>
      <c r="X935" s="122"/>
      <c r="Y935" s="122"/>
      <c r="Z935" s="122"/>
      <c r="AA935" s="122"/>
      <c r="AB935" s="122"/>
      <c r="AC935" s="122"/>
      <c r="AD935" s="122"/>
      <c r="AE935" s="122"/>
      <c r="AF935" s="122"/>
      <c r="AG935" s="122"/>
      <c r="AH935" s="122"/>
    </row>
    <row r="936" spans="1:34" x14ac:dyDescent="0.3">
      <c r="A936" s="180" t="s">
        <v>651</v>
      </c>
      <c r="B936" s="180" t="s">
        <v>687</v>
      </c>
      <c r="C936" s="180">
        <v>119786</v>
      </c>
      <c r="D936" s="183">
        <v>44462</v>
      </c>
      <c r="E936" s="184">
        <v>24.1023</v>
      </c>
      <c r="F936" s="184">
        <v>5.907</v>
      </c>
      <c r="G936" s="184">
        <v>1.7669999999999999</v>
      </c>
      <c r="H936" s="184">
        <v>5.5442</v>
      </c>
      <c r="I936" s="184">
        <v>4.9635999999999996</v>
      </c>
      <c r="J936" s="184">
        <v>7.2103000000000002</v>
      </c>
      <c r="K936" s="184">
        <v>6.7686000000000002</v>
      </c>
      <c r="L936" s="184">
        <v>6.7945000000000002</v>
      </c>
      <c r="M936" s="184">
        <v>5.4690000000000003</v>
      </c>
      <c r="N936" s="184">
        <v>6.5614999999999997</v>
      </c>
      <c r="O936" s="184">
        <v>5.1153000000000004</v>
      </c>
      <c r="P936" s="184">
        <v>5.8940000000000001</v>
      </c>
      <c r="Q936" s="184">
        <v>7.4543999999999997</v>
      </c>
      <c r="R936" s="184">
        <v>6.3662000000000001</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651</v>
      </c>
      <c r="B937" s="180" t="s">
        <v>688</v>
      </c>
      <c r="C937" s="180">
        <v>112938</v>
      </c>
      <c r="D937" s="183">
        <v>44462</v>
      </c>
      <c r="E937" s="184">
        <v>27.094999999999999</v>
      </c>
      <c r="F937" s="184">
        <v>9.5670000000000002</v>
      </c>
      <c r="G937" s="184">
        <v>7.1887999999999996</v>
      </c>
      <c r="H937" s="184">
        <v>7.7671000000000001</v>
      </c>
      <c r="I937" s="184">
        <v>6.4821999999999997</v>
      </c>
      <c r="J937" s="184">
        <v>8.1869999999999994</v>
      </c>
      <c r="K937" s="184">
        <v>32.386800000000001</v>
      </c>
      <c r="L937" s="184">
        <v>20.449200000000001</v>
      </c>
      <c r="M937" s="184">
        <v>16.2682</v>
      </c>
      <c r="N937" s="184">
        <v>15.6409</v>
      </c>
      <c r="O937" s="184">
        <v>3.1793999999999998</v>
      </c>
      <c r="P937" s="184">
        <v>4.5063000000000004</v>
      </c>
      <c r="Q937" s="184">
        <v>6.2880000000000003</v>
      </c>
      <c r="R937" s="184">
        <v>3.0962999999999998</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651</v>
      </c>
      <c r="B938" s="180" t="s">
        <v>689</v>
      </c>
      <c r="C938" s="180">
        <v>118780</v>
      </c>
      <c r="D938" s="183">
        <v>44462</v>
      </c>
      <c r="E938" s="184">
        <v>29.026700000000002</v>
      </c>
      <c r="F938" s="184">
        <v>10.1883</v>
      </c>
      <c r="G938" s="184">
        <v>7.8432000000000004</v>
      </c>
      <c r="H938" s="184">
        <v>8.4025999999999996</v>
      </c>
      <c r="I938" s="184">
        <v>7.1059999999999999</v>
      </c>
      <c r="J938" s="184">
        <v>8.8109000000000002</v>
      </c>
      <c r="K938" s="184">
        <v>33.061199999999999</v>
      </c>
      <c r="L938" s="184">
        <v>21.134699999999999</v>
      </c>
      <c r="M938" s="184">
        <v>16.965199999999999</v>
      </c>
      <c r="N938" s="184">
        <v>16.3581</v>
      </c>
      <c r="O938" s="184">
        <v>3.8498999999999999</v>
      </c>
      <c r="P938" s="184">
        <v>5.2888000000000002</v>
      </c>
      <c r="Q938" s="184">
        <v>7.4480000000000004</v>
      </c>
      <c r="R938" s="184">
        <v>3.7469000000000001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651</v>
      </c>
      <c r="B939" s="180" t="s">
        <v>690</v>
      </c>
      <c r="C939" s="180">
        <v>148094</v>
      </c>
      <c r="D939" s="183">
        <v>44462</v>
      </c>
      <c r="E939" s="184">
        <v>0.1231</v>
      </c>
      <c r="F939" s="184">
        <v>29.674800000000001</v>
      </c>
      <c r="G939" s="184">
        <v>19.799299999999999</v>
      </c>
      <c r="H939" s="184">
        <v>12.7385</v>
      </c>
      <c r="I939" s="184">
        <v>10.6327</v>
      </c>
      <c r="J939" s="184">
        <v>11.5907</v>
      </c>
      <c r="K939" s="184">
        <v>10.9285</v>
      </c>
      <c r="L939" s="184">
        <v>11.418200000000001</v>
      </c>
      <c r="M939" s="184">
        <v>-24.397099999999998</v>
      </c>
      <c r="N939" s="184">
        <v>-16.485800000000001</v>
      </c>
      <c r="O939" s="184"/>
      <c r="P939" s="184"/>
      <c r="Q939" s="184">
        <v>-10.075799999999999</v>
      </c>
      <c r="R939" s="184"/>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651</v>
      </c>
      <c r="B940" s="180" t="s">
        <v>691</v>
      </c>
      <c r="C940" s="180">
        <v>148101</v>
      </c>
      <c r="D940" s="183">
        <v>44462</v>
      </c>
      <c r="E940" s="184">
        <v>0.1305</v>
      </c>
      <c r="F940" s="184">
        <v>0</v>
      </c>
      <c r="G940" s="184">
        <v>9.3302999999999994</v>
      </c>
      <c r="H940" s="184">
        <v>8.0035000000000007</v>
      </c>
      <c r="I940" s="184">
        <v>10.0275</v>
      </c>
      <c r="J940" s="184">
        <v>10.927300000000001</v>
      </c>
      <c r="K940" s="184">
        <v>10.9338</v>
      </c>
      <c r="L940" s="184">
        <v>11.243600000000001</v>
      </c>
      <c r="M940" s="184">
        <v>-24.424900000000001</v>
      </c>
      <c r="N940" s="184">
        <v>-16.560099999999998</v>
      </c>
      <c r="O940" s="184"/>
      <c r="P940" s="184"/>
      <c r="Q940" s="184">
        <v>-10.086499999999999</v>
      </c>
      <c r="R940" s="184"/>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651</v>
      </c>
      <c r="B941" s="180" t="s">
        <v>692</v>
      </c>
      <c r="C941" s="180">
        <v>148258</v>
      </c>
      <c r="D941" s="183"/>
      <c r="E941" s="184"/>
      <c r="F941" s="184"/>
      <c r="G941" s="184"/>
      <c r="H941" s="184"/>
      <c r="I941" s="184"/>
      <c r="J941" s="184"/>
      <c r="K941" s="184"/>
      <c r="L941" s="184"/>
      <c r="M941" s="184"/>
      <c r="N941" s="184"/>
      <c r="O941" s="184"/>
      <c r="P941" s="184"/>
      <c r="Q941" s="184"/>
      <c r="R941" s="184"/>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651</v>
      </c>
      <c r="B942" s="180" t="s">
        <v>693</v>
      </c>
      <c r="C942" s="180">
        <v>148261</v>
      </c>
      <c r="D942" s="183"/>
      <c r="E942" s="184"/>
      <c r="F942" s="184"/>
      <c r="G942" s="184"/>
      <c r="H942" s="184"/>
      <c r="I942" s="184"/>
      <c r="J942" s="184"/>
      <c r="K942" s="184"/>
      <c r="L942" s="184"/>
      <c r="M942" s="184"/>
      <c r="N942" s="184"/>
      <c r="O942" s="184"/>
      <c r="P942" s="184"/>
      <c r="Q942" s="184"/>
      <c r="R942" s="184"/>
      <c r="S942" s="120"/>
      <c r="T942" s="123"/>
      <c r="U942" s="124"/>
      <c r="V942" s="124"/>
      <c r="W942" s="124"/>
      <c r="X942" s="124"/>
      <c r="Y942" s="124"/>
      <c r="Z942" s="124"/>
      <c r="AA942" s="124"/>
      <c r="AB942" s="124"/>
      <c r="AC942" s="124"/>
      <c r="AD942" s="124"/>
      <c r="AE942" s="124"/>
      <c r="AF942" s="124"/>
      <c r="AG942" s="124"/>
      <c r="AH942" s="124"/>
    </row>
    <row r="943" spans="1:34" x14ac:dyDescent="0.3">
      <c r="A943" s="180" t="s">
        <v>651</v>
      </c>
      <c r="B943" s="180" t="s">
        <v>694</v>
      </c>
      <c r="C943" s="180">
        <v>138898</v>
      </c>
      <c r="D943" s="183">
        <v>44462</v>
      </c>
      <c r="E943" s="184">
        <v>16.160399999999999</v>
      </c>
      <c r="F943" s="184">
        <v>10.3926</v>
      </c>
      <c r="G943" s="184">
        <v>3.8408000000000002</v>
      </c>
      <c r="H943" s="184">
        <v>3.5840000000000001</v>
      </c>
      <c r="I943" s="184">
        <v>2.8424999999999998</v>
      </c>
      <c r="J943" s="184">
        <v>4.2777000000000003</v>
      </c>
      <c r="K943" s="184">
        <v>4.8029999999999999</v>
      </c>
      <c r="L943" s="184">
        <v>5.9654999999999996</v>
      </c>
      <c r="M943" s="184">
        <v>8.3171999999999997</v>
      </c>
      <c r="N943" s="184">
        <v>9.5769000000000002</v>
      </c>
      <c r="O943" s="184">
        <v>3.6349999999999998</v>
      </c>
      <c r="P943" s="184">
        <v>5.1348000000000003</v>
      </c>
      <c r="Q943" s="184">
        <v>7.1089000000000002</v>
      </c>
      <c r="R943" s="184">
        <v>5.8421000000000003</v>
      </c>
      <c r="S943" s="120"/>
      <c r="T943" s="123"/>
      <c r="U943" s="124"/>
      <c r="V943" s="124"/>
      <c r="W943" s="124"/>
      <c r="X943" s="124"/>
      <c r="Y943" s="124"/>
      <c r="Z943" s="124"/>
      <c r="AA943" s="124"/>
      <c r="AB943" s="124"/>
      <c r="AC943" s="124"/>
      <c r="AD943" s="124"/>
      <c r="AE943" s="124"/>
      <c r="AF943" s="124"/>
      <c r="AG943" s="124"/>
      <c r="AH943" s="124"/>
    </row>
    <row r="944" spans="1:34" x14ac:dyDescent="0.3">
      <c r="A944" s="180" t="s">
        <v>651</v>
      </c>
      <c r="B944" s="180" t="s">
        <v>695</v>
      </c>
      <c r="C944" s="180">
        <v>138905</v>
      </c>
      <c r="D944" s="183">
        <v>44462</v>
      </c>
      <c r="E944" s="184">
        <v>15.022</v>
      </c>
      <c r="F944" s="184">
        <v>9.4786000000000001</v>
      </c>
      <c r="G944" s="184">
        <v>2.8353999999999999</v>
      </c>
      <c r="H944" s="184">
        <v>2.6046</v>
      </c>
      <c r="I944" s="184">
        <v>1.8584000000000001</v>
      </c>
      <c r="J944" s="184">
        <v>3.2932999999999999</v>
      </c>
      <c r="K944" s="184">
        <v>3.7860999999999998</v>
      </c>
      <c r="L944" s="184">
        <v>4.8512000000000004</v>
      </c>
      <c r="M944" s="184">
        <v>7.1448999999999998</v>
      </c>
      <c r="N944" s="184">
        <v>8.3815000000000008</v>
      </c>
      <c r="O944" s="184">
        <v>2.5331999999999999</v>
      </c>
      <c r="P944" s="184">
        <v>4.0088999999999997</v>
      </c>
      <c r="Q944" s="184">
        <v>5.9953000000000003</v>
      </c>
      <c r="R944" s="184">
        <v>4.6662999999999997</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651</v>
      </c>
      <c r="B945" s="180" t="s">
        <v>696</v>
      </c>
      <c r="C945" s="180">
        <v>148207</v>
      </c>
      <c r="D945" s="183"/>
      <c r="E945" s="184"/>
      <c r="F945" s="184"/>
      <c r="G945" s="184"/>
      <c r="H945" s="184"/>
      <c r="I945" s="184"/>
      <c r="J945" s="184"/>
      <c r="K945" s="184"/>
      <c r="L945" s="184"/>
      <c r="M945" s="184"/>
      <c r="N945" s="184"/>
      <c r="O945" s="184"/>
      <c r="P945" s="184"/>
      <c r="Q945" s="184"/>
      <c r="R945" s="184"/>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651</v>
      </c>
      <c r="B946" s="180" t="s">
        <v>697</v>
      </c>
      <c r="C946" s="180">
        <v>148217</v>
      </c>
      <c r="D946" s="183"/>
      <c r="E946" s="184"/>
      <c r="F946" s="184"/>
      <c r="G946" s="184"/>
      <c r="H946" s="184"/>
      <c r="I946" s="184"/>
      <c r="J946" s="184"/>
      <c r="K946" s="184"/>
      <c r="L946" s="184"/>
      <c r="M946" s="184"/>
      <c r="N946" s="184"/>
      <c r="O946" s="184"/>
      <c r="P946" s="184"/>
      <c r="Q946" s="184"/>
      <c r="R946" s="184"/>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651</v>
      </c>
      <c r="B947" s="180" t="s">
        <v>698</v>
      </c>
      <c r="C947" s="180">
        <v>102729</v>
      </c>
      <c r="D947" s="183"/>
      <c r="E947" s="184"/>
      <c r="F947" s="184"/>
      <c r="G947" s="184"/>
      <c r="H947" s="184"/>
      <c r="I947" s="184"/>
      <c r="J947" s="184"/>
      <c r="K947" s="184"/>
      <c r="L947" s="184"/>
      <c r="M947" s="184"/>
      <c r="N947" s="184"/>
      <c r="O947" s="184"/>
      <c r="P947" s="184"/>
      <c r="Q947" s="184"/>
      <c r="R947" s="184"/>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651</v>
      </c>
      <c r="B948" s="180" t="s">
        <v>699</v>
      </c>
      <c r="C948" s="180">
        <v>119450</v>
      </c>
      <c r="D948" s="183"/>
      <c r="E948" s="184"/>
      <c r="F948" s="184"/>
      <c r="G948" s="184"/>
      <c r="H948" s="184"/>
      <c r="I948" s="184"/>
      <c r="J948" s="184"/>
      <c r="K948" s="184"/>
      <c r="L948" s="184"/>
      <c r="M948" s="184"/>
      <c r="N948" s="184"/>
      <c r="O948" s="184"/>
      <c r="P948" s="184"/>
      <c r="Q948" s="184"/>
      <c r="R948" s="184"/>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651</v>
      </c>
      <c r="B949" s="180" t="s">
        <v>700</v>
      </c>
      <c r="C949" s="180">
        <v>119798</v>
      </c>
      <c r="D949" s="183">
        <v>44462</v>
      </c>
      <c r="E949" s="184">
        <v>37.4206</v>
      </c>
      <c r="F949" s="184">
        <v>14.734500000000001</v>
      </c>
      <c r="G949" s="184">
        <v>5.0742000000000003</v>
      </c>
      <c r="H949" s="184">
        <v>7.0044000000000004</v>
      </c>
      <c r="I949" s="184">
        <v>6.1245000000000003</v>
      </c>
      <c r="J949" s="184">
        <v>8.0083000000000002</v>
      </c>
      <c r="K949" s="184">
        <v>8.08</v>
      </c>
      <c r="L949" s="184">
        <v>8.4223999999999997</v>
      </c>
      <c r="M949" s="184">
        <v>6.4672000000000001</v>
      </c>
      <c r="N949" s="184">
        <v>8.0013000000000005</v>
      </c>
      <c r="O949" s="184">
        <v>8.3536000000000001</v>
      </c>
      <c r="P949" s="184">
        <v>7.8989000000000003</v>
      </c>
      <c r="Q949" s="184">
        <v>9.1621000000000006</v>
      </c>
      <c r="R949" s="184">
        <v>8.5848999999999993</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651</v>
      </c>
      <c r="B950" s="180" t="s">
        <v>701</v>
      </c>
      <c r="C950" s="180">
        <v>102505</v>
      </c>
      <c r="D950" s="183">
        <v>44462</v>
      </c>
      <c r="E950" s="184">
        <v>35.498399999999997</v>
      </c>
      <c r="F950" s="184">
        <v>14.092000000000001</v>
      </c>
      <c r="G950" s="184">
        <v>4.4229000000000003</v>
      </c>
      <c r="H950" s="184">
        <v>6.3680000000000003</v>
      </c>
      <c r="I950" s="184">
        <v>5.4904999999999999</v>
      </c>
      <c r="J950" s="184">
        <v>7.3727</v>
      </c>
      <c r="K950" s="184">
        <v>7.4371999999999998</v>
      </c>
      <c r="L950" s="184">
        <v>7.7679999999999998</v>
      </c>
      <c r="M950" s="184">
        <v>5.8015999999999996</v>
      </c>
      <c r="N950" s="184">
        <v>7.3175999999999997</v>
      </c>
      <c r="O950" s="184">
        <v>7.6731999999999996</v>
      </c>
      <c r="P950" s="184">
        <v>7.1444999999999999</v>
      </c>
      <c r="Q950" s="184">
        <v>7.6412000000000004</v>
      </c>
      <c r="R950" s="184">
        <v>7.9093</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651</v>
      </c>
      <c r="B951" s="180" t="s">
        <v>702</v>
      </c>
      <c r="C951" s="180">
        <v>101545</v>
      </c>
      <c r="D951" s="183"/>
      <c r="E951" s="184"/>
      <c r="F951" s="184"/>
      <c r="G951" s="184"/>
      <c r="H951" s="184"/>
      <c r="I951" s="184"/>
      <c r="J951" s="184"/>
      <c r="K951" s="184"/>
      <c r="L951" s="184"/>
      <c r="M951" s="184"/>
      <c r="N951" s="184"/>
      <c r="O951" s="184"/>
      <c r="P951" s="184"/>
      <c r="Q951" s="184"/>
      <c r="R951" s="184"/>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651</v>
      </c>
      <c r="B952" s="180" t="s">
        <v>703</v>
      </c>
      <c r="C952" s="180">
        <v>119632</v>
      </c>
      <c r="D952" s="183"/>
      <c r="E952" s="184"/>
      <c r="F952" s="184"/>
      <c r="G952" s="184"/>
      <c r="H952" s="184"/>
      <c r="I952" s="184"/>
      <c r="J952" s="184"/>
      <c r="K952" s="184"/>
      <c r="L952" s="184"/>
      <c r="M952" s="184"/>
      <c r="N952" s="184"/>
      <c r="O952" s="184"/>
      <c r="P952" s="184"/>
      <c r="Q952" s="184"/>
      <c r="R952" s="184"/>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651</v>
      </c>
      <c r="B953" s="180" t="s">
        <v>704</v>
      </c>
      <c r="C953" s="180">
        <v>148242</v>
      </c>
      <c r="D953" s="183"/>
      <c r="E953" s="184"/>
      <c r="F953" s="184"/>
      <c r="G953" s="184"/>
      <c r="H953" s="184"/>
      <c r="I953" s="184"/>
      <c r="J953" s="184"/>
      <c r="K953" s="184"/>
      <c r="L953" s="184"/>
      <c r="M953" s="184"/>
      <c r="N953" s="184"/>
      <c r="O953" s="184"/>
      <c r="P953" s="184"/>
      <c r="Q953" s="184"/>
      <c r="R953" s="184"/>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651</v>
      </c>
      <c r="B954" s="180" t="s">
        <v>705</v>
      </c>
      <c r="C954" s="180">
        <v>148237</v>
      </c>
      <c r="D954" s="183"/>
      <c r="E954" s="184"/>
      <c r="F954" s="184"/>
      <c r="G954" s="184"/>
      <c r="H954" s="184"/>
      <c r="I954" s="184"/>
      <c r="J954" s="184"/>
      <c r="K954" s="184"/>
      <c r="L954" s="184"/>
      <c r="M954" s="184"/>
      <c r="N954" s="184"/>
      <c r="O954" s="184"/>
      <c r="P954" s="184"/>
      <c r="Q954" s="184"/>
      <c r="R954" s="184"/>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651</v>
      </c>
      <c r="B955" s="180" t="s">
        <v>706</v>
      </c>
      <c r="C955" s="180">
        <v>147651</v>
      </c>
      <c r="D955" s="183"/>
      <c r="E955" s="184"/>
      <c r="F955" s="184"/>
      <c r="G955" s="184"/>
      <c r="H955" s="184"/>
      <c r="I955" s="184"/>
      <c r="J955" s="184"/>
      <c r="K955" s="184"/>
      <c r="L955" s="184"/>
      <c r="M955" s="184"/>
      <c r="N955" s="184"/>
      <c r="O955" s="184"/>
      <c r="P955" s="184"/>
      <c r="Q955" s="184"/>
      <c r="R955" s="184"/>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651</v>
      </c>
      <c r="B956" s="180" t="s">
        <v>707</v>
      </c>
      <c r="C956" s="180">
        <v>147650</v>
      </c>
      <c r="D956" s="183"/>
      <c r="E956" s="184"/>
      <c r="F956" s="184"/>
      <c r="G956" s="184"/>
      <c r="H956" s="184"/>
      <c r="I956" s="184"/>
      <c r="J956" s="184"/>
      <c r="K956" s="184"/>
      <c r="L956" s="184"/>
      <c r="M956" s="184"/>
      <c r="N956" s="184"/>
      <c r="O956" s="184"/>
      <c r="P956" s="184"/>
      <c r="Q956" s="184"/>
      <c r="R956" s="184"/>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651</v>
      </c>
      <c r="B957" s="180" t="s">
        <v>708</v>
      </c>
      <c r="C957" s="180">
        <v>148147</v>
      </c>
      <c r="D957" s="183">
        <v>44462</v>
      </c>
      <c r="E957" s="184">
        <v>0.65720000000000001</v>
      </c>
      <c r="F957" s="184">
        <v>11.1111</v>
      </c>
      <c r="G957" s="184">
        <v>11.117900000000001</v>
      </c>
      <c r="H957" s="184">
        <v>11.131399999999999</v>
      </c>
      <c r="I957" s="184">
        <v>10.7552</v>
      </c>
      <c r="J957" s="184">
        <v>10.8485</v>
      </c>
      <c r="K957" s="184">
        <v>10.9809</v>
      </c>
      <c r="L957" s="184">
        <v>11.327199999999999</v>
      </c>
      <c r="M957" s="184">
        <v>-23.655000000000001</v>
      </c>
      <c r="N957" s="184">
        <v>-16.001999999999999</v>
      </c>
      <c r="O957" s="184"/>
      <c r="P957" s="184"/>
      <c r="Q957" s="184">
        <v>-40.727200000000003</v>
      </c>
      <c r="R957" s="184"/>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651</v>
      </c>
      <c r="B958" s="180" t="s">
        <v>709</v>
      </c>
      <c r="C958" s="180">
        <v>148146</v>
      </c>
      <c r="D958" s="183">
        <v>44462</v>
      </c>
      <c r="E958" s="184">
        <v>0.5988</v>
      </c>
      <c r="F958" s="184">
        <v>12.1951</v>
      </c>
      <c r="G958" s="184">
        <v>10.1677</v>
      </c>
      <c r="H958" s="184">
        <v>10.470499999999999</v>
      </c>
      <c r="I958" s="184">
        <v>10.9305</v>
      </c>
      <c r="J958" s="184">
        <v>10.714600000000001</v>
      </c>
      <c r="K958" s="184">
        <v>10.9619</v>
      </c>
      <c r="L958" s="184">
        <v>11.3104</v>
      </c>
      <c r="M958" s="184">
        <v>-23.941600000000001</v>
      </c>
      <c r="N958" s="184">
        <v>-16.228300000000001</v>
      </c>
      <c r="O958" s="184"/>
      <c r="P958" s="184"/>
      <c r="Q958" s="184">
        <v>-41.132100000000001</v>
      </c>
      <c r="R958" s="184"/>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651</v>
      </c>
      <c r="B959" s="180" t="s">
        <v>710</v>
      </c>
      <c r="C959" s="180">
        <v>120764</v>
      </c>
      <c r="D959" s="183">
        <v>44462</v>
      </c>
      <c r="E959" s="184">
        <v>13.9641</v>
      </c>
      <c r="F959" s="184">
        <v>4.4440999999999997</v>
      </c>
      <c r="G959" s="184">
        <v>1031.5396000000001</v>
      </c>
      <c r="H959" s="184">
        <v>445.42989999999998</v>
      </c>
      <c r="I959" s="184">
        <v>224.87219999999999</v>
      </c>
      <c r="J959" s="184">
        <v>106.509</v>
      </c>
      <c r="K959" s="184">
        <v>40.8264</v>
      </c>
      <c r="L959" s="184">
        <v>24.366099999999999</v>
      </c>
      <c r="M959" s="184">
        <v>17.599599999999999</v>
      </c>
      <c r="N959" s="184">
        <v>15.894299999999999</v>
      </c>
      <c r="O959" s="184">
        <v>-6.7432999999999996</v>
      </c>
      <c r="P959" s="184">
        <v>-1.2677</v>
      </c>
      <c r="Q959" s="184">
        <v>3.7532000000000001</v>
      </c>
      <c r="R959" s="184">
        <v>-8.6674000000000007</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651</v>
      </c>
      <c r="B960" s="180" t="s">
        <v>711</v>
      </c>
      <c r="C960" s="180">
        <v>117981</v>
      </c>
      <c r="D960" s="183">
        <v>44462</v>
      </c>
      <c r="E960" s="184">
        <v>12.700100000000001</v>
      </c>
      <c r="F960" s="184">
        <v>3.7366000000000001</v>
      </c>
      <c r="G960" s="184">
        <v>1030.9659999999999</v>
      </c>
      <c r="H960" s="184">
        <v>444.83940000000001</v>
      </c>
      <c r="I960" s="184">
        <v>224.28280000000001</v>
      </c>
      <c r="J960" s="184">
        <v>105.9422</v>
      </c>
      <c r="K960" s="184">
        <v>40.110799999999998</v>
      </c>
      <c r="L960" s="184">
        <v>23.543600000000001</v>
      </c>
      <c r="M960" s="184">
        <v>16.740200000000002</v>
      </c>
      <c r="N960" s="184">
        <v>14.9861</v>
      </c>
      <c r="O960" s="184">
        <v>-7.5591999999999997</v>
      </c>
      <c r="P960" s="184">
        <v>-2.2298</v>
      </c>
      <c r="Q960" s="184">
        <v>2.7378999999999998</v>
      </c>
      <c r="R960" s="184">
        <v>-9.4069000000000003</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5" t="s">
        <v>27</v>
      </c>
      <c r="B961" s="180"/>
      <c r="C961" s="180"/>
      <c r="D961" s="180"/>
      <c r="E961" s="180"/>
      <c r="F961" s="186">
        <v>15.269712499999994</v>
      </c>
      <c r="G961" s="186">
        <v>59.629320000000007</v>
      </c>
      <c r="H961" s="186">
        <v>28.338692499999997</v>
      </c>
      <c r="I961" s="186">
        <v>16.781389999999998</v>
      </c>
      <c r="J961" s="186">
        <v>13.792597499999999</v>
      </c>
      <c r="K961" s="186">
        <v>9.9440499999999989</v>
      </c>
      <c r="L961" s="186">
        <v>9.9451325000000015</v>
      </c>
      <c r="M961" s="186">
        <v>5.0983925000000001</v>
      </c>
      <c r="N961" s="186">
        <v>6.4973225000000001</v>
      </c>
      <c r="O961" s="186">
        <v>2.7827411764705881</v>
      </c>
      <c r="P961" s="186">
        <v>4.0719406249999999</v>
      </c>
      <c r="Q961" s="186">
        <v>1.9787475000000003</v>
      </c>
      <c r="R961" s="186">
        <v>3.7414264705882356</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5" t="s">
        <v>408</v>
      </c>
      <c r="B962" s="180"/>
      <c r="C962" s="180"/>
      <c r="D962" s="180"/>
      <c r="E962" s="180"/>
      <c r="F962" s="186">
        <v>6.1121499999999997</v>
      </c>
      <c r="G962" s="186">
        <v>6.2276000000000007</v>
      </c>
      <c r="H962" s="186">
        <v>5.5896500000000007</v>
      </c>
      <c r="I962" s="186">
        <v>5.5225</v>
      </c>
      <c r="J962" s="186">
        <v>7.3954000000000004</v>
      </c>
      <c r="K962" s="186">
        <v>7.2696000000000005</v>
      </c>
      <c r="L962" s="186">
        <v>8.386849999999999</v>
      </c>
      <c r="M962" s="186">
        <v>6.8731</v>
      </c>
      <c r="N962" s="186">
        <v>7.9743000000000004</v>
      </c>
      <c r="O962" s="186">
        <v>5.5463000000000005</v>
      </c>
      <c r="P962" s="186">
        <v>6.0920000000000005</v>
      </c>
      <c r="Q962" s="186">
        <v>7.1419999999999995</v>
      </c>
      <c r="R962" s="186">
        <v>6.2071500000000004</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28"/>
      <c r="B963" s="128"/>
      <c r="C963" s="128"/>
      <c r="D963" s="130"/>
      <c r="E963" s="131"/>
      <c r="F963" s="131"/>
      <c r="G963" s="131"/>
      <c r="H963" s="131"/>
      <c r="I963" s="131"/>
      <c r="J963" s="131"/>
      <c r="K963" s="131"/>
      <c r="L963" s="131"/>
      <c r="M963" s="131"/>
      <c r="N963" s="131"/>
      <c r="O963" s="131"/>
      <c r="P963" s="131"/>
      <c r="Q963" s="131"/>
      <c r="R963" s="131"/>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2" t="s">
        <v>712</v>
      </c>
      <c r="B964" s="182"/>
      <c r="C964" s="182"/>
      <c r="D964" s="182"/>
      <c r="E964" s="182"/>
      <c r="F964" s="182"/>
      <c r="G964" s="182"/>
      <c r="H964" s="182"/>
      <c r="I964" s="182"/>
      <c r="J964" s="182"/>
      <c r="K964" s="182"/>
      <c r="L964" s="182"/>
      <c r="M964" s="182"/>
      <c r="N964" s="182"/>
      <c r="O964" s="182"/>
      <c r="P964" s="182"/>
      <c r="Q964" s="182"/>
      <c r="R964" s="182"/>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713</v>
      </c>
      <c r="B965" s="180" t="s">
        <v>714</v>
      </c>
      <c r="C965" s="180">
        <v>147848</v>
      </c>
      <c r="D965" s="183">
        <v>44462</v>
      </c>
      <c r="E965" s="184">
        <v>1149.4419</v>
      </c>
      <c r="F965" s="184">
        <v>5.4593999999999996</v>
      </c>
      <c r="G965" s="184">
        <v>-3.39E-2</v>
      </c>
      <c r="H965" s="184">
        <v>2.0122</v>
      </c>
      <c r="I965" s="184">
        <v>2.8182999999999998</v>
      </c>
      <c r="J965" s="184">
        <v>3.6810999999999998</v>
      </c>
      <c r="K965" s="184">
        <v>6.0343</v>
      </c>
      <c r="L965" s="184">
        <v>6.1127000000000002</v>
      </c>
      <c r="M965" s="184">
        <v>4.7965999999999998</v>
      </c>
      <c r="N965" s="184">
        <v>6.1539000000000001</v>
      </c>
      <c r="O965" s="184"/>
      <c r="P965" s="184"/>
      <c r="Q965" s="184">
        <v>8.3228000000000009</v>
      </c>
      <c r="R965" s="184"/>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713</v>
      </c>
      <c r="B966" s="180" t="s">
        <v>715</v>
      </c>
      <c r="C966" s="180">
        <v>147849</v>
      </c>
      <c r="D966" s="183">
        <v>44462</v>
      </c>
      <c r="E966" s="184">
        <v>1182.5559000000001</v>
      </c>
      <c r="F966" s="184">
        <v>12.103199999999999</v>
      </c>
      <c r="G966" s="184">
        <v>13.0938</v>
      </c>
      <c r="H966" s="184">
        <v>19.520199999999999</v>
      </c>
      <c r="I966" s="184">
        <v>23.7286</v>
      </c>
      <c r="J966" s="184">
        <v>19.257200000000001</v>
      </c>
      <c r="K966" s="184">
        <v>8.8223000000000003</v>
      </c>
      <c r="L966" s="184">
        <v>10.365399999999999</v>
      </c>
      <c r="M966" s="184">
        <v>6.2651000000000003</v>
      </c>
      <c r="N966" s="184">
        <v>7.7191000000000001</v>
      </c>
      <c r="O966" s="184"/>
      <c r="P966" s="184"/>
      <c r="Q966" s="184">
        <v>10.1111</v>
      </c>
      <c r="R966" s="184"/>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713</v>
      </c>
      <c r="B967" s="180" t="s">
        <v>716</v>
      </c>
      <c r="C967" s="180">
        <v>133307</v>
      </c>
      <c r="D967" s="183">
        <v>44462</v>
      </c>
      <c r="E967" s="184">
        <v>22.476800000000001</v>
      </c>
      <c r="F967" s="184">
        <v>0.16239999999999999</v>
      </c>
      <c r="G967" s="184">
        <v>9.4801000000000002</v>
      </c>
      <c r="H967" s="184">
        <v>15.402799999999999</v>
      </c>
      <c r="I967" s="184">
        <v>13.4429</v>
      </c>
      <c r="J967" s="184">
        <v>14.347799999999999</v>
      </c>
      <c r="K967" s="184">
        <v>4.7098000000000004</v>
      </c>
      <c r="L967" s="184">
        <v>6.9638999999999998</v>
      </c>
      <c r="M967" s="184">
        <v>2.7906</v>
      </c>
      <c r="N967" s="184">
        <v>4.2953999999999999</v>
      </c>
      <c r="O967" s="184">
        <v>10.1167</v>
      </c>
      <c r="P967" s="184">
        <v>6.8845000000000001</v>
      </c>
      <c r="Q967" s="184">
        <v>7.9481000000000002</v>
      </c>
      <c r="R967" s="184">
        <v>7.1642000000000001</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713</v>
      </c>
      <c r="B968" s="180" t="s">
        <v>717</v>
      </c>
      <c r="C968" s="180">
        <v>139496</v>
      </c>
      <c r="D968" s="183">
        <v>44462</v>
      </c>
      <c r="E968" s="184">
        <v>22.853400000000001</v>
      </c>
      <c r="F968" s="184">
        <v>0</v>
      </c>
      <c r="G968" s="184">
        <v>9.5371000000000006</v>
      </c>
      <c r="H968" s="184">
        <v>15.538399999999999</v>
      </c>
      <c r="I968" s="184">
        <v>13.5891</v>
      </c>
      <c r="J968" s="184">
        <v>14.7843</v>
      </c>
      <c r="K968" s="184">
        <v>4.4234999999999998</v>
      </c>
      <c r="L968" s="184">
        <v>6.9809000000000001</v>
      </c>
      <c r="M968" s="184">
        <v>3.0114000000000001</v>
      </c>
      <c r="N968" s="184">
        <v>4.4459</v>
      </c>
      <c r="O968" s="184">
        <v>10.421900000000001</v>
      </c>
      <c r="P968" s="184">
        <v>7.1420000000000003</v>
      </c>
      <c r="Q968" s="184">
        <v>7.8418999999999999</v>
      </c>
      <c r="R968" s="184">
        <v>7.2892999999999999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0" t="s">
        <v>713</v>
      </c>
      <c r="B969" s="180" t="s">
        <v>718</v>
      </c>
      <c r="C969" s="180">
        <v>139430</v>
      </c>
      <c r="D969" s="183">
        <v>44462</v>
      </c>
      <c r="E969" s="184">
        <v>206.47139999999999</v>
      </c>
      <c r="F969" s="184">
        <v>-11.928699999999999</v>
      </c>
      <c r="G969" s="184">
        <v>7.5178000000000003</v>
      </c>
      <c r="H969" s="184">
        <v>14.719200000000001</v>
      </c>
      <c r="I969" s="184">
        <v>13.171900000000001</v>
      </c>
      <c r="J969" s="184">
        <v>14.596</v>
      </c>
      <c r="K969" s="184">
        <v>0.3009</v>
      </c>
      <c r="L969" s="184">
        <v>4.8559000000000001</v>
      </c>
      <c r="M969" s="184">
        <v>2.8914</v>
      </c>
      <c r="N969" s="184">
        <v>3.8405</v>
      </c>
      <c r="O969" s="184">
        <v>8.9781999999999993</v>
      </c>
      <c r="P969" s="184">
        <v>6.069</v>
      </c>
      <c r="Q969" s="184">
        <v>6.8331999999999997</v>
      </c>
      <c r="R969" s="184">
        <v>5.9558999999999997</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27</v>
      </c>
      <c r="B970" s="180"/>
      <c r="C970" s="180"/>
      <c r="D970" s="180"/>
      <c r="E970" s="180"/>
      <c r="F970" s="186">
        <v>1.1592600000000004</v>
      </c>
      <c r="G970" s="186">
        <v>7.9189800000000004</v>
      </c>
      <c r="H970" s="186">
        <v>13.438559999999999</v>
      </c>
      <c r="I970" s="186">
        <v>13.350159999999999</v>
      </c>
      <c r="J970" s="186">
        <v>13.333280000000002</v>
      </c>
      <c r="K970" s="186">
        <v>4.8581599999999998</v>
      </c>
      <c r="L970" s="186">
        <v>7.0557599999999994</v>
      </c>
      <c r="M970" s="186">
        <v>3.9510200000000006</v>
      </c>
      <c r="N970" s="186">
        <v>5.2909600000000001</v>
      </c>
      <c r="O970" s="186">
        <v>9.8389333333333351</v>
      </c>
      <c r="P970" s="186">
        <v>6.6985000000000001</v>
      </c>
      <c r="Q970" s="186">
        <v>8.2114200000000004</v>
      </c>
      <c r="R970" s="186">
        <v>6.8031333333333324</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85" t="s">
        <v>408</v>
      </c>
      <c r="B971" s="180"/>
      <c r="C971" s="180"/>
      <c r="D971" s="180"/>
      <c r="E971" s="180"/>
      <c r="F971" s="186">
        <v>0.16239999999999999</v>
      </c>
      <c r="G971" s="186">
        <v>9.4801000000000002</v>
      </c>
      <c r="H971" s="186">
        <v>15.402799999999999</v>
      </c>
      <c r="I971" s="186">
        <v>13.4429</v>
      </c>
      <c r="J971" s="186">
        <v>14.596</v>
      </c>
      <c r="K971" s="186">
        <v>4.7098000000000004</v>
      </c>
      <c r="L971" s="186">
        <v>6.9638999999999998</v>
      </c>
      <c r="M971" s="186">
        <v>3.0114000000000001</v>
      </c>
      <c r="N971" s="186">
        <v>4.4459</v>
      </c>
      <c r="O971" s="186">
        <v>10.1167</v>
      </c>
      <c r="P971" s="186">
        <v>6.8845000000000001</v>
      </c>
      <c r="Q971" s="186">
        <v>7.9481000000000002</v>
      </c>
      <c r="R971" s="186">
        <v>7.1642000000000001</v>
      </c>
      <c r="S971" s="119"/>
      <c r="T971" s="119"/>
      <c r="U971" s="119"/>
      <c r="V971" s="119"/>
      <c r="W971" s="119"/>
      <c r="X971" s="119"/>
      <c r="Y971" s="119"/>
      <c r="Z971" s="119"/>
      <c r="AA971" s="119"/>
      <c r="AB971" s="119"/>
      <c r="AC971" s="119"/>
      <c r="AD971" s="119"/>
      <c r="AE971" s="119"/>
      <c r="AF971" s="119"/>
      <c r="AG971" s="119"/>
      <c r="AH971" s="119"/>
    </row>
    <row r="972" spans="1:34" x14ac:dyDescent="0.3">
      <c r="A972" s="129"/>
      <c r="B972" s="129"/>
      <c r="C972" s="129"/>
      <c r="D972" s="129"/>
      <c r="E972" s="129"/>
      <c r="F972" s="129"/>
      <c r="G972" s="129"/>
      <c r="H972" s="129"/>
      <c r="I972" s="129"/>
      <c r="J972" s="129"/>
      <c r="K972" s="129"/>
      <c r="L972" s="129"/>
      <c r="M972" s="129"/>
      <c r="N972" s="129"/>
      <c r="O972" s="129"/>
      <c r="P972" s="129"/>
      <c r="Q972" s="129"/>
      <c r="R972" s="129"/>
      <c r="S972" s="122"/>
      <c r="T972" s="122"/>
      <c r="U972" s="122"/>
      <c r="V972" s="122"/>
      <c r="W972" s="122"/>
      <c r="X972" s="122"/>
      <c r="Y972" s="122"/>
      <c r="Z972" s="122"/>
      <c r="AA972" s="122"/>
      <c r="AB972" s="122"/>
      <c r="AC972" s="122"/>
      <c r="AD972" s="122"/>
      <c r="AE972" s="122"/>
      <c r="AF972" s="122"/>
      <c r="AG972" s="122"/>
      <c r="AH972" s="122"/>
    </row>
    <row r="973" spans="1:34" x14ac:dyDescent="0.3">
      <c r="A973" s="182" t="s">
        <v>719</v>
      </c>
      <c r="B973" s="182"/>
      <c r="C973" s="182"/>
      <c r="D973" s="182"/>
      <c r="E973" s="182"/>
      <c r="F973" s="182"/>
      <c r="G973" s="182"/>
      <c r="H973" s="182"/>
      <c r="I973" s="182"/>
      <c r="J973" s="182"/>
      <c r="K973" s="182"/>
      <c r="L973" s="182"/>
      <c r="M973" s="182"/>
      <c r="N973" s="182"/>
      <c r="O973" s="182"/>
      <c r="P973" s="182"/>
      <c r="Q973" s="182"/>
      <c r="R973" s="182"/>
      <c r="S973" s="120"/>
      <c r="T973" s="123"/>
      <c r="U973" s="124"/>
      <c r="V973" s="124"/>
      <c r="W973" s="124"/>
      <c r="X973" s="124"/>
      <c r="Y973" s="124"/>
      <c r="Z973" s="124"/>
      <c r="AA973" s="124"/>
      <c r="AB973" s="124"/>
      <c r="AC973" s="124"/>
      <c r="AD973" s="124"/>
      <c r="AE973" s="124"/>
      <c r="AF973" s="124"/>
      <c r="AG973" s="124"/>
      <c r="AH973" s="124"/>
    </row>
    <row r="974" spans="1:34" x14ac:dyDescent="0.3">
      <c r="A974" s="180" t="s">
        <v>720</v>
      </c>
      <c r="B974" s="180" t="s">
        <v>721</v>
      </c>
      <c r="C974" s="180">
        <v>131896</v>
      </c>
      <c r="D974" s="183">
        <v>44462</v>
      </c>
      <c r="E974" s="184">
        <v>30.0379</v>
      </c>
      <c r="F974" s="184">
        <v>1.9442999999999999</v>
      </c>
      <c r="G974" s="184">
        <v>-0.24299999999999999</v>
      </c>
      <c r="H974" s="184">
        <v>2.4487999999999999</v>
      </c>
      <c r="I974" s="184">
        <v>2.5716999999999999</v>
      </c>
      <c r="J974" s="184">
        <v>4.0789</v>
      </c>
      <c r="K974" s="184">
        <v>-20.0914</v>
      </c>
      <c r="L974" s="184">
        <v>6.6119000000000003</v>
      </c>
      <c r="M974" s="184">
        <v>5.5782999999999996</v>
      </c>
      <c r="N974" s="184">
        <v>5.8384</v>
      </c>
      <c r="O974" s="184">
        <v>8.0577000000000005</v>
      </c>
      <c r="P974" s="184">
        <v>6.6454000000000004</v>
      </c>
      <c r="Q974" s="184">
        <v>7.7430000000000003</v>
      </c>
      <c r="R974" s="184">
        <v>7.4553000000000003</v>
      </c>
      <c r="S974" s="120"/>
      <c r="T974" s="123"/>
      <c r="U974" s="124"/>
      <c r="V974" s="124"/>
      <c r="W974" s="124"/>
      <c r="X974" s="124"/>
      <c r="Y974" s="124"/>
      <c r="Z974" s="124"/>
      <c r="AA974" s="124"/>
      <c r="AB974" s="124"/>
      <c r="AC974" s="124"/>
      <c r="AD974" s="124"/>
      <c r="AE974" s="124"/>
      <c r="AF974" s="124"/>
      <c r="AG974" s="124"/>
      <c r="AH974" s="124"/>
    </row>
    <row r="975" spans="1:34" x14ac:dyDescent="0.3">
      <c r="A975" s="180" t="s">
        <v>720</v>
      </c>
      <c r="B975" s="180" t="s">
        <v>722</v>
      </c>
      <c r="C975" s="180">
        <v>131898</v>
      </c>
      <c r="D975" s="183">
        <v>44462</v>
      </c>
      <c r="E975" s="184">
        <v>31.296500000000002</v>
      </c>
      <c r="F975" s="184">
        <v>2.5659999999999998</v>
      </c>
      <c r="G975" s="184">
        <v>0.27210000000000001</v>
      </c>
      <c r="H975" s="184">
        <v>2.9340000000000002</v>
      </c>
      <c r="I975" s="184">
        <v>3.0691999999999999</v>
      </c>
      <c r="J975" s="184">
        <v>4.5736999999999997</v>
      </c>
      <c r="K975" s="184">
        <v>-19.623100000000001</v>
      </c>
      <c r="L975" s="184">
        <v>6.9154999999999998</v>
      </c>
      <c r="M975" s="184">
        <v>5.9531999999999998</v>
      </c>
      <c r="N975" s="184">
        <v>6.2541000000000002</v>
      </c>
      <c r="O975" s="184">
        <v>8.6060999999999996</v>
      </c>
      <c r="P975" s="184">
        <v>7.1840000000000002</v>
      </c>
      <c r="Q975" s="184">
        <v>8.1343999999999994</v>
      </c>
      <c r="R975" s="184">
        <v>7.9882</v>
      </c>
      <c r="S975" s="120"/>
      <c r="T975" s="123"/>
      <c r="U975" s="124"/>
      <c r="V975" s="124"/>
      <c r="W975" s="124"/>
      <c r="X975" s="124"/>
      <c r="Y975" s="124"/>
      <c r="Z975" s="124"/>
      <c r="AA975" s="124"/>
      <c r="AB975" s="124"/>
      <c r="AC975" s="124"/>
      <c r="AD975" s="124"/>
      <c r="AE975" s="124"/>
      <c r="AF975" s="124"/>
      <c r="AG975" s="124"/>
      <c r="AH975" s="124"/>
    </row>
    <row r="976" spans="1:34" x14ac:dyDescent="0.3">
      <c r="A976" s="180" t="s">
        <v>720</v>
      </c>
      <c r="B976" s="180" t="s">
        <v>1786</v>
      </c>
      <c r="C976" s="180">
        <v>131864</v>
      </c>
      <c r="D976" s="183">
        <v>44462</v>
      </c>
      <c r="E976" s="184">
        <v>43.066699999999997</v>
      </c>
      <c r="F976" s="184">
        <v>161.82839999999999</v>
      </c>
      <c r="G976" s="184">
        <v>117.83410000000001</v>
      </c>
      <c r="H976" s="184">
        <v>7.8209999999999997</v>
      </c>
      <c r="I976" s="184">
        <v>22.161799999999999</v>
      </c>
      <c r="J976" s="184">
        <v>41.793900000000001</v>
      </c>
      <c r="K976" s="184">
        <v>26.330100000000002</v>
      </c>
      <c r="L976" s="184">
        <v>27.838200000000001</v>
      </c>
      <c r="M976" s="184">
        <v>27.5855</v>
      </c>
      <c r="N976" s="184">
        <v>36.4572</v>
      </c>
      <c r="O976" s="184">
        <v>15.0634</v>
      </c>
      <c r="P976" s="184">
        <v>12.1617</v>
      </c>
      <c r="Q976" s="184">
        <v>10.144299999999999</v>
      </c>
      <c r="R976" s="184">
        <v>21.436299999999999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720</v>
      </c>
      <c r="B977" s="180" t="s">
        <v>1787</v>
      </c>
      <c r="C977" s="180">
        <v>131865</v>
      </c>
      <c r="D977" s="183">
        <v>44462</v>
      </c>
      <c r="E977" s="184">
        <v>21.837399999999999</v>
      </c>
      <c r="F977" s="184">
        <v>162.6849</v>
      </c>
      <c r="G977" s="184">
        <v>118.7052</v>
      </c>
      <c r="H977" s="184">
        <v>8.6821000000000002</v>
      </c>
      <c r="I977" s="184">
        <v>23.0288</v>
      </c>
      <c r="J977" s="184">
        <v>42.6691</v>
      </c>
      <c r="K977" s="184">
        <v>27.021899999999999</v>
      </c>
      <c r="L977" s="184">
        <v>28.172799999999999</v>
      </c>
      <c r="M977" s="184">
        <v>28.085599999999999</v>
      </c>
      <c r="N977" s="184">
        <v>37.113599999999998</v>
      </c>
      <c r="O977" s="184">
        <v>15.594799999999999</v>
      </c>
      <c r="P977" s="184">
        <v>12.4892</v>
      </c>
      <c r="Q977" s="184">
        <v>12.043100000000001</v>
      </c>
      <c r="R977" s="184">
        <v>21.9238</v>
      </c>
      <c r="S977" s="120"/>
      <c r="T977" s="123"/>
      <c r="U977" s="124"/>
      <c r="V977" s="124"/>
      <c r="W977" s="124"/>
      <c r="X977" s="124"/>
      <c r="Y977" s="124"/>
      <c r="Z977" s="124"/>
      <c r="AA977" s="124"/>
      <c r="AB977" s="124"/>
      <c r="AC977" s="124"/>
      <c r="AD977" s="124"/>
      <c r="AE977" s="124"/>
      <c r="AF977" s="124"/>
      <c r="AG977" s="124"/>
      <c r="AH977" s="124"/>
    </row>
    <row r="978" spans="1:34" x14ac:dyDescent="0.3">
      <c r="A978" s="180" t="s">
        <v>720</v>
      </c>
      <c r="B978" s="180" t="s">
        <v>723</v>
      </c>
      <c r="C978" s="180">
        <v>132178</v>
      </c>
      <c r="D978" s="183">
        <v>44462</v>
      </c>
      <c r="E978" s="184">
        <v>23.941400000000002</v>
      </c>
      <c r="F978" s="184">
        <v>88.026200000000003</v>
      </c>
      <c r="G978" s="184">
        <v>65.911000000000001</v>
      </c>
      <c r="H978" s="184">
        <v>1.5686</v>
      </c>
      <c r="I978" s="184">
        <v>12.297700000000001</v>
      </c>
      <c r="J978" s="184">
        <v>25.344999999999999</v>
      </c>
      <c r="K978" s="184">
        <v>16.716899999999999</v>
      </c>
      <c r="L978" s="184">
        <v>16.5167</v>
      </c>
      <c r="M978" s="184">
        <v>15.1501</v>
      </c>
      <c r="N978" s="184">
        <v>20.1431</v>
      </c>
      <c r="O978" s="184">
        <v>10.4139</v>
      </c>
      <c r="P978" s="184">
        <v>8.4458000000000002</v>
      </c>
      <c r="Q978" s="184">
        <v>8.7713000000000001</v>
      </c>
      <c r="R978" s="184">
        <v>13.0692</v>
      </c>
      <c r="S978" s="120"/>
      <c r="T978" s="123"/>
      <c r="U978" s="124"/>
      <c r="V978" s="124"/>
      <c r="W978" s="124"/>
      <c r="X978" s="124"/>
      <c r="Y978" s="124"/>
      <c r="Z978" s="124"/>
      <c r="AA978" s="124"/>
      <c r="AB978" s="124"/>
      <c r="AC978" s="124"/>
      <c r="AD978" s="124"/>
      <c r="AE978" s="124"/>
      <c r="AF978" s="124"/>
      <c r="AG978" s="124"/>
      <c r="AH978" s="124"/>
    </row>
    <row r="979" spans="1:34" x14ac:dyDescent="0.3">
      <c r="A979" s="180" t="s">
        <v>720</v>
      </c>
      <c r="B979" s="180" t="s">
        <v>724</v>
      </c>
      <c r="C979" s="180">
        <v>132183</v>
      </c>
      <c r="D979" s="183">
        <v>44462</v>
      </c>
      <c r="E979" s="184">
        <v>25.0566</v>
      </c>
      <c r="F979" s="184">
        <v>88.636499999999998</v>
      </c>
      <c r="G979" s="184">
        <v>66.544799999999995</v>
      </c>
      <c r="H979" s="184">
        <v>2.1859999999999999</v>
      </c>
      <c r="I979" s="184">
        <v>12.882300000000001</v>
      </c>
      <c r="J979" s="184">
        <v>25.958300000000001</v>
      </c>
      <c r="K979" s="184">
        <v>17.4129</v>
      </c>
      <c r="L979" s="184">
        <v>17.206199999999999</v>
      </c>
      <c r="M979" s="184">
        <v>15.857900000000001</v>
      </c>
      <c r="N979" s="184">
        <v>20.889900000000001</v>
      </c>
      <c r="O979" s="184">
        <v>11.0076</v>
      </c>
      <c r="P979" s="184">
        <v>9.0260999999999996</v>
      </c>
      <c r="Q979" s="184">
        <v>9.1468000000000007</v>
      </c>
      <c r="R979" s="184">
        <v>13.6845</v>
      </c>
      <c r="S979" s="120"/>
      <c r="T979" s="123"/>
      <c r="U979" s="124"/>
      <c r="V979" s="124"/>
      <c r="W979" s="124"/>
      <c r="X979" s="124"/>
      <c r="Y979" s="124"/>
      <c r="Z979" s="124"/>
      <c r="AA979" s="124"/>
      <c r="AB979" s="124"/>
      <c r="AC979" s="124"/>
      <c r="AD979" s="124"/>
      <c r="AE979" s="124"/>
      <c r="AF979" s="124"/>
      <c r="AG979" s="124"/>
      <c r="AH979" s="124"/>
    </row>
    <row r="980" spans="1:34" x14ac:dyDescent="0.3">
      <c r="A980" s="180" t="s">
        <v>720</v>
      </c>
      <c r="B980" s="180" t="s">
        <v>725</v>
      </c>
      <c r="C980" s="180">
        <v>132174</v>
      </c>
      <c r="D980" s="183">
        <v>44462</v>
      </c>
      <c r="E980" s="184">
        <v>28.048100000000002</v>
      </c>
      <c r="F980" s="184">
        <v>176.0044</v>
      </c>
      <c r="G980" s="184">
        <v>113.1306</v>
      </c>
      <c r="H980" s="184">
        <v>-3.7199999999999997E-2</v>
      </c>
      <c r="I980" s="184">
        <v>20.195799999999998</v>
      </c>
      <c r="J980" s="184">
        <v>44.506399999999999</v>
      </c>
      <c r="K980" s="184">
        <v>25.636399999999998</v>
      </c>
      <c r="L980" s="184">
        <v>23.895299999999999</v>
      </c>
      <c r="M980" s="184">
        <v>23.064699999999998</v>
      </c>
      <c r="N980" s="184">
        <v>31.0702</v>
      </c>
      <c r="O980" s="184">
        <v>12.975899999999999</v>
      </c>
      <c r="P980" s="184">
        <v>10.380699999999999</v>
      </c>
      <c r="Q980" s="184">
        <v>10.442399999999999</v>
      </c>
      <c r="R980" s="184">
        <v>17.448399999999999</v>
      </c>
      <c r="S980" s="120"/>
      <c r="T980" s="123"/>
      <c r="U980" s="124"/>
      <c r="V980" s="124"/>
      <c r="W980" s="124"/>
      <c r="X980" s="124"/>
      <c r="Y980" s="124"/>
      <c r="Z980" s="124"/>
      <c r="AA980" s="124"/>
      <c r="AB980" s="124"/>
      <c r="AC980" s="124"/>
      <c r="AD980" s="124"/>
      <c r="AE980" s="124"/>
      <c r="AF980" s="124"/>
      <c r="AG980" s="124"/>
      <c r="AH980" s="124"/>
    </row>
    <row r="981" spans="1:34" x14ac:dyDescent="0.3">
      <c r="A981" s="180" t="s">
        <v>720</v>
      </c>
      <c r="B981" s="180" t="s">
        <v>726</v>
      </c>
      <c r="C981" s="180">
        <v>132185</v>
      </c>
      <c r="D981" s="183">
        <v>44462</v>
      </c>
      <c r="E981" s="184">
        <v>29.3642</v>
      </c>
      <c r="F981" s="184">
        <v>176.73759999999999</v>
      </c>
      <c r="G981" s="184">
        <v>113.9221</v>
      </c>
      <c r="H981" s="184">
        <v>0.76370000000000005</v>
      </c>
      <c r="I981" s="184">
        <v>20.988</v>
      </c>
      <c r="J981" s="184">
        <v>45.338900000000002</v>
      </c>
      <c r="K981" s="184">
        <v>26.540600000000001</v>
      </c>
      <c r="L981" s="184">
        <v>24.819400000000002</v>
      </c>
      <c r="M981" s="184">
        <v>23.983899999999998</v>
      </c>
      <c r="N981" s="184">
        <v>32.0535</v>
      </c>
      <c r="O981" s="184">
        <v>13.6501</v>
      </c>
      <c r="P981" s="184">
        <v>11.0113</v>
      </c>
      <c r="Q981" s="184">
        <v>11.1557</v>
      </c>
      <c r="R981" s="184">
        <v>18.187899999999999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720</v>
      </c>
      <c r="B982" s="180" t="s">
        <v>727</v>
      </c>
      <c r="C982" s="180">
        <v>147889</v>
      </c>
      <c r="D982" s="183">
        <v>44462</v>
      </c>
      <c r="E982" s="184">
        <v>11.4369</v>
      </c>
      <c r="F982" s="184">
        <v>11.173400000000001</v>
      </c>
      <c r="G982" s="184">
        <v>7.4512</v>
      </c>
      <c r="H982" s="184">
        <v>8.7225999999999999</v>
      </c>
      <c r="I982" s="184">
        <v>7.9112999999999998</v>
      </c>
      <c r="J982" s="184">
        <v>9.2342999999999993</v>
      </c>
      <c r="K982" s="184">
        <v>7.5507</v>
      </c>
      <c r="L982" s="184">
        <v>8.0722000000000005</v>
      </c>
      <c r="M982" s="184">
        <v>6.2571000000000003</v>
      </c>
      <c r="N982" s="184">
        <v>7.4593999999999996</v>
      </c>
      <c r="O982" s="184"/>
      <c r="P982" s="184"/>
      <c r="Q982" s="184">
        <v>8.4515999999999991</v>
      </c>
      <c r="R982" s="184"/>
      <c r="S982" s="120"/>
      <c r="T982" s="123"/>
      <c r="U982" s="124"/>
      <c r="V982" s="124"/>
      <c r="W982" s="124"/>
      <c r="X982" s="124"/>
      <c r="Y982" s="124"/>
      <c r="Z982" s="124"/>
      <c r="AA982" s="124"/>
      <c r="AB982" s="124"/>
      <c r="AC982" s="124"/>
      <c r="AD982" s="124"/>
      <c r="AE982" s="124"/>
      <c r="AF982" s="124"/>
      <c r="AG982" s="124"/>
      <c r="AH982" s="124"/>
    </row>
    <row r="983" spans="1:34" x14ac:dyDescent="0.3">
      <c r="A983" s="180" t="s">
        <v>720</v>
      </c>
      <c r="B983" s="180" t="s">
        <v>728</v>
      </c>
      <c r="C983" s="180">
        <v>147890</v>
      </c>
      <c r="D983" s="183">
        <v>44462</v>
      </c>
      <c r="E983" s="184">
        <v>11.381600000000001</v>
      </c>
      <c r="F983" s="184">
        <v>10.585900000000001</v>
      </c>
      <c r="G983" s="184">
        <v>7.0593000000000004</v>
      </c>
      <c r="H983" s="184">
        <v>8.3054000000000006</v>
      </c>
      <c r="I983" s="184">
        <v>7.5121000000000002</v>
      </c>
      <c r="J983" s="184">
        <v>8.8278999999999996</v>
      </c>
      <c r="K983" s="184">
        <v>7.1829999999999998</v>
      </c>
      <c r="L983" s="184">
        <v>7.7285000000000004</v>
      </c>
      <c r="M983" s="184">
        <v>5.9215</v>
      </c>
      <c r="N983" s="184">
        <v>7.1199000000000003</v>
      </c>
      <c r="O983" s="184"/>
      <c r="P983" s="184"/>
      <c r="Q983" s="184">
        <v>8.1343999999999994</v>
      </c>
      <c r="R983" s="184"/>
      <c r="S983" s="120"/>
      <c r="T983" s="123"/>
      <c r="U983" s="124"/>
      <c r="V983" s="124"/>
      <c r="W983" s="124"/>
      <c r="X983" s="124"/>
      <c r="Y983" s="124"/>
      <c r="Z983" s="124"/>
      <c r="AA983" s="124"/>
      <c r="AB983" s="124"/>
      <c r="AC983" s="124"/>
      <c r="AD983" s="124"/>
      <c r="AE983" s="124"/>
      <c r="AF983" s="124"/>
      <c r="AG983" s="124"/>
      <c r="AH983" s="124"/>
    </row>
    <row r="984" spans="1:34" x14ac:dyDescent="0.3">
      <c r="A984" s="180" t="s">
        <v>720</v>
      </c>
      <c r="B984" s="180" t="s">
        <v>729</v>
      </c>
      <c r="C984" s="180">
        <v>147851</v>
      </c>
      <c r="D984" s="183">
        <v>44462</v>
      </c>
      <c r="E984" s="184">
        <v>11.470800000000001</v>
      </c>
      <c r="F984" s="184">
        <v>5.4101999999999997</v>
      </c>
      <c r="G984" s="184">
        <v>0</v>
      </c>
      <c r="H984" s="184">
        <v>2.0009000000000001</v>
      </c>
      <c r="I984" s="184">
        <v>2.6846999999999999</v>
      </c>
      <c r="J984" s="184">
        <v>3.5623</v>
      </c>
      <c r="K984" s="184">
        <v>5.9397000000000002</v>
      </c>
      <c r="L984" s="184">
        <v>6.0171000000000001</v>
      </c>
      <c r="M984" s="184">
        <v>4.7271000000000001</v>
      </c>
      <c r="N984" s="184">
        <v>6.0913000000000004</v>
      </c>
      <c r="O984" s="184"/>
      <c r="P984" s="184"/>
      <c r="Q984" s="184">
        <v>8.2338000000000005</v>
      </c>
      <c r="R984" s="184"/>
      <c r="S984" s="120"/>
      <c r="T984" s="123"/>
      <c r="U984" s="124"/>
      <c r="V984" s="124"/>
      <c r="W984" s="124"/>
      <c r="X984" s="124"/>
      <c r="Y984" s="124"/>
      <c r="Z984" s="124"/>
      <c r="AA984" s="124"/>
      <c r="AB984" s="124"/>
      <c r="AC984" s="124"/>
      <c r="AD984" s="124"/>
      <c r="AE984" s="124"/>
      <c r="AF984" s="124"/>
      <c r="AG984" s="124"/>
      <c r="AH984" s="124"/>
    </row>
    <row r="985" spans="1:34" x14ac:dyDescent="0.3">
      <c r="A985" s="180" t="s">
        <v>720</v>
      </c>
      <c r="B985" s="180" t="s">
        <v>730</v>
      </c>
      <c r="C985" s="180">
        <v>147850</v>
      </c>
      <c r="D985" s="183">
        <v>44462</v>
      </c>
      <c r="E985" s="184">
        <v>11.470800000000001</v>
      </c>
      <c r="F985" s="184">
        <v>5.4101999999999997</v>
      </c>
      <c r="G985" s="184">
        <v>0</v>
      </c>
      <c r="H985" s="184">
        <v>2.0009000000000001</v>
      </c>
      <c r="I985" s="184">
        <v>2.6846999999999999</v>
      </c>
      <c r="J985" s="184">
        <v>3.5623</v>
      </c>
      <c r="K985" s="184">
        <v>5.9397000000000002</v>
      </c>
      <c r="L985" s="184">
        <v>6.0171000000000001</v>
      </c>
      <c r="M985" s="184">
        <v>4.7271000000000001</v>
      </c>
      <c r="N985" s="184">
        <v>6.0913000000000004</v>
      </c>
      <c r="O985" s="184"/>
      <c r="P985" s="184"/>
      <c r="Q985" s="184">
        <v>8.2338000000000005</v>
      </c>
      <c r="R985" s="184"/>
      <c r="S985" s="120"/>
      <c r="T985" s="123"/>
      <c r="U985" s="124"/>
      <c r="V985" s="124"/>
      <c r="W985" s="124"/>
      <c r="X985" s="124"/>
      <c r="Y985" s="124"/>
      <c r="Z985" s="124"/>
      <c r="AA985" s="124"/>
      <c r="AB985" s="124"/>
      <c r="AC985" s="124"/>
      <c r="AD985" s="124"/>
      <c r="AE985" s="124"/>
      <c r="AF985" s="124"/>
      <c r="AG985" s="124"/>
      <c r="AH985" s="124"/>
    </row>
    <row r="986" spans="1:34" x14ac:dyDescent="0.3">
      <c r="A986" s="180" t="s">
        <v>720</v>
      </c>
      <c r="B986" s="180" t="s">
        <v>731</v>
      </c>
      <c r="C986" s="180">
        <v>147857</v>
      </c>
      <c r="D986" s="183">
        <v>44462</v>
      </c>
      <c r="E986" s="184">
        <v>11.8058</v>
      </c>
      <c r="F986" s="184">
        <v>11.7522</v>
      </c>
      <c r="G986" s="184">
        <v>12.999000000000001</v>
      </c>
      <c r="H986" s="184">
        <v>19.417300000000001</v>
      </c>
      <c r="I986" s="184">
        <v>23.755600000000001</v>
      </c>
      <c r="J986" s="184">
        <v>19.1767</v>
      </c>
      <c r="K986" s="184">
        <v>8.7479999999999993</v>
      </c>
      <c r="L986" s="184">
        <v>10.256500000000001</v>
      </c>
      <c r="M986" s="184">
        <v>6.2107000000000001</v>
      </c>
      <c r="N986" s="184">
        <v>7.6307</v>
      </c>
      <c r="O986" s="184"/>
      <c r="P986" s="184"/>
      <c r="Q986" s="184">
        <v>10.045299999999999</v>
      </c>
      <c r="R986" s="184"/>
      <c r="S986" s="120"/>
      <c r="T986" s="123"/>
      <c r="U986" s="124"/>
      <c r="V986" s="124"/>
      <c r="W986" s="124"/>
      <c r="X986" s="124"/>
      <c r="Y986" s="124"/>
      <c r="Z986" s="124"/>
      <c r="AA986" s="124"/>
      <c r="AB986" s="124"/>
      <c r="AC986" s="124"/>
      <c r="AD986" s="124"/>
      <c r="AE986" s="124"/>
      <c r="AF986" s="124"/>
      <c r="AG986" s="124"/>
      <c r="AH986" s="124"/>
    </row>
    <row r="987" spans="1:34" x14ac:dyDescent="0.3">
      <c r="A987" s="180" t="s">
        <v>720</v>
      </c>
      <c r="B987" s="180" t="s">
        <v>732</v>
      </c>
      <c r="C987" s="180">
        <v>147854</v>
      </c>
      <c r="D987" s="183">
        <v>44462</v>
      </c>
      <c r="E987" s="184">
        <v>11.8058</v>
      </c>
      <c r="F987" s="184">
        <v>11.7522</v>
      </c>
      <c r="G987" s="184">
        <v>12.999000000000001</v>
      </c>
      <c r="H987" s="184">
        <v>19.417300000000001</v>
      </c>
      <c r="I987" s="184">
        <v>23.755600000000001</v>
      </c>
      <c r="J987" s="184">
        <v>19.1767</v>
      </c>
      <c r="K987" s="184">
        <v>8.7479999999999993</v>
      </c>
      <c r="L987" s="184">
        <v>10.256500000000001</v>
      </c>
      <c r="M987" s="184">
        <v>6.2107000000000001</v>
      </c>
      <c r="N987" s="184">
        <v>7.6307</v>
      </c>
      <c r="O987" s="184"/>
      <c r="P987" s="184"/>
      <c r="Q987" s="184">
        <v>10.045299999999999</v>
      </c>
      <c r="R987" s="184"/>
      <c r="S987" s="120"/>
      <c r="T987" s="123"/>
      <c r="U987" s="124"/>
      <c r="V987" s="124"/>
      <c r="W987" s="124"/>
      <c r="X987" s="124"/>
      <c r="Y987" s="124"/>
      <c r="Z987" s="124"/>
      <c r="AA987" s="124"/>
      <c r="AB987" s="124"/>
      <c r="AC987" s="124"/>
      <c r="AD987" s="124"/>
      <c r="AE987" s="124"/>
      <c r="AF987" s="124"/>
      <c r="AG987" s="124"/>
      <c r="AH987" s="124"/>
    </row>
    <row r="988" spans="1:34" x14ac:dyDescent="0.3">
      <c r="A988" s="180" t="s">
        <v>720</v>
      </c>
      <c r="B988" s="180" t="s">
        <v>733</v>
      </c>
      <c r="C988" s="180">
        <v>101656</v>
      </c>
      <c r="D988" s="183">
        <v>44462</v>
      </c>
      <c r="E988" s="184">
        <v>105.8415</v>
      </c>
      <c r="F988" s="184">
        <v>281.62709999999998</v>
      </c>
      <c r="G988" s="184">
        <v>150.1763</v>
      </c>
      <c r="H988" s="184">
        <v>25.8339</v>
      </c>
      <c r="I988" s="184">
        <v>40.156599999999997</v>
      </c>
      <c r="J988" s="184">
        <v>55.139499999999998</v>
      </c>
      <c r="K988" s="184">
        <v>42.746699999999997</v>
      </c>
      <c r="L988" s="184">
        <v>45.1038</v>
      </c>
      <c r="M988" s="184">
        <v>46.78</v>
      </c>
      <c r="N988" s="184">
        <v>52.355699999999999</v>
      </c>
      <c r="O988" s="184">
        <v>9.6763999999999992</v>
      </c>
      <c r="P988" s="184">
        <v>9.1648999999999994</v>
      </c>
      <c r="Q988" s="184">
        <v>14.0808</v>
      </c>
      <c r="R988" s="184">
        <v>11.604900000000001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720</v>
      </c>
      <c r="B989" s="180" t="s">
        <v>734</v>
      </c>
      <c r="C989" s="180">
        <v>118543</v>
      </c>
      <c r="D989" s="183">
        <v>44462</v>
      </c>
      <c r="E989" s="184">
        <v>115.45699999999999</v>
      </c>
      <c r="F989" s="184">
        <v>282.67899999999997</v>
      </c>
      <c r="G989" s="184">
        <v>151.21969999999999</v>
      </c>
      <c r="H989" s="184">
        <v>26.869199999999999</v>
      </c>
      <c r="I989" s="184">
        <v>41.208100000000002</v>
      </c>
      <c r="J989" s="184">
        <v>56.214799999999997</v>
      </c>
      <c r="K989" s="184">
        <v>43.8718</v>
      </c>
      <c r="L989" s="184">
        <v>46.318100000000001</v>
      </c>
      <c r="M989" s="184">
        <v>48.209299999999999</v>
      </c>
      <c r="N989" s="184">
        <v>53.9542</v>
      </c>
      <c r="O989" s="184">
        <v>10.8209</v>
      </c>
      <c r="P989" s="184">
        <v>10.324400000000001</v>
      </c>
      <c r="Q989" s="184">
        <v>11.104799999999999</v>
      </c>
      <c r="R989" s="184">
        <v>12.7616</v>
      </c>
      <c r="S989" s="120"/>
      <c r="T989" s="123"/>
      <c r="U989" s="124"/>
      <c r="V989" s="124"/>
      <c r="W989" s="124"/>
      <c r="X989" s="124"/>
      <c r="Y989" s="124"/>
      <c r="Z989" s="124"/>
      <c r="AA989" s="124"/>
      <c r="AB989" s="124"/>
      <c r="AC989" s="124"/>
      <c r="AD989" s="124"/>
      <c r="AE989" s="124"/>
      <c r="AF989" s="124"/>
      <c r="AG989" s="124"/>
      <c r="AH989" s="124"/>
    </row>
    <row r="990" spans="1:34" x14ac:dyDescent="0.3">
      <c r="A990" s="180" t="s">
        <v>720</v>
      </c>
      <c r="B990" s="180" t="s">
        <v>735</v>
      </c>
      <c r="C990" s="180">
        <v>102112</v>
      </c>
      <c r="D990" s="183">
        <v>44462</v>
      </c>
      <c r="E990" s="184">
        <v>56.731999999999999</v>
      </c>
      <c r="F990" s="184">
        <v>198.78620000000001</v>
      </c>
      <c r="G990" s="184">
        <v>108.1828</v>
      </c>
      <c r="H990" s="184">
        <v>6.7641999999999998</v>
      </c>
      <c r="I990" s="184">
        <v>26.1416</v>
      </c>
      <c r="J990" s="184">
        <v>39.170499999999997</v>
      </c>
      <c r="K990" s="184">
        <v>29.910299999999999</v>
      </c>
      <c r="L990" s="184">
        <v>29.204499999999999</v>
      </c>
      <c r="M990" s="184">
        <v>36.297199999999997</v>
      </c>
      <c r="N990" s="184">
        <v>39.738799999999998</v>
      </c>
      <c r="O990" s="184">
        <v>7.0978000000000003</v>
      </c>
      <c r="P990" s="184">
        <v>7.0556999999999999</v>
      </c>
      <c r="Q990" s="184">
        <v>10.2278</v>
      </c>
      <c r="R990" s="184">
        <v>8.2246000000000006</v>
      </c>
      <c r="S990" s="120"/>
      <c r="T990" s="123"/>
      <c r="U990" s="124"/>
      <c r="V990" s="124"/>
      <c r="W990" s="124"/>
      <c r="X990" s="124"/>
      <c r="Y990" s="124"/>
      <c r="Z990" s="124"/>
      <c r="AA990" s="124"/>
      <c r="AB990" s="124"/>
      <c r="AC990" s="124"/>
      <c r="AD990" s="124"/>
      <c r="AE990" s="124"/>
      <c r="AF990" s="124"/>
      <c r="AG990" s="124"/>
      <c r="AH990" s="124"/>
    </row>
    <row r="991" spans="1:34" x14ac:dyDescent="0.3">
      <c r="A991" s="180" t="s">
        <v>720</v>
      </c>
      <c r="B991" s="180" t="s">
        <v>736</v>
      </c>
      <c r="C991" s="180">
        <v>118516</v>
      </c>
      <c r="D991" s="183">
        <v>44462</v>
      </c>
      <c r="E991" s="184">
        <v>60.141800000000003</v>
      </c>
      <c r="F991" s="184">
        <v>199.54089999999999</v>
      </c>
      <c r="G991" s="184">
        <v>108.9546</v>
      </c>
      <c r="H991" s="184">
        <v>7.5103</v>
      </c>
      <c r="I991" s="184">
        <v>26.895800000000001</v>
      </c>
      <c r="J991" s="184">
        <v>39.946800000000003</v>
      </c>
      <c r="K991" s="184">
        <v>30.717099999999999</v>
      </c>
      <c r="L991" s="184">
        <v>30.098400000000002</v>
      </c>
      <c r="M991" s="184">
        <v>37.286499999999997</v>
      </c>
      <c r="N991" s="184">
        <v>40.761600000000001</v>
      </c>
      <c r="O991" s="184">
        <v>7.8033999999999999</v>
      </c>
      <c r="P991" s="184">
        <v>7.8342999999999998</v>
      </c>
      <c r="Q991" s="184">
        <v>9.6499000000000006</v>
      </c>
      <c r="R991" s="184">
        <v>8.9527999999999999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720</v>
      </c>
      <c r="B992" s="180" t="s">
        <v>737</v>
      </c>
      <c r="C992" s="180">
        <v>102114</v>
      </c>
      <c r="D992" s="183">
        <v>44462</v>
      </c>
      <c r="E992" s="184">
        <v>35.606499999999997</v>
      </c>
      <c r="F992" s="184">
        <v>113.1097</v>
      </c>
      <c r="G992" s="184">
        <v>59.7819</v>
      </c>
      <c r="H992" s="184">
        <v>4.8371000000000004</v>
      </c>
      <c r="I992" s="184">
        <v>17.877800000000001</v>
      </c>
      <c r="J992" s="184">
        <v>24.2759</v>
      </c>
      <c r="K992" s="184">
        <v>22.6113</v>
      </c>
      <c r="L992" s="184">
        <v>22.613800000000001</v>
      </c>
      <c r="M992" s="184">
        <v>27.0489</v>
      </c>
      <c r="N992" s="184">
        <v>28.4038</v>
      </c>
      <c r="O992" s="184">
        <v>1.2398</v>
      </c>
      <c r="P992" s="184">
        <v>3.4264999999999999</v>
      </c>
      <c r="Q992" s="184">
        <v>7.3845999999999998</v>
      </c>
      <c r="R992" s="184">
        <v>-0.91649999999999998</v>
      </c>
      <c r="S992" s="120"/>
      <c r="T992" s="123"/>
      <c r="U992" s="124"/>
      <c r="V992" s="124"/>
      <c r="W992" s="124"/>
      <c r="X992" s="124"/>
      <c r="Y992" s="124"/>
      <c r="Z992" s="124"/>
      <c r="AA992" s="124"/>
      <c r="AB992" s="124"/>
      <c r="AC992" s="124"/>
      <c r="AD992" s="124"/>
      <c r="AE992" s="124"/>
      <c r="AF992" s="124"/>
      <c r="AG992" s="124"/>
      <c r="AH992" s="124"/>
    </row>
    <row r="993" spans="1:34" x14ac:dyDescent="0.3">
      <c r="A993" s="180" t="s">
        <v>720</v>
      </c>
      <c r="B993" s="180" t="s">
        <v>738</v>
      </c>
      <c r="C993" s="180">
        <v>118518</v>
      </c>
      <c r="D993" s="183">
        <v>44462</v>
      </c>
      <c r="E993" s="184">
        <v>37.793999999999997</v>
      </c>
      <c r="F993" s="184">
        <v>113.9281</v>
      </c>
      <c r="G993" s="184">
        <v>60.595999999999997</v>
      </c>
      <c r="H993" s="184">
        <v>5.6212999999999997</v>
      </c>
      <c r="I993" s="184">
        <v>18.6615</v>
      </c>
      <c r="J993" s="184">
        <v>25.0685</v>
      </c>
      <c r="K993" s="184">
        <v>23.4298</v>
      </c>
      <c r="L993" s="184">
        <v>23.513999999999999</v>
      </c>
      <c r="M993" s="184">
        <v>28.0365</v>
      </c>
      <c r="N993" s="184">
        <v>29.419499999999999</v>
      </c>
      <c r="O993" s="184">
        <v>1.9486000000000001</v>
      </c>
      <c r="P993" s="184">
        <v>4.1928000000000001</v>
      </c>
      <c r="Q993" s="184">
        <v>6.6882000000000001</v>
      </c>
      <c r="R993" s="184">
        <v>-0.23380000000000001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720</v>
      </c>
      <c r="B994" s="180" t="s">
        <v>739</v>
      </c>
      <c r="C994" s="180">
        <v>102547</v>
      </c>
      <c r="D994" s="183">
        <v>44462</v>
      </c>
      <c r="E994" s="184">
        <v>46.183900000000001</v>
      </c>
      <c r="F994" s="184">
        <v>116.3092</v>
      </c>
      <c r="G994" s="184">
        <v>60.814500000000002</v>
      </c>
      <c r="H994" s="184">
        <v>4.2146999999999997</v>
      </c>
      <c r="I994" s="184">
        <v>16.491499999999998</v>
      </c>
      <c r="J994" s="184">
        <v>21.010999999999999</v>
      </c>
      <c r="K994" s="184">
        <v>10.858000000000001</v>
      </c>
      <c r="L994" s="184">
        <v>10.1326</v>
      </c>
      <c r="M994" s="184">
        <v>12.604900000000001</v>
      </c>
      <c r="N994" s="184">
        <v>15.2765</v>
      </c>
      <c r="O994" s="184">
        <v>8.3592999999999993</v>
      </c>
      <c r="P994" s="184">
        <v>7.8304</v>
      </c>
      <c r="Q994" s="184">
        <v>9.2924000000000007</v>
      </c>
      <c r="R994" s="184">
        <v>9.5275999999999996</v>
      </c>
      <c r="S994" s="120"/>
      <c r="T994" s="123"/>
      <c r="U994" s="124"/>
      <c r="V994" s="124"/>
      <c r="W994" s="124"/>
      <c r="X994" s="124"/>
      <c r="Y994" s="124"/>
      <c r="Z994" s="124"/>
      <c r="AA994" s="124"/>
      <c r="AB994" s="124"/>
      <c r="AC994" s="124"/>
      <c r="AD994" s="124"/>
      <c r="AE994" s="124"/>
      <c r="AF994" s="124"/>
      <c r="AG994" s="124"/>
      <c r="AH994" s="124"/>
    </row>
    <row r="995" spans="1:34" x14ac:dyDescent="0.3">
      <c r="A995" s="180" t="s">
        <v>720</v>
      </c>
      <c r="B995" s="180" t="s">
        <v>740</v>
      </c>
      <c r="C995" s="180">
        <v>118519</v>
      </c>
      <c r="D995" s="183">
        <v>44462</v>
      </c>
      <c r="E995" s="184">
        <v>48.039000000000001</v>
      </c>
      <c r="F995" s="184">
        <v>117.0031</v>
      </c>
      <c r="G995" s="184">
        <v>61.472900000000003</v>
      </c>
      <c r="H995" s="184">
        <v>4.8673000000000002</v>
      </c>
      <c r="I995" s="184">
        <v>17.1478</v>
      </c>
      <c r="J995" s="184">
        <v>21.6557</v>
      </c>
      <c r="K995" s="184">
        <v>11.483000000000001</v>
      </c>
      <c r="L995" s="184">
        <v>10.7675</v>
      </c>
      <c r="M995" s="184">
        <v>13.2843</v>
      </c>
      <c r="N995" s="184">
        <v>16.0032</v>
      </c>
      <c r="O995" s="184">
        <v>8.9322999999999997</v>
      </c>
      <c r="P995" s="184">
        <v>8.3416999999999994</v>
      </c>
      <c r="Q995" s="184">
        <v>9.1900999999999993</v>
      </c>
      <c r="R995" s="184">
        <v>10.1974</v>
      </c>
      <c r="S995" s="120"/>
      <c r="T995" s="123"/>
      <c r="U995" s="124"/>
      <c r="V995" s="124"/>
      <c r="W995" s="124"/>
      <c r="X995" s="124"/>
      <c r="Y995" s="124"/>
      <c r="Z995" s="124"/>
      <c r="AA995" s="124"/>
      <c r="AB995" s="124"/>
      <c r="AC995" s="124"/>
      <c r="AD995" s="124"/>
      <c r="AE995" s="124"/>
      <c r="AF995" s="124"/>
      <c r="AG995" s="124"/>
      <c r="AH995" s="124"/>
    </row>
    <row r="996" spans="1:34" x14ac:dyDescent="0.3">
      <c r="A996" s="180" t="s">
        <v>720</v>
      </c>
      <c r="B996" s="180" t="s">
        <v>741</v>
      </c>
      <c r="C996" s="180">
        <v>132987</v>
      </c>
      <c r="D996" s="183">
        <v>44462</v>
      </c>
      <c r="E996" s="184">
        <v>13.943099999999999</v>
      </c>
      <c r="F996" s="184">
        <v>140.8546</v>
      </c>
      <c r="G996" s="184">
        <v>102.69119999999999</v>
      </c>
      <c r="H996" s="184">
        <v>-0.63570000000000004</v>
      </c>
      <c r="I996" s="184">
        <v>19.213000000000001</v>
      </c>
      <c r="J996" s="184">
        <v>34.6233</v>
      </c>
      <c r="K996" s="184">
        <v>27.7729</v>
      </c>
      <c r="L996" s="184">
        <v>35.494500000000002</v>
      </c>
      <c r="M996" s="184">
        <v>33.334000000000003</v>
      </c>
      <c r="N996" s="184">
        <v>36.085999999999999</v>
      </c>
      <c r="O996" s="184">
        <v>4.6128</v>
      </c>
      <c r="P996" s="184">
        <v>4.3817000000000004</v>
      </c>
      <c r="Q996" s="184">
        <v>4.9911000000000003</v>
      </c>
      <c r="R996" s="184">
        <v>4.1250999999999998</v>
      </c>
      <c r="S996" s="120"/>
      <c r="T996" s="123"/>
      <c r="U996" s="124"/>
      <c r="V996" s="124"/>
      <c r="W996" s="124"/>
      <c r="X996" s="124"/>
      <c r="Y996" s="124"/>
      <c r="Z996" s="124"/>
      <c r="AA996" s="124"/>
      <c r="AB996" s="124"/>
      <c r="AC996" s="124"/>
      <c r="AD996" s="124"/>
      <c r="AE996" s="124"/>
      <c r="AF996" s="124"/>
      <c r="AG996" s="124"/>
      <c r="AH996" s="124"/>
    </row>
    <row r="997" spans="1:34" x14ac:dyDescent="0.3">
      <c r="A997" s="180" t="s">
        <v>720</v>
      </c>
      <c r="B997" s="180" t="s">
        <v>742</v>
      </c>
      <c r="C997" s="180">
        <v>132989</v>
      </c>
      <c r="D997" s="183">
        <v>44462</v>
      </c>
      <c r="E997" s="184">
        <v>15.1607</v>
      </c>
      <c r="F997" s="184">
        <v>141.87190000000001</v>
      </c>
      <c r="G997" s="184">
        <v>103.75960000000001</v>
      </c>
      <c r="H997" s="184">
        <v>0.34399999999999997</v>
      </c>
      <c r="I997" s="184">
        <v>20.276599999999998</v>
      </c>
      <c r="J997" s="184">
        <v>35.6462</v>
      </c>
      <c r="K997" s="184">
        <v>28.912700000000001</v>
      </c>
      <c r="L997" s="184">
        <v>36.633000000000003</v>
      </c>
      <c r="M997" s="184">
        <v>34.485900000000001</v>
      </c>
      <c r="N997" s="184">
        <v>37.269199999999998</v>
      </c>
      <c r="O997" s="184">
        <v>5.4156000000000004</v>
      </c>
      <c r="P997" s="184">
        <v>5.4740000000000002</v>
      </c>
      <c r="Q997" s="184">
        <v>6.2869999999999999</v>
      </c>
      <c r="R997" s="184">
        <v>4.8982000000000001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720</v>
      </c>
      <c r="B998" s="180" t="s">
        <v>743</v>
      </c>
      <c r="C998" s="180">
        <v>130543</v>
      </c>
      <c r="D998" s="183">
        <v>44462</v>
      </c>
      <c r="E998" s="184">
        <v>28.171900000000001</v>
      </c>
      <c r="F998" s="184">
        <v>163.589</v>
      </c>
      <c r="G998" s="184">
        <v>102.9586</v>
      </c>
      <c r="H998" s="184">
        <v>3.0186999999999999</v>
      </c>
      <c r="I998" s="184">
        <v>32.788400000000003</v>
      </c>
      <c r="J998" s="184">
        <v>50.999699999999997</v>
      </c>
      <c r="K998" s="184">
        <v>28.313800000000001</v>
      </c>
      <c r="L998" s="184">
        <v>29.7834</v>
      </c>
      <c r="M998" s="184">
        <v>30.502800000000001</v>
      </c>
      <c r="N998" s="184">
        <v>36.291699999999999</v>
      </c>
      <c r="O998" s="184">
        <v>14.6089</v>
      </c>
      <c r="P998" s="184">
        <v>12.141500000000001</v>
      </c>
      <c r="Q998" s="184">
        <v>11.511100000000001</v>
      </c>
      <c r="R998" s="184">
        <v>19.410399999999999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720</v>
      </c>
      <c r="B999" s="180" t="s">
        <v>744</v>
      </c>
      <c r="C999" s="180">
        <v>130533</v>
      </c>
      <c r="D999" s="183">
        <v>44462</v>
      </c>
      <c r="E999" s="184">
        <v>26.287600000000001</v>
      </c>
      <c r="F999" s="184">
        <v>162.75899999999999</v>
      </c>
      <c r="G999" s="184">
        <v>102.164</v>
      </c>
      <c r="H999" s="184">
        <v>2.2622</v>
      </c>
      <c r="I999" s="184">
        <v>32.026299999999999</v>
      </c>
      <c r="J999" s="184">
        <v>50.216700000000003</v>
      </c>
      <c r="K999" s="184">
        <v>27.510100000000001</v>
      </c>
      <c r="L999" s="184">
        <v>29.066700000000001</v>
      </c>
      <c r="M999" s="184">
        <v>29.721</v>
      </c>
      <c r="N999" s="184">
        <v>35.404000000000003</v>
      </c>
      <c r="O999" s="184">
        <v>13.755800000000001</v>
      </c>
      <c r="P999" s="184">
        <v>11.2203</v>
      </c>
      <c r="Q999" s="184">
        <v>10.5509</v>
      </c>
      <c r="R999" s="184">
        <v>18.5334</v>
      </c>
      <c r="S999" s="120"/>
      <c r="T999" s="123"/>
      <c r="U999" s="124"/>
      <c r="V999" s="124"/>
      <c r="W999" s="124"/>
      <c r="X999" s="124"/>
      <c r="Y999" s="124"/>
      <c r="Z999" s="124"/>
      <c r="AA999" s="124"/>
      <c r="AB999" s="124"/>
      <c r="AC999" s="124"/>
      <c r="AD999" s="124"/>
      <c r="AE999" s="124"/>
      <c r="AF999" s="124"/>
      <c r="AG999" s="124"/>
      <c r="AH999" s="124"/>
    </row>
    <row r="1000" spans="1:34" x14ac:dyDescent="0.3">
      <c r="A1000" s="180" t="s">
        <v>720</v>
      </c>
      <c r="B1000" s="180" t="s">
        <v>745</v>
      </c>
      <c r="C1000" s="180">
        <v>129195</v>
      </c>
      <c r="D1000" s="183">
        <v>44462</v>
      </c>
      <c r="E1000" s="184">
        <v>17.436</v>
      </c>
      <c r="F1000" s="184">
        <v>54.298900000000003</v>
      </c>
      <c r="G1000" s="184">
        <v>23.6311</v>
      </c>
      <c r="H1000" s="184">
        <v>6.7374000000000001</v>
      </c>
      <c r="I1000" s="184">
        <v>9.2584999999999997</v>
      </c>
      <c r="J1000" s="184">
        <v>15.24</v>
      </c>
      <c r="K1000" s="184">
        <v>10.259</v>
      </c>
      <c r="L1000" s="184">
        <v>8.8491999999999997</v>
      </c>
      <c r="M1000" s="184">
        <v>6.2793000000000001</v>
      </c>
      <c r="N1000" s="184">
        <v>9.1209000000000007</v>
      </c>
      <c r="O1000" s="184">
        <v>7.4027000000000003</v>
      </c>
      <c r="P1000" s="184">
        <v>6.2533000000000003</v>
      </c>
      <c r="Q1000" s="184">
        <v>7.7962999999999996</v>
      </c>
      <c r="R1000" s="184">
        <v>7.8449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720</v>
      </c>
      <c r="B1001" s="180" t="s">
        <v>746</v>
      </c>
      <c r="C1001" s="180">
        <v>129197</v>
      </c>
      <c r="D1001" s="183">
        <v>44462</v>
      </c>
      <c r="E1001" s="184">
        <v>17.9771</v>
      </c>
      <c r="F1001" s="184">
        <v>54.902200000000001</v>
      </c>
      <c r="G1001" s="184">
        <v>24.345300000000002</v>
      </c>
      <c r="H1001" s="184">
        <v>7.4649999999999999</v>
      </c>
      <c r="I1001" s="184">
        <v>10.0015</v>
      </c>
      <c r="J1001" s="184">
        <v>15.9922</v>
      </c>
      <c r="K1001" s="184">
        <v>11.0236</v>
      </c>
      <c r="L1001" s="184">
        <v>9.6287000000000003</v>
      </c>
      <c r="M1001" s="184">
        <v>7.0697999999999999</v>
      </c>
      <c r="N1001" s="184">
        <v>9.9415999999999993</v>
      </c>
      <c r="O1001" s="184">
        <v>8.1036000000000001</v>
      </c>
      <c r="P1001" s="184">
        <v>6.7762000000000002</v>
      </c>
      <c r="Q1001" s="184">
        <v>8.2421000000000006</v>
      </c>
      <c r="R1001" s="184">
        <v>8.6576000000000004</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720</v>
      </c>
      <c r="B1002" s="180" t="s">
        <v>747</v>
      </c>
      <c r="C1002" s="180">
        <v>102137</v>
      </c>
      <c r="D1002" s="183">
        <v>44462</v>
      </c>
      <c r="E1002" s="184">
        <v>77.605699999999999</v>
      </c>
      <c r="F1002" s="184">
        <v>151.31729999999999</v>
      </c>
      <c r="G1002" s="184">
        <v>90.261899999999997</v>
      </c>
      <c r="H1002" s="184">
        <v>3.4087000000000001</v>
      </c>
      <c r="I1002" s="184">
        <v>25.024100000000001</v>
      </c>
      <c r="J1002" s="184">
        <v>39.3962</v>
      </c>
      <c r="K1002" s="184">
        <v>21.335899999999999</v>
      </c>
      <c r="L1002" s="184">
        <v>22.785599999999999</v>
      </c>
      <c r="M1002" s="184">
        <v>23.433700000000002</v>
      </c>
      <c r="N1002" s="184">
        <v>32.489899999999999</v>
      </c>
      <c r="O1002" s="184">
        <v>13.858700000000001</v>
      </c>
      <c r="P1002" s="184">
        <v>12.3916</v>
      </c>
      <c r="Q1002" s="184">
        <v>12.216200000000001</v>
      </c>
      <c r="R1002" s="184">
        <v>16.5063</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720</v>
      </c>
      <c r="B1003" s="180" t="s">
        <v>748</v>
      </c>
      <c r="C1003" s="180">
        <v>120679</v>
      </c>
      <c r="D1003" s="183">
        <v>44462</v>
      </c>
      <c r="E1003" s="184">
        <v>82.221100000000007</v>
      </c>
      <c r="F1003" s="184">
        <v>152.45650000000001</v>
      </c>
      <c r="G1003" s="184">
        <v>91.435100000000006</v>
      </c>
      <c r="H1003" s="184">
        <v>4.5701000000000001</v>
      </c>
      <c r="I1003" s="184">
        <v>26.234100000000002</v>
      </c>
      <c r="J1003" s="184">
        <v>40.672600000000003</v>
      </c>
      <c r="K1003" s="184">
        <v>22.653099999999998</v>
      </c>
      <c r="L1003" s="184">
        <v>24.217300000000002</v>
      </c>
      <c r="M1003" s="184">
        <v>24.971299999999999</v>
      </c>
      <c r="N1003" s="184">
        <v>34.220599999999997</v>
      </c>
      <c r="O1003" s="184">
        <v>15.232100000000001</v>
      </c>
      <c r="P1003" s="184">
        <v>13.2355</v>
      </c>
      <c r="Q1003" s="184">
        <v>12.6012</v>
      </c>
      <c r="R1003" s="184">
        <v>17.996099999999998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720</v>
      </c>
      <c r="B1004" s="180" t="s">
        <v>749</v>
      </c>
      <c r="C1004" s="180">
        <v>102141</v>
      </c>
      <c r="D1004" s="183">
        <v>44462</v>
      </c>
      <c r="E1004" s="184">
        <v>35.397599999999997</v>
      </c>
      <c r="F1004" s="184">
        <v>0.1031</v>
      </c>
      <c r="G1004" s="184">
        <v>1.5812999999999999</v>
      </c>
      <c r="H1004" s="184">
        <v>4.5410000000000004</v>
      </c>
      <c r="I1004" s="184">
        <v>4.9515000000000002</v>
      </c>
      <c r="J1004" s="184">
        <v>8.4321999999999999</v>
      </c>
      <c r="K1004" s="184">
        <v>6.1554000000000002</v>
      </c>
      <c r="L1004" s="184">
        <v>6.3060999999999998</v>
      </c>
      <c r="M1004" s="184">
        <v>5.2567000000000004</v>
      </c>
      <c r="N1004" s="184">
        <v>6.4486999999999997</v>
      </c>
      <c r="O1004" s="184">
        <v>8.0632999999999999</v>
      </c>
      <c r="P1004" s="184">
        <v>7.4539</v>
      </c>
      <c r="Q1004" s="184">
        <v>7.3691000000000004</v>
      </c>
      <c r="R1004" s="184">
        <v>7.9474999999999998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720</v>
      </c>
      <c r="B1005" s="180" t="s">
        <v>750</v>
      </c>
      <c r="C1005" s="180">
        <v>120702</v>
      </c>
      <c r="D1005" s="183">
        <v>44462</v>
      </c>
      <c r="E1005" s="184">
        <v>36.509900000000002</v>
      </c>
      <c r="F1005" s="184">
        <v>0.39989999999999998</v>
      </c>
      <c r="G1005" s="184">
        <v>1.8997999999999999</v>
      </c>
      <c r="H1005" s="184">
        <v>4.8604000000000003</v>
      </c>
      <c r="I1005" s="184">
        <v>5.2807000000000004</v>
      </c>
      <c r="J1005" s="184">
        <v>8.7623999999999995</v>
      </c>
      <c r="K1005" s="184">
        <v>6.4908000000000001</v>
      </c>
      <c r="L1005" s="184">
        <v>6.5959000000000003</v>
      </c>
      <c r="M1005" s="184">
        <v>5.5105000000000004</v>
      </c>
      <c r="N1005" s="184">
        <v>6.6951000000000001</v>
      </c>
      <c r="O1005" s="184">
        <v>8.5079999999999991</v>
      </c>
      <c r="P1005" s="184">
        <v>7.9408000000000003</v>
      </c>
      <c r="Q1005" s="184">
        <v>8.8855000000000004</v>
      </c>
      <c r="R1005" s="184">
        <v>8.2219999999999995</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720</v>
      </c>
      <c r="B1006" s="180" t="s">
        <v>751</v>
      </c>
      <c r="C1006" s="180">
        <v>102139</v>
      </c>
      <c r="D1006" s="183">
        <v>44462</v>
      </c>
      <c r="E1006" s="184">
        <v>43.657400000000003</v>
      </c>
      <c r="F1006" s="184">
        <v>40.174799999999998</v>
      </c>
      <c r="G1006" s="184">
        <v>38.047699999999999</v>
      </c>
      <c r="H1006" s="184">
        <v>10.219900000000001</v>
      </c>
      <c r="I1006" s="184">
        <v>18.081800000000001</v>
      </c>
      <c r="J1006" s="184">
        <v>22.347899999999999</v>
      </c>
      <c r="K1006" s="184">
        <v>13.3848</v>
      </c>
      <c r="L1006" s="184">
        <v>14.915699999999999</v>
      </c>
      <c r="M1006" s="184">
        <v>14.0448</v>
      </c>
      <c r="N1006" s="184">
        <v>16.7666</v>
      </c>
      <c r="O1006" s="184">
        <v>9.9487000000000005</v>
      </c>
      <c r="P1006" s="184">
        <v>8.4563000000000006</v>
      </c>
      <c r="Q1006" s="184">
        <v>8.6432000000000002</v>
      </c>
      <c r="R1006" s="184">
        <v>10.9451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720</v>
      </c>
      <c r="B1007" s="180" t="s">
        <v>752</v>
      </c>
      <c r="C1007" s="180">
        <v>120313</v>
      </c>
      <c r="D1007" s="183">
        <v>44462</v>
      </c>
      <c r="E1007" s="184">
        <v>45.719499999999996</v>
      </c>
      <c r="F1007" s="184">
        <v>40.841200000000001</v>
      </c>
      <c r="G1007" s="184">
        <v>38.7363</v>
      </c>
      <c r="H1007" s="184">
        <v>10.8916</v>
      </c>
      <c r="I1007" s="184">
        <v>18.764099999999999</v>
      </c>
      <c r="J1007" s="184">
        <v>23.040600000000001</v>
      </c>
      <c r="K1007" s="184">
        <v>14.087</v>
      </c>
      <c r="L1007" s="184">
        <v>15.5733</v>
      </c>
      <c r="M1007" s="184">
        <v>14.670299999999999</v>
      </c>
      <c r="N1007" s="184">
        <v>17.399899999999999</v>
      </c>
      <c r="O1007" s="184">
        <v>10.5633</v>
      </c>
      <c r="P1007" s="184">
        <v>9.0155999999999992</v>
      </c>
      <c r="Q1007" s="184">
        <v>9.4847000000000001</v>
      </c>
      <c r="R1007" s="184">
        <v>11.598000000000001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720</v>
      </c>
      <c r="B1008" s="180" t="s">
        <v>753</v>
      </c>
      <c r="C1008" s="180">
        <v>118410</v>
      </c>
      <c r="D1008" s="183">
        <v>44462</v>
      </c>
      <c r="E1008" s="184">
        <v>36.442399999999999</v>
      </c>
      <c r="F1008" s="184">
        <v>2.6042999999999998</v>
      </c>
      <c r="G1008" s="184">
        <v>-1.4020999999999999</v>
      </c>
      <c r="H1008" s="184">
        <v>2.0038999999999998</v>
      </c>
      <c r="I1008" s="184">
        <v>2.1838000000000002</v>
      </c>
      <c r="J1008" s="184">
        <v>3.9744999999999999</v>
      </c>
      <c r="K1008" s="184">
        <v>5.7487000000000004</v>
      </c>
      <c r="L1008" s="184">
        <v>5.6924999999999999</v>
      </c>
      <c r="M1008" s="184">
        <v>4.2207999999999997</v>
      </c>
      <c r="N1008" s="184">
        <v>5.3266999999999998</v>
      </c>
      <c r="O1008" s="184">
        <v>9.2356999999999996</v>
      </c>
      <c r="P1008" s="184">
        <v>7.9161999999999999</v>
      </c>
      <c r="Q1008" s="184">
        <v>8.6183999999999994</v>
      </c>
      <c r="R1008" s="184">
        <v>8.2065000000000001</v>
      </c>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720</v>
      </c>
      <c r="B1009" s="180" t="s">
        <v>754</v>
      </c>
      <c r="C1009" s="180">
        <v>108545</v>
      </c>
      <c r="D1009" s="183">
        <v>44462</v>
      </c>
      <c r="E1009" s="184">
        <v>35.137799999999999</v>
      </c>
      <c r="F1009" s="184">
        <v>2.1815000000000002</v>
      </c>
      <c r="G1009" s="184">
        <v>-1.7656000000000001</v>
      </c>
      <c r="H1009" s="184">
        <v>1.6476999999999999</v>
      </c>
      <c r="I1009" s="184">
        <v>1.8265</v>
      </c>
      <c r="J1009" s="184">
        <v>3.6233</v>
      </c>
      <c r="K1009" s="184">
        <v>5.3914999999999997</v>
      </c>
      <c r="L1009" s="184">
        <v>5.3316999999999997</v>
      </c>
      <c r="M1009" s="184">
        <v>3.8488000000000002</v>
      </c>
      <c r="N1009" s="184">
        <v>4.9419000000000004</v>
      </c>
      <c r="O1009" s="184">
        <v>8.8309999999999995</v>
      </c>
      <c r="P1009" s="184">
        <v>7.4855</v>
      </c>
      <c r="Q1009" s="184">
        <v>7.6544999999999996</v>
      </c>
      <c r="R1009" s="184">
        <v>7.7990000000000004</v>
      </c>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720</v>
      </c>
      <c r="B1010" s="180" t="s">
        <v>755</v>
      </c>
      <c r="C1010" s="180">
        <v>118486</v>
      </c>
      <c r="D1010" s="183">
        <v>44462</v>
      </c>
      <c r="E1010" s="184">
        <v>27.144100000000002</v>
      </c>
      <c r="F1010" s="184">
        <v>156.10929999999999</v>
      </c>
      <c r="G1010" s="184">
        <v>72.594800000000006</v>
      </c>
      <c r="H1010" s="184">
        <v>6.1158000000000001</v>
      </c>
      <c r="I1010" s="184">
        <v>15.9838</v>
      </c>
      <c r="J1010" s="184">
        <v>25.784700000000001</v>
      </c>
      <c r="K1010" s="184">
        <v>17.058599999999998</v>
      </c>
      <c r="L1010" s="184">
        <v>13.144</v>
      </c>
      <c r="M1010" s="184">
        <v>11.906599999999999</v>
      </c>
      <c r="N1010" s="184">
        <v>13.5608</v>
      </c>
      <c r="O1010" s="184">
        <v>8.9688999999999997</v>
      </c>
      <c r="P1010" s="184">
        <v>8.4125999999999994</v>
      </c>
      <c r="Q1010" s="184">
        <v>9.3027999999999995</v>
      </c>
      <c r="R1010" s="184">
        <v>9.6067999999999998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720</v>
      </c>
      <c r="B1011" s="180" t="s">
        <v>756</v>
      </c>
      <c r="C1011" s="180">
        <v>112327</v>
      </c>
      <c r="D1011" s="183">
        <v>44462</v>
      </c>
      <c r="E1011" s="184">
        <v>25.892399999999999</v>
      </c>
      <c r="F1011" s="184">
        <v>155.44200000000001</v>
      </c>
      <c r="G1011" s="184">
        <v>71.893100000000004</v>
      </c>
      <c r="H1011" s="184">
        <v>5.4429999999999996</v>
      </c>
      <c r="I1011" s="184">
        <v>15.2936</v>
      </c>
      <c r="J1011" s="184">
        <v>25.088200000000001</v>
      </c>
      <c r="K1011" s="184">
        <v>16.358000000000001</v>
      </c>
      <c r="L1011" s="184">
        <v>12.4389</v>
      </c>
      <c r="M1011" s="184">
        <v>11.1776</v>
      </c>
      <c r="N1011" s="184">
        <v>12.7963</v>
      </c>
      <c r="O1011" s="184">
        <v>8.1872000000000007</v>
      </c>
      <c r="P1011" s="184">
        <v>7.6759000000000004</v>
      </c>
      <c r="Q1011" s="184">
        <v>8.5303000000000004</v>
      </c>
      <c r="R1011" s="184">
        <v>8.8665000000000003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720</v>
      </c>
      <c r="B1012" s="180" t="s">
        <v>757</v>
      </c>
      <c r="C1012" s="180">
        <v>118489</v>
      </c>
      <c r="D1012" s="183">
        <v>44462</v>
      </c>
      <c r="E1012" s="184">
        <v>30.678699999999999</v>
      </c>
      <c r="F1012" s="184">
        <v>252.29339999999999</v>
      </c>
      <c r="G1012" s="184">
        <v>122.0917</v>
      </c>
      <c r="H1012" s="184">
        <v>4.2695999999999996</v>
      </c>
      <c r="I1012" s="184">
        <v>26.396599999999999</v>
      </c>
      <c r="J1012" s="184">
        <v>45.560699999999997</v>
      </c>
      <c r="K1012" s="184">
        <v>28.810400000000001</v>
      </c>
      <c r="L1012" s="184">
        <v>24.6388</v>
      </c>
      <c r="M1012" s="184">
        <v>22.155999999999999</v>
      </c>
      <c r="N1012" s="184">
        <v>25.610399999999998</v>
      </c>
      <c r="O1012" s="184">
        <v>10.848100000000001</v>
      </c>
      <c r="P1012" s="184">
        <v>9.5617000000000001</v>
      </c>
      <c r="Q1012" s="184">
        <v>10.2437</v>
      </c>
      <c r="R1012" s="184">
        <v>13.5747</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720</v>
      </c>
      <c r="B1013" s="180" t="s">
        <v>758</v>
      </c>
      <c r="C1013" s="180">
        <v>112329</v>
      </c>
      <c r="D1013" s="183">
        <v>44462</v>
      </c>
      <c r="E1013" s="184">
        <v>29.336099999999998</v>
      </c>
      <c r="F1013" s="184">
        <v>251.43119999999999</v>
      </c>
      <c r="G1013" s="184">
        <v>121.3043</v>
      </c>
      <c r="H1013" s="184">
        <v>3.5038999999999998</v>
      </c>
      <c r="I1013" s="184">
        <v>25.613099999999999</v>
      </c>
      <c r="J1013" s="184">
        <v>44.760899999999999</v>
      </c>
      <c r="K1013" s="184">
        <v>27.981100000000001</v>
      </c>
      <c r="L1013" s="184">
        <v>23.816600000000001</v>
      </c>
      <c r="M1013" s="184">
        <v>21.293299999999999</v>
      </c>
      <c r="N1013" s="184">
        <v>24.691199999999998</v>
      </c>
      <c r="O1013" s="184">
        <v>10.0755</v>
      </c>
      <c r="P1013" s="184">
        <v>8.8579000000000008</v>
      </c>
      <c r="Q1013" s="184">
        <v>9.7027000000000001</v>
      </c>
      <c r="R1013" s="184">
        <v>12.7841</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720</v>
      </c>
      <c r="B1014" s="180" t="s">
        <v>759</v>
      </c>
      <c r="C1014" s="180">
        <v>102574</v>
      </c>
      <c r="D1014" s="183">
        <v>44462</v>
      </c>
      <c r="E1014" s="184">
        <v>134.298</v>
      </c>
      <c r="F1014" s="184">
        <v>190.97069999999999</v>
      </c>
      <c r="G1014" s="184">
        <v>109.2324</v>
      </c>
      <c r="H1014" s="184">
        <v>-5.0038</v>
      </c>
      <c r="I1014" s="184">
        <v>24.375699999999998</v>
      </c>
      <c r="J1014" s="184">
        <v>61.426600000000001</v>
      </c>
      <c r="K1014" s="184">
        <v>35.363399999999999</v>
      </c>
      <c r="L1014" s="184">
        <v>34.827199999999998</v>
      </c>
      <c r="M1014" s="184">
        <v>33.447800000000001</v>
      </c>
      <c r="N1014" s="184">
        <v>40.530500000000004</v>
      </c>
      <c r="O1014" s="184">
        <v>20.166699999999999</v>
      </c>
      <c r="P1014" s="184">
        <v>14.9221</v>
      </c>
      <c r="Q1014" s="184">
        <v>16.369</v>
      </c>
      <c r="R1014" s="184">
        <v>25.773800000000001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720</v>
      </c>
      <c r="B1015" s="180" t="s">
        <v>760</v>
      </c>
      <c r="C1015" s="180">
        <v>119777</v>
      </c>
      <c r="D1015" s="183">
        <v>44462</v>
      </c>
      <c r="E1015" s="184">
        <v>140.404</v>
      </c>
      <c r="F1015" s="184">
        <v>191.81639999999999</v>
      </c>
      <c r="G1015" s="184">
        <v>109.99720000000001</v>
      </c>
      <c r="H1015" s="184">
        <v>-4.2672999999999996</v>
      </c>
      <c r="I1015" s="184">
        <v>25.084199999999999</v>
      </c>
      <c r="J1015" s="184">
        <v>62.171999999999997</v>
      </c>
      <c r="K1015" s="184">
        <v>36.204000000000001</v>
      </c>
      <c r="L1015" s="184">
        <v>35.7605</v>
      </c>
      <c r="M1015" s="184">
        <v>34.3459</v>
      </c>
      <c r="N1015" s="184">
        <v>41.524900000000002</v>
      </c>
      <c r="O1015" s="184">
        <v>20.917400000000001</v>
      </c>
      <c r="P1015" s="184">
        <v>15.754799999999999</v>
      </c>
      <c r="Q1015" s="184">
        <v>15.7552</v>
      </c>
      <c r="R1015" s="184">
        <v>26.475999999999999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720</v>
      </c>
      <c r="B1016" s="180" t="s">
        <v>761</v>
      </c>
      <c r="C1016" s="180">
        <v>117608</v>
      </c>
      <c r="D1016" s="183">
        <v>44462</v>
      </c>
      <c r="E1016" s="184">
        <v>23.505800000000001</v>
      </c>
      <c r="F1016" s="184">
        <v>76.8703</v>
      </c>
      <c r="G1016" s="184">
        <v>80.131600000000006</v>
      </c>
      <c r="H1016" s="184">
        <v>2.3525</v>
      </c>
      <c r="I1016" s="184">
        <v>11.261900000000001</v>
      </c>
      <c r="J1016" s="184">
        <v>20.061800000000002</v>
      </c>
      <c r="K1016" s="184">
        <v>12.845599999999999</v>
      </c>
      <c r="L1016" s="184">
        <v>12.933999999999999</v>
      </c>
      <c r="M1016" s="184">
        <v>11.14</v>
      </c>
      <c r="N1016" s="184">
        <v>15.6173</v>
      </c>
      <c r="O1016" s="184">
        <v>9.9055</v>
      </c>
      <c r="P1016" s="184">
        <v>8.5916999999999994</v>
      </c>
      <c r="Q1016" s="184">
        <v>9.7258999999999993</v>
      </c>
      <c r="R1016" s="184">
        <v>11.4343</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720</v>
      </c>
      <c r="B1017" s="180" t="s">
        <v>1604</v>
      </c>
      <c r="C1017" s="180">
        <v>141072</v>
      </c>
      <c r="D1017" s="183">
        <v>44462</v>
      </c>
      <c r="E1017" s="184">
        <v>23.2882</v>
      </c>
      <c r="F1017" s="184">
        <v>76.3309</v>
      </c>
      <c r="G1017" s="184">
        <v>79.6678</v>
      </c>
      <c r="H1017" s="184">
        <v>1.9487000000000001</v>
      </c>
      <c r="I1017" s="184">
        <v>10.882099999999999</v>
      </c>
      <c r="J1017" s="184">
        <v>19.682500000000001</v>
      </c>
      <c r="K1017" s="184">
        <v>12.461499999999999</v>
      </c>
      <c r="L1017" s="184">
        <v>12.5396</v>
      </c>
      <c r="M1017" s="184">
        <v>10.737399999999999</v>
      </c>
      <c r="N1017" s="184">
        <v>15.1906</v>
      </c>
      <c r="O1017" s="184">
        <v>9.6112000000000002</v>
      </c>
      <c r="P1017" s="184">
        <v>8.3788</v>
      </c>
      <c r="Q1017" s="184">
        <v>9.5589999999999993</v>
      </c>
      <c r="R1017" s="184">
        <v>11.091100000000001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5" t="s">
        <v>27</v>
      </c>
      <c r="B1018" s="180"/>
      <c r="C1018" s="180"/>
      <c r="D1018" s="180"/>
      <c r="E1018" s="180"/>
      <c r="F1018" s="186">
        <v>109.02532045454545</v>
      </c>
      <c r="G1018" s="186">
        <v>65.523663636363622</v>
      </c>
      <c r="H1018" s="186">
        <v>5.6465159090909074</v>
      </c>
      <c r="I1018" s="186">
        <v>17.520043181818185</v>
      </c>
      <c r="J1018" s="186">
        <v>28.131643181818177</v>
      </c>
      <c r="K1018" s="186">
        <v>17.631893181818178</v>
      </c>
      <c r="L1018" s="186">
        <v>19.069313636363635</v>
      </c>
      <c r="M1018" s="186">
        <v>18.69125681818182</v>
      </c>
      <c r="N1018" s="186">
        <v>22.401849999999996</v>
      </c>
      <c r="O1018" s="186">
        <v>10.212334210526317</v>
      </c>
      <c r="P1018" s="186">
        <v>8.8898105263157898</v>
      </c>
      <c r="Q1018" s="186">
        <v>9.5996295454545457</v>
      </c>
      <c r="R1018" s="186">
        <v>11.937094736842106</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5" t="s">
        <v>408</v>
      </c>
      <c r="B1019" s="180"/>
      <c r="C1019" s="180"/>
      <c r="D1019" s="180"/>
      <c r="E1019" s="180"/>
      <c r="F1019" s="186">
        <v>115.11865</v>
      </c>
      <c r="G1019" s="186">
        <v>69.218950000000007</v>
      </c>
      <c r="H1019" s="186">
        <v>4.4053000000000004</v>
      </c>
      <c r="I1019" s="186">
        <v>18.371650000000002</v>
      </c>
      <c r="J1019" s="186">
        <v>25.07835</v>
      </c>
      <c r="K1019" s="186">
        <v>16.887749999999997</v>
      </c>
      <c r="L1019" s="186">
        <v>16.045000000000002</v>
      </c>
      <c r="M1019" s="186">
        <v>14.9102</v>
      </c>
      <c r="N1019" s="186">
        <v>18.7715</v>
      </c>
      <c r="O1019" s="186">
        <v>9.6437999999999988</v>
      </c>
      <c r="P1019" s="186">
        <v>8.4291999999999998</v>
      </c>
      <c r="Q1019" s="186">
        <v>9.2975999999999992</v>
      </c>
      <c r="R1019" s="186">
        <v>11.0181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28"/>
      <c r="B1020" s="128"/>
      <c r="C1020" s="128"/>
      <c r="D1020" s="130"/>
      <c r="E1020" s="131"/>
      <c r="F1020" s="131"/>
      <c r="G1020" s="131"/>
      <c r="H1020" s="131"/>
      <c r="I1020" s="131"/>
      <c r="J1020" s="131"/>
      <c r="K1020" s="131"/>
      <c r="L1020" s="131"/>
      <c r="M1020" s="131"/>
      <c r="N1020" s="131"/>
      <c r="O1020" s="131"/>
      <c r="P1020" s="131"/>
      <c r="Q1020" s="131"/>
      <c r="R1020" s="131"/>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2" t="s">
        <v>762</v>
      </c>
      <c r="B1021" s="182"/>
      <c r="C1021" s="182"/>
      <c r="D1021" s="182"/>
      <c r="E1021" s="182"/>
      <c r="F1021" s="182"/>
      <c r="G1021" s="182"/>
      <c r="H1021" s="182"/>
      <c r="I1021" s="182"/>
      <c r="J1021" s="182"/>
      <c r="K1021" s="182"/>
      <c r="L1021" s="182"/>
      <c r="M1021" s="182"/>
      <c r="N1021" s="182"/>
      <c r="O1021" s="182"/>
      <c r="P1021" s="182"/>
      <c r="Q1021" s="182"/>
      <c r="R1021" s="182"/>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763</v>
      </c>
      <c r="B1022" s="180" t="s">
        <v>764</v>
      </c>
      <c r="C1022" s="180">
        <v>101738</v>
      </c>
      <c r="D1022" s="183">
        <v>44462</v>
      </c>
      <c r="E1022" s="184">
        <v>253.92</v>
      </c>
      <c r="F1022" s="184">
        <v>0.89800000000000002</v>
      </c>
      <c r="G1022" s="184">
        <v>2.7101000000000002</v>
      </c>
      <c r="H1022" s="184">
        <v>-0.1376</v>
      </c>
      <c r="I1022" s="184">
        <v>2.2387000000000001</v>
      </c>
      <c r="J1022" s="184">
        <v>7.7850000000000001</v>
      </c>
      <c r="K1022" s="184">
        <v>10.4048</v>
      </c>
      <c r="L1022" s="184">
        <v>29.670100000000001</v>
      </c>
      <c r="M1022" s="184">
        <v>37.061399999999999</v>
      </c>
      <c r="N1022" s="184">
        <v>59.377400000000002</v>
      </c>
      <c r="O1022" s="184">
        <v>15.4214</v>
      </c>
      <c r="P1022" s="184">
        <v>11.4511</v>
      </c>
      <c r="Q1022" s="184">
        <v>18.959499999999998</v>
      </c>
      <c r="R1022" s="184">
        <v>27.853999999999999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763</v>
      </c>
      <c r="B1023" s="180" t="s">
        <v>765</v>
      </c>
      <c r="C1023" s="180">
        <v>119507</v>
      </c>
      <c r="D1023" s="183">
        <v>44462</v>
      </c>
      <c r="E1023" s="184">
        <v>270.79000000000002</v>
      </c>
      <c r="F1023" s="184">
        <v>0.89800000000000002</v>
      </c>
      <c r="G1023" s="184">
        <v>2.7120000000000002</v>
      </c>
      <c r="H1023" s="184">
        <v>-0.12540000000000001</v>
      </c>
      <c r="I1023" s="184">
        <v>2.2621000000000002</v>
      </c>
      <c r="J1023" s="184">
        <v>7.8414999999999999</v>
      </c>
      <c r="K1023" s="184">
        <v>10.5762</v>
      </c>
      <c r="L1023" s="184">
        <v>30.0687</v>
      </c>
      <c r="M1023" s="184">
        <v>37.694499999999998</v>
      </c>
      <c r="N1023" s="184">
        <v>60.411099999999998</v>
      </c>
      <c r="O1023" s="184">
        <v>16.190300000000001</v>
      </c>
      <c r="P1023" s="184">
        <v>12.245900000000001</v>
      </c>
      <c r="Q1023" s="184">
        <v>12.681900000000001</v>
      </c>
      <c r="R1023" s="184">
        <v>28.7044</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763</v>
      </c>
      <c r="B1024" s="180" t="s">
        <v>1866</v>
      </c>
      <c r="C1024" s="180">
        <v>148609</v>
      </c>
      <c r="D1024" s="183">
        <v>44462</v>
      </c>
      <c r="E1024" s="184">
        <v>14.215</v>
      </c>
      <c r="F1024" s="184">
        <v>0.88</v>
      </c>
      <c r="G1024" s="184">
        <v>2.0019999999999998</v>
      </c>
      <c r="H1024" s="184">
        <v>0.33169999999999999</v>
      </c>
      <c r="I1024" s="184">
        <v>2.7614999999999998</v>
      </c>
      <c r="J1024" s="184">
        <v>9.2033000000000005</v>
      </c>
      <c r="K1024" s="184">
        <v>16.078700000000001</v>
      </c>
      <c r="L1024" s="184">
        <v>29.2743</v>
      </c>
      <c r="M1024" s="184">
        <v>41.654200000000003</v>
      </c>
      <c r="N1024" s="184"/>
      <c r="O1024" s="184"/>
      <c r="P1024" s="184"/>
      <c r="Q1024" s="184">
        <v>42.15</v>
      </c>
      <c r="R1024" s="184"/>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763</v>
      </c>
      <c r="B1025" s="180" t="s">
        <v>1867</v>
      </c>
      <c r="C1025" s="180">
        <v>148610</v>
      </c>
      <c r="D1025" s="183">
        <v>44462</v>
      </c>
      <c r="E1025" s="184">
        <v>14.034000000000001</v>
      </c>
      <c r="F1025" s="184">
        <v>0.87690000000000001</v>
      </c>
      <c r="G1025" s="184">
        <v>1.9839</v>
      </c>
      <c r="H1025" s="184">
        <v>0.30020000000000002</v>
      </c>
      <c r="I1025" s="184">
        <v>2.7002999999999999</v>
      </c>
      <c r="J1025" s="184">
        <v>9.0527999999999995</v>
      </c>
      <c r="K1025" s="184">
        <v>15.6013</v>
      </c>
      <c r="L1025" s="184">
        <v>28.211200000000002</v>
      </c>
      <c r="M1025" s="184">
        <v>39.878399999999999</v>
      </c>
      <c r="N1025" s="184"/>
      <c r="O1025" s="184"/>
      <c r="P1025" s="184"/>
      <c r="Q1025" s="184">
        <v>40.340000000000003</v>
      </c>
      <c r="R1025" s="184"/>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763</v>
      </c>
      <c r="B1026" s="180" t="s">
        <v>766</v>
      </c>
      <c r="C1026" s="180">
        <v>129310</v>
      </c>
      <c r="D1026" s="183">
        <v>44462</v>
      </c>
      <c r="E1026" s="184">
        <v>25.84</v>
      </c>
      <c r="F1026" s="184">
        <v>1.4129</v>
      </c>
      <c r="G1026" s="184">
        <v>2.9891999999999999</v>
      </c>
      <c r="H1026" s="184">
        <v>1.0954999999999999</v>
      </c>
      <c r="I1026" s="184">
        <v>3.8584999999999998</v>
      </c>
      <c r="J1026" s="184">
        <v>8.3893000000000004</v>
      </c>
      <c r="K1026" s="184">
        <v>15.4602</v>
      </c>
      <c r="L1026" s="184">
        <v>27.353400000000001</v>
      </c>
      <c r="M1026" s="184">
        <v>46.651499999999999</v>
      </c>
      <c r="N1026" s="184">
        <v>75.305300000000003</v>
      </c>
      <c r="O1026" s="184">
        <v>14.599</v>
      </c>
      <c r="P1026" s="184">
        <v>13.194699999999999</v>
      </c>
      <c r="Q1026" s="184">
        <v>13.764200000000001</v>
      </c>
      <c r="R1026" s="184">
        <v>27.5596</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763</v>
      </c>
      <c r="B1027" s="180" t="s">
        <v>767</v>
      </c>
      <c r="C1027" s="180">
        <v>129312</v>
      </c>
      <c r="D1027" s="183">
        <v>44462</v>
      </c>
      <c r="E1027" s="184">
        <v>27.33</v>
      </c>
      <c r="F1027" s="184">
        <v>1.3724000000000001</v>
      </c>
      <c r="G1027" s="184">
        <v>2.9765999999999999</v>
      </c>
      <c r="H1027" s="184">
        <v>1.0725</v>
      </c>
      <c r="I1027" s="184">
        <v>3.8769</v>
      </c>
      <c r="J1027" s="184">
        <v>8.4524000000000008</v>
      </c>
      <c r="K1027" s="184">
        <v>15.756</v>
      </c>
      <c r="L1027" s="184">
        <v>27.949400000000001</v>
      </c>
      <c r="M1027" s="184">
        <v>47.729700000000001</v>
      </c>
      <c r="N1027" s="184">
        <v>76.893199999999993</v>
      </c>
      <c r="O1027" s="184">
        <v>15.557600000000001</v>
      </c>
      <c r="P1027" s="184">
        <v>14.0954</v>
      </c>
      <c r="Q1027" s="184">
        <v>14.633800000000001</v>
      </c>
      <c r="R1027" s="184">
        <v>28.6554</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763</v>
      </c>
      <c r="B1028" s="180" t="s">
        <v>768</v>
      </c>
      <c r="C1028" s="180">
        <v>145750</v>
      </c>
      <c r="D1028" s="183">
        <v>44462</v>
      </c>
      <c r="E1028" s="184">
        <v>17.73</v>
      </c>
      <c r="F1028" s="184">
        <v>1.1409</v>
      </c>
      <c r="G1028" s="184">
        <v>2.1901999999999999</v>
      </c>
      <c r="H1028" s="184">
        <v>0.16950000000000001</v>
      </c>
      <c r="I1028" s="184">
        <v>2.1313</v>
      </c>
      <c r="J1028" s="184">
        <v>7.585</v>
      </c>
      <c r="K1028" s="184">
        <v>12.571400000000001</v>
      </c>
      <c r="L1028" s="184">
        <v>22.529399999999999</v>
      </c>
      <c r="M1028" s="184">
        <v>29.985299999999999</v>
      </c>
      <c r="N1028" s="184">
        <v>53.373699999999999</v>
      </c>
      <c r="O1028" s="184"/>
      <c r="P1028" s="184"/>
      <c r="Q1028" s="184">
        <v>23.0687</v>
      </c>
      <c r="R1028" s="184">
        <v>29.224299999999999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763</v>
      </c>
      <c r="B1029" s="180" t="s">
        <v>769</v>
      </c>
      <c r="C1029" s="180">
        <v>145747</v>
      </c>
      <c r="D1029" s="183">
        <v>44462</v>
      </c>
      <c r="E1029" s="184">
        <v>17.07</v>
      </c>
      <c r="F1029" s="184">
        <v>1.1255999999999999</v>
      </c>
      <c r="G1029" s="184">
        <v>2.1543999999999999</v>
      </c>
      <c r="H1029" s="184">
        <v>0.1173</v>
      </c>
      <c r="I1029" s="184">
        <v>2.0323000000000002</v>
      </c>
      <c r="J1029" s="184">
        <v>7.4936999999999996</v>
      </c>
      <c r="K1029" s="184">
        <v>12.2288</v>
      </c>
      <c r="L1029" s="184">
        <v>21.928599999999999</v>
      </c>
      <c r="M1029" s="184">
        <v>28.927499999999998</v>
      </c>
      <c r="N1029" s="184">
        <v>51.7333</v>
      </c>
      <c r="O1029" s="184"/>
      <c r="P1029" s="184"/>
      <c r="Q1029" s="184">
        <v>21.388100000000001</v>
      </c>
      <c r="R1029" s="184">
        <v>27.7043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763</v>
      </c>
      <c r="B1030" s="180" t="s">
        <v>770</v>
      </c>
      <c r="C1030" s="180">
        <v>102807</v>
      </c>
      <c r="D1030" s="183">
        <v>44462</v>
      </c>
      <c r="E1030" s="184">
        <v>87.4</v>
      </c>
      <c r="F1030" s="184">
        <v>0.98209999999999997</v>
      </c>
      <c r="G1030" s="184">
        <v>2.2700999999999998</v>
      </c>
      <c r="H1030" s="184">
        <v>-0.34210000000000002</v>
      </c>
      <c r="I1030" s="184">
        <v>1.6043000000000001</v>
      </c>
      <c r="J1030" s="184">
        <v>6.4036999999999997</v>
      </c>
      <c r="K1030" s="184">
        <v>13.3005</v>
      </c>
      <c r="L1030" s="184">
        <v>24.042000000000002</v>
      </c>
      <c r="M1030" s="184">
        <v>36.990600000000001</v>
      </c>
      <c r="N1030" s="184">
        <v>62.363</v>
      </c>
      <c r="O1030" s="184">
        <v>17.460100000000001</v>
      </c>
      <c r="P1030" s="184">
        <v>16.898700000000002</v>
      </c>
      <c r="Q1030" s="184">
        <v>13.6434</v>
      </c>
      <c r="R1030" s="184">
        <v>29.288499999999999</v>
      </c>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763</v>
      </c>
      <c r="B1031" s="180" t="s">
        <v>771</v>
      </c>
      <c r="C1031" s="180">
        <v>119438</v>
      </c>
      <c r="D1031" s="183">
        <v>44462</v>
      </c>
      <c r="E1031" s="184">
        <v>91.43</v>
      </c>
      <c r="F1031" s="184">
        <v>0.98299999999999998</v>
      </c>
      <c r="G1031" s="184">
        <v>2.2707000000000002</v>
      </c>
      <c r="H1031" s="184">
        <v>-0.32700000000000001</v>
      </c>
      <c r="I1031" s="184">
        <v>1.6228</v>
      </c>
      <c r="J1031" s="184">
        <v>6.4500999999999999</v>
      </c>
      <c r="K1031" s="184">
        <v>13.422700000000001</v>
      </c>
      <c r="L1031" s="184">
        <v>24.31</v>
      </c>
      <c r="M1031" s="184">
        <v>37.426699999999997</v>
      </c>
      <c r="N1031" s="184">
        <v>63.0931</v>
      </c>
      <c r="O1031" s="184">
        <v>18.142600000000002</v>
      </c>
      <c r="P1031" s="184">
        <v>17.479500000000002</v>
      </c>
      <c r="Q1031" s="184">
        <v>15.2585</v>
      </c>
      <c r="R1031" s="184">
        <v>29.930099999999999</v>
      </c>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763</v>
      </c>
      <c r="B1032" s="180" t="s">
        <v>772</v>
      </c>
      <c r="C1032" s="180">
        <v>103678</v>
      </c>
      <c r="D1032" s="183">
        <v>44462</v>
      </c>
      <c r="E1032" s="184">
        <v>77.983000000000004</v>
      </c>
      <c r="F1032" s="184">
        <v>0.60740000000000005</v>
      </c>
      <c r="G1032" s="184">
        <v>1.7634000000000001</v>
      </c>
      <c r="H1032" s="184">
        <v>-0.43540000000000001</v>
      </c>
      <c r="I1032" s="184">
        <v>1.1656</v>
      </c>
      <c r="J1032" s="184">
        <v>4.9619</v>
      </c>
      <c r="K1032" s="184">
        <v>7.5232999999999999</v>
      </c>
      <c r="L1032" s="184">
        <v>23.447700000000001</v>
      </c>
      <c r="M1032" s="184">
        <v>38.959299999999999</v>
      </c>
      <c r="N1032" s="184">
        <v>72.448300000000003</v>
      </c>
      <c r="O1032" s="184">
        <v>19.067</v>
      </c>
      <c r="P1032" s="184">
        <v>15.3782</v>
      </c>
      <c r="Q1032" s="184">
        <v>14.305400000000001</v>
      </c>
      <c r="R1032" s="184">
        <v>30.332000000000001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763</v>
      </c>
      <c r="B1033" s="180" t="s">
        <v>773</v>
      </c>
      <c r="C1033" s="180">
        <v>118527</v>
      </c>
      <c r="D1033" s="183">
        <v>44462</v>
      </c>
      <c r="E1033" s="184">
        <v>82.797700000000006</v>
      </c>
      <c r="F1033" s="184">
        <v>0.60929999999999995</v>
      </c>
      <c r="G1033" s="184">
        <v>1.7690999999999999</v>
      </c>
      <c r="H1033" s="184">
        <v>-0.42230000000000001</v>
      </c>
      <c r="I1033" s="184">
        <v>1.1924999999999999</v>
      </c>
      <c r="J1033" s="184">
        <v>5.0235000000000003</v>
      </c>
      <c r="K1033" s="184">
        <v>7.7119999999999997</v>
      </c>
      <c r="L1033" s="184">
        <v>23.883400000000002</v>
      </c>
      <c r="M1033" s="184">
        <v>39.725700000000003</v>
      </c>
      <c r="N1033" s="184">
        <v>73.811099999999996</v>
      </c>
      <c r="O1033" s="184">
        <v>20.045999999999999</v>
      </c>
      <c r="P1033" s="184">
        <v>16.277100000000001</v>
      </c>
      <c r="Q1033" s="184">
        <v>15.586499999999999</v>
      </c>
      <c r="R1033" s="184">
        <v>31.553100000000001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0" t="s">
        <v>763</v>
      </c>
      <c r="B1034" s="180" t="s">
        <v>774</v>
      </c>
      <c r="C1034" s="180">
        <v>120749</v>
      </c>
      <c r="D1034" s="183">
        <v>44462</v>
      </c>
      <c r="E1034" s="184">
        <v>116.5087</v>
      </c>
      <c r="F1034" s="184">
        <v>0.90620000000000001</v>
      </c>
      <c r="G1034" s="184">
        <v>2.9506000000000001</v>
      </c>
      <c r="H1034" s="184">
        <v>0.58709999999999996</v>
      </c>
      <c r="I1034" s="184">
        <v>3.1025</v>
      </c>
      <c r="J1034" s="184">
        <v>8.4648000000000003</v>
      </c>
      <c r="K1034" s="184">
        <v>17.350000000000001</v>
      </c>
      <c r="L1034" s="184">
        <v>31.9375</v>
      </c>
      <c r="M1034" s="184">
        <v>44.055399999999999</v>
      </c>
      <c r="N1034" s="184">
        <v>69.188400000000001</v>
      </c>
      <c r="O1034" s="184">
        <v>19.582999999999998</v>
      </c>
      <c r="P1034" s="184">
        <v>17.1404</v>
      </c>
      <c r="Q1034" s="184">
        <v>14.8423</v>
      </c>
      <c r="R1034" s="184">
        <v>31.340399999999999</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0" t="s">
        <v>763</v>
      </c>
      <c r="B1035" s="180" t="s">
        <v>775</v>
      </c>
      <c r="C1035" s="180">
        <v>103026</v>
      </c>
      <c r="D1035" s="183">
        <v>44462</v>
      </c>
      <c r="E1035" s="184">
        <v>110.4778</v>
      </c>
      <c r="F1035" s="184">
        <v>0.90459999999999996</v>
      </c>
      <c r="G1035" s="184">
        <v>2.9453</v>
      </c>
      <c r="H1035" s="184">
        <v>0.57509999999999994</v>
      </c>
      <c r="I1035" s="184">
        <v>3.0781000000000001</v>
      </c>
      <c r="J1035" s="184">
        <v>8.4088999999999992</v>
      </c>
      <c r="K1035" s="184">
        <v>17.176200000000001</v>
      </c>
      <c r="L1035" s="184">
        <v>31.555499999999999</v>
      </c>
      <c r="M1035" s="184">
        <v>43.433700000000002</v>
      </c>
      <c r="N1035" s="184">
        <v>68.217200000000005</v>
      </c>
      <c r="O1035" s="184">
        <v>18.890999999999998</v>
      </c>
      <c r="P1035" s="184">
        <v>16.4359</v>
      </c>
      <c r="Q1035" s="184">
        <v>15.772</v>
      </c>
      <c r="R1035" s="184">
        <v>30.607399999999998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85" t="s">
        <v>27</v>
      </c>
      <c r="B1036" s="180"/>
      <c r="C1036" s="180"/>
      <c r="D1036" s="180"/>
      <c r="E1036" s="180"/>
      <c r="F1036" s="186">
        <v>0.97123571428571431</v>
      </c>
      <c r="G1036" s="186">
        <v>2.4062571428571431</v>
      </c>
      <c r="H1036" s="186">
        <v>0.17565000000000006</v>
      </c>
      <c r="I1036" s="186">
        <v>2.4019571428571429</v>
      </c>
      <c r="J1036" s="186">
        <v>7.5368500000000003</v>
      </c>
      <c r="K1036" s="186">
        <v>13.225864285714284</v>
      </c>
      <c r="L1036" s="186">
        <v>26.868657142857138</v>
      </c>
      <c r="M1036" s="186">
        <v>39.298135714285721</v>
      </c>
      <c r="N1036" s="186">
        <v>65.517925000000005</v>
      </c>
      <c r="O1036" s="186">
        <v>17.495799999999999</v>
      </c>
      <c r="P1036" s="186">
        <v>15.05969</v>
      </c>
      <c r="Q1036" s="186">
        <v>19.742450000000002</v>
      </c>
      <c r="R1036" s="186">
        <v>29.396124999999998</v>
      </c>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5" t="s">
        <v>408</v>
      </c>
      <c r="B1037" s="180"/>
      <c r="C1037" s="180"/>
      <c r="D1037" s="180"/>
      <c r="E1037" s="180"/>
      <c r="F1037" s="186">
        <v>0.90539999999999998</v>
      </c>
      <c r="G1037" s="186">
        <v>2.2704</v>
      </c>
      <c r="H1037" s="186">
        <v>0.1434</v>
      </c>
      <c r="I1037" s="186">
        <v>2.2504</v>
      </c>
      <c r="J1037" s="186">
        <v>7.81325</v>
      </c>
      <c r="K1037" s="186">
        <v>13.361599999999999</v>
      </c>
      <c r="L1037" s="186">
        <v>27.651400000000002</v>
      </c>
      <c r="M1037" s="186">
        <v>39.342500000000001</v>
      </c>
      <c r="N1037" s="186">
        <v>65.655150000000006</v>
      </c>
      <c r="O1037" s="186">
        <v>17.801349999999999</v>
      </c>
      <c r="P1037" s="186">
        <v>15.82765</v>
      </c>
      <c r="Q1037" s="186">
        <v>15.422499999999999</v>
      </c>
      <c r="R1037" s="186">
        <v>29.256399999999999</v>
      </c>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28"/>
      <c r="B1038" s="128"/>
      <c r="C1038" s="128"/>
      <c r="D1038" s="130"/>
      <c r="E1038" s="131"/>
      <c r="F1038" s="131"/>
      <c r="G1038" s="131"/>
      <c r="H1038" s="131"/>
      <c r="I1038" s="131"/>
      <c r="J1038" s="131"/>
      <c r="K1038" s="131"/>
      <c r="L1038" s="131"/>
      <c r="M1038" s="131"/>
      <c r="N1038" s="131"/>
      <c r="O1038" s="131"/>
      <c r="P1038" s="131"/>
      <c r="Q1038" s="131"/>
      <c r="R1038" s="131"/>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2" t="s">
        <v>383</v>
      </c>
      <c r="B1039" s="182"/>
      <c r="C1039" s="182"/>
      <c r="D1039" s="182"/>
      <c r="E1039" s="182"/>
      <c r="F1039" s="182"/>
      <c r="G1039" s="182"/>
      <c r="H1039" s="182"/>
      <c r="I1039" s="182"/>
      <c r="J1039" s="182"/>
      <c r="K1039" s="182"/>
      <c r="L1039" s="182"/>
      <c r="M1039" s="182"/>
      <c r="N1039" s="182"/>
      <c r="O1039" s="182"/>
      <c r="P1039" s="182"/>
      <c r="Q1039" s="182"/>
      <c r="R1039" s="182"/>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358</v>
      </c>
      <c r="B1040" s="180" t="s">
        <v>53</v>
      </c>
      <c r="C1040" s="180">
        <v>119505</v>
      </c>
      <c r="D1040" s="183">
        <v>44462</v>
      </c>
      <c r="E1040" s="184">
        <v>37.4482</v>
      </c>
      <c r="F1040" s="184">
        <v>1.9495</v>
      </c>
      <c r="G1040" s="184">
        <v>2.9897999999999998</v>
      </c>
      <c r="H1040" s="184">
        <v>7.8090999999999999</v>
      </c>
      <c r="I1040" s="184">
        <v>8.08</v>
      </c>
      <c r="J1040" s="184">
        <v>10.6183</v>
      </c>
      <c r="K1040" s="184">
        <v>7.7069999999999999</v>
      </c>
      <c r="L1040" s="184">
        <v>8.2537000000000003</v>
      </c>
      <c r="M1040" s="184">
        <v>6.5545999999999998</v>
      </c>
      <c r="N1040" s="184">
        <v>7.3182999999999998</v>
      </c>
      <c r="O1040" s="184">
        <v>6.335</v>
      </c>
      <c r="P1040" s="184">
        <v>5.0002000000000004</v>
      </c>
      <c r="Q1040" s="184">
        <v>7.8028000000000004</v>
      </c>
      <c r="R1040" s="184">
        <v>4.3730000000000002</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358</v>
      </c>
      <c r="B1041" s="180" t="s">
        <v>82</v>
      </c>
      <c r="C1041" s="180">
        <v>111848</v>
      </c>
      <c r="D1041" s="183">
        <v>44462</v>
      </c>
      <c r="E1041" s="184">
        <v>24.687100000000001</v>
      </c>
      <c r="F1041" s="184">
        <v>1.3307</v>
      </c>
      <c r="G1041" s="184">
        <v>2.3660999999999999</v>
      </c>
      <c r="H1041" s="184">
        <v>7.1912000000000003</v>
      </c>
      <c r="I1041" s="184">
        <v>7.4667000000000003</v>
      </c>
      <c r="J1041" s="184">
        <v>9.9948999999999995</v>
      </c>
      <c r="K1041" s="184">
        <v>7.0827999999999998</v>
      </c>
      <c r="L1041" s="184">
        <v>7.6917</v>
      </c>
      <c r="M1041" s="184">
        <v>5.9898999999999996</v>
      </c>
      <c r="N1041" s="184">
        <v>6.7203999999999997</v>
      </c>
      <c r="O1041" s="184">
        <v>5.7302999999999997</v>
      </c>
      <c r="P1041" s="184">
        <v>4.4090999999999996</v>
      </c>
      <c r="Q1041" s="184">
        <v>7.5170000000000003</v>
      </c>
      <c r="R1041" s="184">
        <v>3.7827999999999999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358</v>
      </c>
      <c r="B1042" s="180" t="s">
        <v>83</v>
      </c>
      <c r="C1042" s="180">
        <v>102767</v>
      </c>
      <c r="D1042" s="183">
        <v>44462</v>
      </c>
      <c r="E1042" s="184">
        <v>35.694499999999998</v>
      </c>
      <c r="F1042" s="184">
        <v>1.3293999999999999</v>
      </c>
      <c r="G1042" s="184">
        <v>2.4205999999999999</v>
      </c>
      <c r="H1042" s="184">
        <v>7.2118000000000002</v>
      </c>
      <c r="I1042" s="184">
        <v>7.4787999999999997</v>
      </c>
      <c r="J1042" s="184">
        <v>10.013199999999999</v>
      </c>
      <c r="K1042" s="184">
        <v>7.0948000000000002</v>
      </c>
      <c r="L1042" s="184">
        <v>7.7008000000000001</v>
      </c>
      <c r="M1042" s="184">
        <v>5.9999000000000002</v>
      </c>
      <c r="N1042" s="184">
        <v>6.7329999999999997</v>
      </c>
      <c r="O1042" s="184">
        <v>5.7366000000000001</v>
      </c>
      <c r="P1042" s="184">
        <v>4.4127000000000001</v>
      </c>
      <c r="Q1042" s="184">
        <v>7.7720000000000002</v>
      </c>
      <c r="R1042" s="184">
        <v>3.7917000000000001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358</v>
      </c>
      <c r="B1043" s="180" t="s">
        <v>54</v>
      </c>
      <c r="C1043" s="180">
        <v>147808</v>
      </c>
      <c r="D1043" s="183">
        <v>44462</v>
      </c>
      <c r="E1043" s="184">
        <v>1.4522999999999999</v>
      </c>
      <c r="F1043" s="184">
        <v>0</v>
      </c>
      <c r="G1043" s="184">
        <v>0</v>
      </c>
      <c r="H1043" s="184">
        <v>0</v>
      </c>
      <c r="I1043" s="184">
        <v>0</v>
      </c>
      <c r="J1043" s="184">
        <v>0</v>
      </c>
      <c r="K1043" s="184">
        <v>0</v>
      </c>
      <c r="L1043" s="184">
        <v>0</v>
      </c>
      <c r="M1043" s="184">
        <v>0</v>
      </c>
      <c r="N1043" s="184">
        <v>0</v>
      </c>
      <c r="O1043" s="184"/>
      <c r="P1043" s="184"/>
      <c r="Q1043" s="184">
        <v>-13.8878</v>
      </c>
      <c r="R1043" s="184"/>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358</v>
      </c>
      <c r="B1044" s="180" t="s">
        <v>84</v>
      </c>
      <c r="C1044" s="180">
        <v>147807</v>
      </c>
      <c r="D1044" s="183">
        <v>44462</v>
      </c>
      <c r="E1044" s="184">
        <v>0.96740000000000004</v>
      </c>
      <c r="F1044" s="184">
        <v>0</v>
      </c>
      <c r="G1044" s="184">
        <v>0</v>
      </c>
      <c r="H1044" s="184">
        <v>0</v>
      </c>
      <c r="I1044" s="184">
        <v>0</v>
      </c>
      <c r="J1044" s="184">
        <v>0</v>
      </c>
      <c r="K1044" s="184">
        <v>0</v>
      </c>
      <c r="L1044" s="184">
        <v>0</v>
      </c>
      <c r="M1044" s="184">
        <v>0</v>
      </c>
      <c r="N1044" s="184">
        <v>0</v>
      </c>
      <c r="O1044" s="184"/>
      <c r="P1044" s="184"/>
      <c r="Q1044" s="184">
        <v>-13.8848</v>
      </c>
      <c r="R1044" s="184"/>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358</v>
      </c>
      <c r="B1045" s="180" t="s">
        <v>85</v>
      </c>
      <c r="C1045" s="180">
        <v>147804</v>
      </c>
      <c r="D1045" s="183">
        <v>44462</v>
      </c>
      <c r="E1045" s="184">
        <v>1.3985000000000001</v>
      </c>
      <c r="F1045" s="184">
        <v>0</v>
      </c>
      <c r="G1045" s="184">
        <v>0</v>
      </c>
      <c r="H1045" s="184">
        <v>0</v>
      </c>
      <c r="I1045" s="184">
        <v>0</v>
      </c>
      <c r="J1045" s="184">
        <v>0</v>
      </c>
      <c r="K1045" s="184">
        <v>0</v>
      </c>
      <c r="L1045" s="184">
        <v>0</v>
      </c>
      <c r="M1045" s="184">
        <v>0</v>
      </c>
      <c r="N1045" s="184">
        <v>0</v>
      </c>
      <c r="O1045" s="184"/>
      <c r="P1045" s="184"/>
      <c r="Q1045" s="184">
        <v>-13.886100000000001</v>
      </c>
      <c r="R1045" s="184"/>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358</v>
      </c>
      <c r="B1046" s="180" t="s">
        <v>55</v>
      </c>
      <c r="C1046" s="180">
        <v>120451</v>
      </c>
      <c r="D1046" s="183">
        <v>44462</v>
      </c>
      <c r="E1046" s="184">
        <v>25.8718</v>
      </c>
      <c r="F1046" s="184">
        <v>17.643599999999999</v>
      </c>
      <c r="G1046" s="184">
        <v>14.4544</v>
      </c>
      <c r="H1046" s="184">
        <v>17.0456</v>
      </c>
      <c r="I1046" s="184">
        <v>20.331800000000001</v>
      </c>
      <c r="J1046" s="184">
        <v>21.549299999999999</v>
      </c>
      <c r="K1046" s="184">
        <v>8.2047000000000008</v>
      </c>
      <c r="L1046" s="184">
        <v>9.7774999999999999</v>
      </c>
      <c r="M1046" s="184">
        <v>5.5930999999999997</v>
      </c>
      <c r="N1046" s="184">
        <v>6.8209</v>
      </c>
      <c r="O1046" s="184">
        <v>10.8439</v>
      </c>
      <c r="P1046" s="184">
        <v>8.6637000000000004</v>
      </c>
      <c r="Q1046" s="184">
        <v>9.5637000000000008</v>
      </c>
      <c r="R1046" s="184">
        <v>9.7081999999999997</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358</v>
      </c>
      <c r="B1047" s="180" t="s">
        <v>86</v>
      </c>
      <c r="C1047" s="180">
        <v>115068</v>
      </c>
      <c r="D1047" s="183">
        <v>44462</v>
      </c>
      <c r="E1047" s="184">
        <v>23.867699999999999</v>
      </c>
      <c r="F1047" s="184">
        <v>17.288900000000002</v>
      </c>
      <c r="G1047" s="184">
        <v>14.0344</v>
      </c>
      <c r="H1047" s="184">
        <v>16.634499999999999</v>
      </c>
      <c r="I1047" s="184">
        <v>19.911200000000001</v>
      </c>
      <c r="J1047" s="184">
        <v>21.141300000000001</v>
      </c>
      <c r="K1047" s="184">
        <v>7.7827999999999999</v>
      </c>
      <c r="L1047" s="184">
        <v>9.3459000000000003</v>
      </c>
      <c r="M1047" s="184">
        <v>5.1662999999999997</v>
      </c>
      <c r="N1047" s="184">
        <v>6.3807999999999998</v>
      </c>
      <c r="O1047" s="184">
        <v>10.225</v>
      </c>
      <c r="P1047" s="184">
        <v>7.9204999999999997</v>
      </c>
      <c r="Q1047" s="184">
        <v>8.7103000000000002</v>
      </c>
      <c r="R1047" s="184">
        <v>9.2188999999999997</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358</v>
      </c>
      <c r="B1048" s="180" t="s">
        <v>87</v>
      </c>
      <c r="C1048" s="180">
        <v>117631</v>
      </c>
      <c r="D1048" s="183">
        <v>44462</v>
      </c>
      <c r="E1048" s="184">
        <v>18.858599999999999</v>
      </c>
      <c r="F1048" s="184">
        <v>10.454499999999999</v>
      </c>
      <c r="G1048" s="184">
        <v>7.8113999999999999</v>
      </c>
      <c r="H1048" s="184">
        <v>14.055999999999999</v>
      </c>
      <c r="I1048" s="184">
        <v>8.9754000000000005</v>
      </c>
      <c r="J1048" s="184">
        <v>10.5832</v>
      </c>
      <c r="K1048" s="184">
        <v>8.1477000000000004</v>
      </c>
      <c r="L1048" s="184">
        <v>7.0507999999999997</v>
      </c>
      <c r="M1048" s="184">
        <v>3.2238000000000002</v>
      </c>
      <c r="N1048" s="184">
        <v>7.8707000000000003</v>
      </c>
      <c r="O1048" s="184">
        <v>4.7343999999999999</v>
      </c>
      <c r="P1048" s="184">
        <v>4.7103999999999999</v>
      </c>
      <c r="Q1048" s="184">
        <v>7.1081000000000003</v>
      </c>
      <c r="R1048" s="184">
        <v>7.2866</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358</v>
      </c>
      <c r="B1049" s="180" t="s">
        <v>56</v>
      </c>
      <c r="C1049" s="180">
        <v>119337</v>
      </c>
      <c r="D1049" s="183">
        <v>44462</v>
      </c>
      <c r="E1049" s="184">
        <v>19.9575</v>
      </c>
      <c r="F1049" s="184">
        <v>10.7936</v>
      </c>
      <c r="G1049" s="184">
        <v>8.1745000000000001</v>
      </c>
      <c r="H1049" s="184">
        <v>14.4621</v>
      </c>
      <c r="I1049" s="184">
        <v>9.3607999999999993</v>
      </c>
      <c r="J1049" s="184">
        <v>10.968400000000001</v>
      </c>
      <c r="K1049" s="184">
        <v>8.5266999999999999</v>
      </c>
      <c r="L1049" s="184">
        <v>7.4093999999999998</v>
      </c>
      <c r="M1049" s="184">
        <v>3.5743</v>
      </c>
      <c r="N1049" s="184">
        <v>8.2370000000000001</v>
      </c>
      <c r="O1049" s="184">
        <v>5.1414</v>
      </c>
      <c r="P1049" s="184">
        <v>5.2283999999999997</v>
      </c>
      <c r="Q1049" s="184">
        <v>7.5968999999999998</v>
      </c>
      <c r="R1049" s="184">
        <v>7.6680999999999999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358</v>
      </c>
      <c r="B1050" s="180" t="s">
        <v>88</v>
      </c>
      <c r="C1050" s="180">
        <v>117957</v>
      </c>
      <c r="D1050" s="183">
        <v>44462</v>
      </c>
      <c r="E1050" s="184">
        <v>36.6873</v>
      </c>
      <c r="F1050" s="184">
        <v>0.79590000000000005</v>
      </c>
      <c r="G1050" s="184">
        <v>6.3707000000000003</v>
      </c>
      <c r="H1050" s="184">
        <v>11.6092</v>
      </c>
      <c r="I1050" s="184">
        <v>8.2696000000000005</v>
      </c>
      <c r="J1050" s="184">
        <v>14.423999999999999</v>
      </c>
      <c r="K1050" s="184">
        <v>4.7915999999999999</v>
      </c>
      <c r="L1050" s="184">
        <v>4.6778000000000004</v>
      </c>
      <c r="M1050" s="184">
        <v>1.8727</v>
      </c>
      <c r="N1050" s="184">
        <v>3.4739</v>
      </c>
      <c r="O1050" s="184">
        <v>7.1965000000000003</v>
      </c>
      <c r="P1050" s="184">
        <v>5.9282000000000004</v>
      </c>
      <c r="Q1050" s="184">
        <v>7.9406999999999996</v>
      </c>
      <c r="R1050" s="184">
        <v>6.1619000000000002</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358</v>
      </c>
      <c r="B1051" s="180" t="s">
        <v>57</v>
      </c>
      <c r="C1051" s="180">
        <v>119992</v>
      </c>
      <c r="D1051" s="183">
        <v>44462</v>
      </c>
      <c r="E1051" s="184">
        <v>39.335700000000003</v>
      </c>
      <c r="F1051" s="184">
        <v>2.0415000000000001</v>
      </c>
      <c r="G1051" s="184">
        <v>7.5827</v>
      </c>
      <c r="H1051" s="184">
        <v>12.8367</v>
      </c>
      <c r="I1051" s="184">
        <v>9.5526</v>
      </c>
      <c r="J1051" s="184">
        <v>15.751899999999999</v>
      </c>
      <c r="K1051" s="184">
        <v>6.1401000000000003</v>
      </c>
      <c r="L1051" s="184">
        <v>6.0420999999999996</v>
      </c>
      <c r="M1051" s="184">
        <v>3.2054999999999998</v>
      </c>
      <c r="N1051" s="184">
        <v>4.7946</v>
      </c>
      <c r="O1051" s="184">
        <v>8.3314000000000004</v>
      </c>
      <c r="P1051" s="184">
        <v>6.9722999999999997</v>
      </c>
      <c r="Q1051" s="184">
        <v>8.5690000000000008</v>
      </c>
      <c r="R1051" s="184">
        <v>7.2705000000000002</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358</v>
      </c>
      <c r="B1052" s="180" t="s">
        <v>404</v>
      </c>
      <c r="C1052" s="180">
        <v>113526</v>
      </c>
      <c r="D1052" s="183">
        <v>44462</v>
      </c>
      <c r="E1052" s="184">
        <v>25.718299999999999</v>
      </c>
      <c r="F1052" s="184">
        <v>1.4193</v>
      </c>
      <c r="G1052" s="184">
        <v>7.0054999999999996</v>
      </c>
      <c r="H1052" s="184">
        <v>12.274699999999999</v>
      </c>
      <c r="I1052" s="184">
        <v>9.0228999999999999</v>
      </c>
      <c r="J1052" s="184">
        <v>15.2338</v>
      </c>
      <c r="K1052" s="184">
        <v>5.6307</v>
      </c>
      <c r="L1052" s="184">
        <v>5.5307000000000004</v>
      </c>
      <c r="M1052" s="184">
        <v>2.6924000000000001</v>
      </c>
      <c r="N1052" s="184">
        <v>4.2686999999999999</v>
      </c>
      <c r="O1052" s="184">
        <v>7.8159000000000001</v>
      </c>
      <c r="P1052" s="184">
        <v>6.5148000000000001</v>
      </c>
      <c r="Q1052" s="184">
        <v>7.7746000000000004</v>
      </c>
      <c r="R1052" s="184">
        <v>6.7271999999999998</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358</v>
      </c>
      <c r="B1053" s="180" t="s">
        <v>58</v>
      </c>
      <c r="C1053" s="180">
        <v>118284</v>
      </c>
      <c r="D1053" s="183">
        <v>44462</v>
      </c>
      <c r="E1053" s="184">
        <v>25.710799999999999</v>
      </c>
      <c r="F1053" s="184">
        <v>3.2654999999999998</v>
      </c>
      <c r="G1053" s="184">
        <v>3.3134000000000001</v>
      </c>
      <c r="H1053" s="184">
        <v>11.0764</v>
      </c>
      <c r="I1053" s="184">
        <v>8.9541000000000004</v>
      </c>
      <c r="J1053" s="184">
        <v>9.1424000000000003</v>
      </c>
      <c r="K1053" s="184">
        <v>5.7785000000000002</v>
      </c>
      <c r="L1053" s="184">
        <v>4.6897000000000002</v>
      </c>
      <c r="M1053" s="184">
        <v>2.7320000000000002</v>
      </c>
      <c r="N1053" s="184">
        <v>4.2214</v>
      </c>
      <c r="O1053" s="184">
        <v>8.3486999999999991</v>
      </c>
      <c r="P1053" s="184">
        <v>6.9370000000000003</v>
      </c>
      <c r="Q1053" s="184">
        <v>8.5459999999999994</v>
      </c>
      <c r="R1053" s="184">
        <v>6.8601999999999999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358</v>
      </c>
      <c r="B1054" s="180" t="s">
        <v>89</v>
      </c>
      <c r="C1054" s="180">
        <v>111962</v>
      </c>
      <c r="D1054" s="183">
        <v>44462</v>
      </c>
      <c r="E1054" s="184">
        <v>24.286799999999999</v>
      </c>
      <c r="F1054" s="184">
        <v>2.2545000000000002</v>
      </c>
      <c r="G1054" s="184">
        <v>2.2547000000000001</v>
      </c>
      <c r="H1054" s="184">
        <v>10.024100000000001</v>
      </c>
      <c r="I1054" s="184">
        <v>7.8924000000000003</v>
      </c>
      <c r="J1054" s="184">
        <v>8.0734999999999992</v>
      </c>
      <c r="K1054" s="184">
        <v>4.6775000000000002</v>
      </c>
      <c r="L1054" s="184">
        <v>3.6034000000000002</v>
      </c>
      <c r="M1054" s="184">
        <v>1.679</v>
      </c>
      <c r="N1054" s="184">
        <v>3.1842999999999999</v>
      </c>
      <c r="O1054" s="184">
        <v>7.3875999999999999</v>
      </c>
      <c r="P1054" s="184">
        <v>6.0986000000000002</v>
      </c>
      <c r="Q1054" s="184">
        <v>7.4626999999999999</v>
      </c>
      <c r="R1054" s="184">
        <v>5.8898000000000001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358</v>
      </c>
      <c r="B1055" s="180" t="s">
        <v>59</v>
      </c>
      <c r="C1055" s="180">
        <v>119239</v>
      </c>
      <c r="D1055" s="183">
        <v>44462</v>
      </c>
      <c r="E1055" s="184">
        <v>2800.6062999999999</v>
      </c>
      <c r="F1055" s="184">
        <v>1.4389000000000001</v>
      </c>
      <c r="G1055" s="184">
        <v>11.747</v>
      </c>
      <c r="H1055" s="184">
        <v>17.788</v>
      </c>
      <c r="I1055" s="184">
        <v>14.4537</v>
      </c>
      <c r="J1055" s="184">
        <v>15.6341</v>
      </c>
      <c r="K1055" s="184">
        <v>9.6329999999999991</v>
      </c>
      <c r="L1055" s="184">
        <v>8.1021000000000001</v>
      </c>
      <c r="M1055" s="184">
        <v>4.1367000000000003</v>
      </c>
      <c r="N1055" s="184">
        <v>5.7678000000000003</v>
      </c>
      <c r="O1055" s="184">
        <v>10.5931</v>
      </c>
      <c r="P1055" s="184">
        <v>7.6234000000000002</v>
      </c>
      <c r="Q1055" s="184">
        <v>8.8630999999999993</v>
      </c>
      <c r="R1055" s="184">
        <v>9.0524000000000004</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358</v>
      </c>
      <c r="B1056" s="180" t="s">
        <v>90</v>
      </c>
      <c r="C1056" s="180">
        <v>105669</v>
      </c>
      <c r="D1056" s="183">
        <v>44462</v>
      </c>
      <c r="E1056" s="184">
        <v>2693.2714999999998</v>
      </c>
      <c r="F1056" s="184">
        <v>0.80910000000000004</v>
      </c>
      <c r="G1056" s="184">
        <v>11.116199999999999</v>
      </c>
      <c r="H1056" s="184">
        <v>17.155799999999999</v>
      </c>
      <c r="I1056" s="184">
        <v>13.8202</v>
      </c>
      <c r="J1056" s="184">
        <v>14.995900000000001</v>
      </c>
      <c r="K1056" s="184">
        <v>9.0000999999999998</v>
      </c>
      <c r="L1056" s="184">
        <v>7.4618000000000002</v>
      </c>
      <c r="M1056" s="184">
        <v>3.4822000000000002</v>
      </c>
      <c r="N1056" s="184">
        <v>5.0907</v>
      </c>
      <c r="O1056" s="184">
        <v>9.9075000000000006</v>
      </c>
      <c r="P1056" s="184">
        <v>7.0721999999999996</v>
      </c>
      <c r="Q1056" s="184">
        <v>7.1295000000000002</v>
      </c>
      <c r="R1056" s="184">
        <v>8.3574999999999999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358</v>
      </c>
      <c r="B1057" s="180" t="s">
        <v>92</v>
      </c>
      <c r="C1057" s="180">
        <v>100499</v>
      </c>
      <c r="D1057" s="183">
        <v>44462</v>
      </c>
      <c r="E1057" s="184">
        <v>73.778400000000005</v>
      </c>
      <c r="F1057" s="184">
        <v>6.9275000000000002</v>
      </c>
      <c r="G1057" s="184">
        <v>20.532699999999998</v>
      </c>
      <c r="H1057" s="184">
        <v>20.2134</v>
      </c>
      <c r="I1057" s="184">
        <v>16.020900000000001</v>
      </c>
      <c r="J1057" s="184">
        <v>25.600200000000001</v>
      </c>
      <c r="K1057" s="184">
        <v>4.2282000000000002</v>
      </c>
      <c r="L1057" s="184">
        <v>10.0275</v>
      </c>
      <c r="M1057" s="184">
        <v>12.070600000000001</v>
      </c>
      <c r="N1057" s="184">
        <v>13.619899999999999</v>
      </c>
      <c r="O1057" s="184">
        <v>5.5328999999999997</v>
      </c>
      <c r="P1057" s="184">
        <v>6.4362000000000004</v>
      </c>
      <c r="Q1057" s="184">
        <v>8.4738000000000007</v>
      </c>
      <c r="R1057" s="184">
        <v>3.9382999999999999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358</v>
      </c>
      <c r="B1058" s="180" t="s">
        <v>61</v>
      </c>
      <c r="C1058" s="180">
        <v>118495</v>
      </c>
      <c r="D1058" s="183">
        <v>44462</v>
      </c>
      <c r="E1058" s="184">
        <v>78.8673</v>
      </c>
      <c r="F1058" s="184">
        <v>6.8971</v>
      </c>
      <c r="G1058" s="184">
        <v>20.5213</v>
      </c>
      <c r="H1058" s="184">
        <v>20.209900000000001</v>
      </c>
      <c r="I1058" s="184">
        <v>16.0182</v>
      </c>
      <c r="J1058" s="184">
        <v>25.600300000000001</v>
      </c>
      <c r="K1058" s="184">
        <v>4.2279</v>
      </c>
      <c r="L1058" s="184">
        <v>9.9762000000000004</v>
      </c>
      <c r="M1058" s="184">
        <v>12.3218</v>
      </c>
      <c r="N1058" s="184">
        <v>14.0436</v>
      </c>
      <c r="O1058" s="184">
        <v>6.2830000000000004</v>
      </c>
      <c r="P1058" s="184">
        <v>7.2777000000000003</v>
      </c>
      <c r="Q1058" s="184">
        <v>8.4065999999999992</v>
      </c>
      <c r="R1058" s="184">
        <v>4.5716000000000001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358</v>
      </c>
      <c r="B1059" s="180" t="s">
        <v>365</v>
      </c>
      <c r="C1059" s="180">
        <v>147981</v>
      </c>
      <c r="D1059" s="183"/>
      <c r="E1059" s="184"/>
      <c r="F1059" s="184"/>
      <c r="G1059" s="184"/>
      <c r="H1059" s="184"/>
      <c r="I1059" s="184"/>
      <c r="J1059" s="184"/>
      <c r="K1059" s="184"/>
      <c r="L1059" s="184"/>
      <c r="M1059" s="184"/>
      <c r="N1059" s="184"/>
      <c r="O1059" s="184"/>
      <c r="P1059" s="184"/>
      <c r="Q1059" s="184"/>
      <c r="R1059" s="184"/>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358</v>
      </c>
      <c r="B1060" s="180" t="s">
        <v>361</v>
      </c>
      <c r="C1060" s="180">
        <v>147982</v>
      </c>
      <c r="D1060" s="183"/>
      <c r="E1060" s="184"/>
      <c r="F1060" s="184"/>
      <c r="G1060" s="184"/>
      <c r="H1060" s="184"/>
      <c r="I1060" s="184"/>
      <c r="J1060" s="184"/>
      <c r="K1060" s="184"/>
      <c r="L1060" s="184"/>
      <c r="M1060" s="184"/>
      <c r="N1060" s="184"/>
      <c r="O1060" s="184"/>
      <c r="P1060" s="184"/>
      <c r="Q1060" s="184"/>
      <c r="R1060" s="184"/>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358</v>
      </c>
      <c r="B1061" s="180" t="s">
        <v>366</v>
      </c>
      <c r="C1061" s="180">
        <v>147987</v>
      </c>
      <c r="D1061" s="183"/>
      <c r="E1061" s="184"/>
      <c r="F1061" s="184"/>
      <c r="G1061" s="184"/>
      <c r="H1061" s="184"/>
      <c r="I1061" s="184"/>
      <c r="J1061" s="184"/>
      <c r="K1061" s="184"/>
      <c r="L1061" s="184"/>
      <c r="M1061" s="184"/>
      <c r="N1061" s="184"/>
      <c r="O1061" s="184"/>
      <c r="P1061" s="184"/>
      <c r="Q1061" s="184"/>
      <c r="R1061" s="184"/>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358</v>
      </c>
      <c r="B1062" s="180" t="s">
        <v>362</v>
      </c>
      <c r="C1062" s="180">
        <v>147988</v>
      </c>
      <c r="D1062" s="183"/>
      <c r="E1062" s="184"/>
      <c r="F1062" s="184"/>
      <c r="G1062" s="184"/>
      <c r="H1062" s="184"/>
      <c r="I1062" s="184"/>
      <c r="J1062" s="184"/>
      <c r="K1062" s="184"/>
      <c r="L1062" s="184"/>
      <c r="M1062" s="184"/>
      <c r="N1062" s="184"/>
      <c r="O1062" s="184"/>
      <c r="P1062" s="184"/>
      <c r="Q1062" s="184"/>
      <c r="R1062" s="184"/>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358</v>
      </c>
      <c r="B1063" s="180" t="s">
        <v>405</v>
      </c>
      <c r="C1063" s="180">
        <v>148307</v>
      </c>
      <c r="D1063" s="183"/>
      <c r="E1063" s="184"/>
      <c r="F1063" s="184"/>
      <c r="G1063" s="184"/>
      <c r="H1063" s="184"/>
      <c r="I1063" s="184"/>
      <c r="J1063" s="184"/>
      <c r="K1063" s="184"/>
      <c r="L1063" s="184"/>
      <c r="M1063" s="184"/>
      <c r="N1063" s="184"/>
      <c r="O1063" s="184"/>
      <c r="P1063" s="184"/>
      <c r="Q1063" s="184"/>
      <c r="R1063" s="184"/>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358</v>
      </c>
      <c r="B1064" s="180" t="s">
        <v>406</v>
      </c>
      <c r="C1064" s="180">
        <v>148308</v>
      </c>
      <c r="D1064" s="183"/>
      <c r="E1064" s="184"/>
      <c r="F1064" s="184"/>
      <c r="G1064" s="184"/>
      <c r="H1064" s="184"/>
      <c r="I1064" s="184"/>
      <c r="J1064" s="184"/>
      <c r="K1064" s="184"/>
      <c r="L1064" s="184"/>
      <c r="M1064" s="184"/>
      <c r="N1064" s="184"/>
      <c r="O1064" s="184"/>
      <c r="P1064" s="184"/>
      <c r="Q1064" s="184"/>
      <c r="R1064" s="184"/>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358</v>
      </c>
      <c r="B1065" s="180" t="s">
        <v>93</v>
      </c>
      <c r="C1065" s="180">
        <v>101872</v>
      </c>
      <c r="D1065" s="183">
        <v>44462</v>
      </c>
      <c r="E1065" s="184">
        <v>73.349000000000004</v>
      </c>
      <c r="F1065" s="184">
        <v>5.9226999999999999</v>
      </c>
      <c r="G1065" s="184">
        <v>4.8121999999999998</v>
      </c>
      <c r="H1065" s="184">
        <v>11.4062</v>
      </c>
      <c r="I1065" s="184">
        <v>8.3940999999999999</v>
      </c>
      <c r="J1065" s="184">
        <v>9.6732999999999993</v>
      </c>
      <c r="K1065" s="184">
        <v>28.322199999999999</v>
      </c>
      <c r="L1065" s="184">
        <v>16.644400000000001</v>
      </c>
      <c r="M1065" s="184">
        <v>10.4628</v>
      </c>
      <c r="N1065" s="184">
        <v>10.243499999999999</v>
      </c>
      <c r="O1065" s="184">
        <v>7.6967999999999996</v>
      </c>
      <c r="P1065" s="184">
        <v>5.7409999999999997</v>
      </c>
      <c r="Q1065" s="184">
        <v>8.5014000000000003</v>
      </c>
      <c r="R1065" s="184">
        <v>9.5273000000000003</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358</v>
      </c>
      <c r="B1066" s="180" t="s">
        <v>62</v>
      </c>
      <c r="C1066" s="180">
        <v>119075</v>
      </c>
      <c r="D1066" s="183">
        <v>44462</v>
      </c>
      <c r="E1066" s="184">
        <v>78.075800000000001</v>
      </c>
      <c r="F1066" s="184">
        <v>6.5461</v>
      </c>
      <c r="G1066" s="184">
        <v>5.4565000000000001</v>
      </c>
      <c r="H1066" s="184">
        <v>12.0558</v>
      </c>
      <c r="I1066" s="184">
        <v>9.0372000000000003</v>
      </c>
      <c r="J1066" s="184">
        <v>10.3172</v>
      </c>
      <c r="K1066" s="184">
        <v>28.985499999999998</v>
      </c>
      <c r="L1066" s="184">
        <v>17.190799999999999</v>
      </c>
      <c r="M1066" s="184">
        <v>11.0175</v>
      </c>
      <c r="N1066" s="184">
        <v>10.841900000000001</v>
      </c>
      <c r="O1066" s="184">
        <v>8.3779000000000003</v>
      </c>
      <c r="P1066" s="184">
        <v>6.4105999999999996</v>
      </c>
      <c r="Q1066" s="184">
        <v>8.4434000000000005</v>
      </c>
      <c r="R1066" s="184">
        <v>10.249599999999999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358</v>
      </c>
      <c r="B1067" s="180" t="s">
        <v>94</v>
      </c>
      <c r="C1067" s="180"/>
      <c r="D1067" s="183">
        <v>44462</v>
      </c>
      <c r="E1067" s="184">
        <v>73.349000000000004</v>
      </c>
      <c r="F1067" s="184">
        <v>5.9226999999999999</v>
      </c>
      <c r="G1067" s="184">
        <v>4.8121999999999998</v>
      </c>
      <c r="H1067" s="184">
        <v>11.4062</v>
      </c>
      <c r="I1067" s="184">
        <v>8.3940999999999999</v>
      </c>
      <c r="J1067" s="184">
        <v>9.6732999999999993</v>
      </c>
      <c r="K1067" s="184">
        <v>28.322199999999999</v>
      </c>
      <c r="L1067" s="184">
        <v>16.644400000000001</v>
      </c>
      <c r="M1067" s="184">
        <v>10.4628</v>
      </c>
      <c r="N1067" s="184">
        <v>10.243499999999999</v>
      </c>
      <c r="O1067" s="184">
        <v>7.6967999999999996</v>
      </c>
      <c r="P1067" s="184">
        <v>5.7409999999999997</v>
      </c>
      <c r="Q1067" s="184">
        <v>8.5014000000000003</v>
      </c>
      <c r="R1067" s="184">
        <v>9.5273000000000003</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358</v>
      </c>
      <c r="B1068" s="180" t="s">
        <v>95</v>
      </c>
      <c r="C1068" s="180"/>
      <c r="D1068" s="183">
        <v>44462</v>
      </c>
      <c r="E1068" s="184">
        <v>73.349000000000004</v>
      </c>
      <c r="F1068" s="184">
        <v>5.9226999999999999</v>
      </c>
      <c r="G1068" s="184">
        <v>4.8121999999999998</v>
      </c>
      <c r="H1068" s="184">
        <v>11.4062</v>
      </c>
      <c r="I1068" s="184">
        <v>8.3940999999999999</v>
      </c>
      <c r="J1068" s="184">
        <v>9.6732999999999993</v>
      </c>
      <c r="K1068" s="184">
        <v>28.322199999999999</v>
      </c>
      <c r="L1068" s="184">
        <v>16.644400000000001</v>
      </c>
      <c r="M1068" s="184">
        <v>10.4628</v>
      </c>
      <c r="N1068" s="184">
        <v>10.243499999999999</v>
      </c>
      <c r="O1068" s="184">
        <v>7.6967999999999996</v>
      </c>
      <c r="P1068" s="184">
        <v>5.7409999999999997</v>
      </c>
      <c r="Q1068" s="184">
        <v>8.5014000000000003</v>
      </c>
      <c r="R1068" s="184">
        <v>9.5273000000000003</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358</v>
      </c>
      <c r="B1069" s="180" t="s">
        <v>96</v>
      </c>
      <c r="C1069" s="180">
        <v>106737</v>
      </c>
      <c r="D1069" s="183">
        <v>44462</v>
      </c>
      <c r="E1069" s="184">
        <v>28.8796</v>
      </c>
      <c r="F1069" s="184">
        <v>0.37919999999999998</v>
      </c>
      <c r="G1069" s="184">
        <v>-0.25280000000000002</v>
      </c>
      <c r="H1069" s="184">
        <v>11.399699999999999</v>
      </c>
      <c r="I1069" s="184">
        <v>10.9239</v>
      </c>
      <c r="J1069" s="184">
        <v>13.2134</v>
      </c>
      <c r="K1069" s="184">
        <v>6.5990000000000002</v>
      </c>
      <c r="L1069" s="184">
        <v>6.0827</v>
      </c>
      <c r="M1069" s="184">
        <v>2.6126</v>
      </c>
      <c r="N1069" s="184">
        <v>4.4032</v>
      </c>
      <c r="O1069" s="184">
        <v>8.2424999999999997</v>
      </c>
      <c r="P1069" s="184">
        <v>5.8811</v>
      </c>
      <c r="Q1069" s="184">
        <v>7.8825000000000003</v>
      </c>
      <c r="R1069" s="184">
        <v>6.0658000000000003</v>
      </c>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358</v>
      </c>
      <c r="B1070" s="180" t="s">
        <v>63</v>
      </c>
      <c r="C1070" s="180">
        <v>120048</v>
      </c>
      <c r="D1070" s="183">
        <v>44462</v>
      </c>
      <c r="E1070" s="184">
        <v>30.8782</v>
      </c>
      <c r="F1070" s="184">
        <v>1.0639000000000001</v>
      </c>
      <c r="G1070" s="184">
        <v>0.4728</v>
      </c>
      <c r="H1070" s="184">
        <v>12.1698</v>
      </c>
      <c r="I1070" s="184">
        <v>11.7041</v>
      </c>
      <c r="J1070" s="184">
        <v>14.0101</v>
      </c>
      <c r="K1070" s="184">
        <v>7.3986999999999998</v>
      </c>
      <c r="L1070" s="184">
        <v>6.8935000000000004</v>
      </c>
      <c r="M1070" s="184">
        <v>3.4171999999999998</v>
      </c>
      <c r="N1070" s="184">
        <v>5.2272999999999996</v>
      </c>
      <c r="O1070" s="184">
        <v>9.0824999999999996</v>
      </c>
      <c r="P1070" s="184">
        <v>6.6913</v>
      </c>
      <c r="Q1070" s="184">
        <v>7.7663000000000002</v>
      </c>
      <c r="R1070" s="184">
        <v>6.8993000000000002</v>
      </c>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358</v>
      </c>
      <c r="B1071" s="180" t="s">
        <v>407</v>
      </c>
      <c r="C1071" s="180">
        <v>106736</v>
      </c>
      <c r="D1071" s="183">
        <v>44462</v>
      </c>
      <c r="E1071" s="184">
        <v>27.751899999999999</v>
      </c>
      <c r="F1071" s="184">
        <v>0</v>
      </c>
      <c r="G1071" s="184">
        <v>-0.52610000000000001</v>
      </c>
      <c r="H1071" s="184">
        <v>11.128</v>
      </c>
      <c r="I1071" s="184">
        <v>10.6686</v>
      </c>
      <c r="J1071" s="184">
        <v>12.9625</v>
      </c>
      <c r="K1071" s="184">
        <v>6.3442999999999996</v>
      </c>
      <c r="L1071" s="184">
        <v>5.8259999999999996</v>
      </c>
      <c r="M1071" s="184">
        <v>2.3610000000000002</v>
      </c>
      <c r="N1071" s="184">
        <v>4.1459999999999999</v>
      </c>
      <c r="O1071" s="184">
        <v>7.9776999999999996</v>
      </c>
      <c r="P1071" s="184">
        <v>5.6186999999999996</v>
      </c>
      <c r="Q1071" s="184">
        <v>7.5754999999999999</v>
      </c>
      <c r="R1071" s="184">
        <v>5.8082000000000003</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358</v>
      </c>
      <c r="B1072" s="180" t="s">
        <v>97</v>
      </c>
      <c r="C1072" s="180">
        <v>112096</v>
      </c>
      <c r="D1072" s="183">
        <v>44462</v>
      </c>
      <c r="E1072" s="184">
        <v>28.910599999999999</v>
      </c>
      <c r="F1072" s="184">
        <v>-5.0494000000000003</v>
      </c>
      <c r="G1072" s="184">
        <v>-2.2721</v>
      </c>
      <c r="H1072" s="184">
        <v>6.2298</v>
      </c>
      <c r="I1072" s="184">
        <v>7.5880999999999998</v>
      </c>
      <c r="J1072" s="184">
        <v>12.005100000000001</v>
      </c>
      <c r="K1072" s="184">
        <v>6.9367999999999999</v>
      </c>
      <c r="L1072" s="184">
        <v>7.2834000000000003</v>
      </c>
      <c r="M1072" s="184">
        <v>5.4699</v>
      </c>
      <c r="N1072" s="184">
        <v>6.7765000000000004</v>
      </c>
      <c r="O1072" s="184">
        <v>9.5388000000000002</v>
      </c>
      <c r="P1072" s="184">
        <v>8.1874000000000002</v>
      </c>
      <c r="Q1072" s="184">
        <v>9.5131999999999994</v>
      </c>
      <c r="R1072" s="184">
        <v>9.3544</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358</v>
      </c>
      <c r="B1073" s="180" t="s">
        <v>64</v>
      </c>
      <c r="C1073" s="180">
        <v>120603</v>
      </c>
      <c r="D1073" s="183">
        <v>44462</v>
      </c>
      <c r="E1073" s="184">
        <v>30.383299999999998</v>
      </c>
      <c r="F1073" s="184">
        <v>-4.3242000000000003</v>
      </c>
      <c r="G1073" s="184">
        <v>-1.4814000000000001</v>
      </c>
      <c r="H1073" s="184">
        <v>7.0114000000000001</v>
      </c>
      <c r="I1073" s="184">
        <v>8.3759999999999994</v>
      </c>
      <c r="J1073" s="184">
        <v>12.8019</v>
      </c>
      <c r="K1073" s="184">
        <v>7.7398999999999996</v>
      </c>
      <c r="L1073" s="184">
        <v>8.1030999999999995</v>
      </c>
      <c r="M1073" s="184">
        <v>6.2941000000000003</v>
      </c>
      <c r="N1073" s="184">
        <v>7.6067</v>
      </c>
      <c r="O1073" s="184">
        <v>10.314500000000001</v>
      </c>
      <c r="P1073" s="184">
        <v>8.9450000000000003</v>
      </c>
      <c r="Q1073" s="184">
        <v>10.683199999999999</v>
      </c>
      <c r="R1073" s="184">
        <v>10.138999999999999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358</v>
      </c>
      <c r="B1074" s="180" t="s">
        <v>98</v>
      </c>
      <c r="C1074" s="180">
        <v>116583</v>
      </c>
      <c r="D1074" s="183">
        <v>44462</v>
      </c>
      <c r="E1074" s="184">
        <v>17.751300000000001</v>
      </c>
      <c r="F1074" s="184">
        <v>1.4394</v>
      </c>
      <c r="G1074" s="184">
        <v>0.2056</v>
      </c>
      <c r="H1074" s="184">
        <v>12.8977</v>
      </c>
      <c r="I1074" s="184">
        <v>9.1379000000000001</v>
      </c>
      <c r="J1074" s="184">
        <v>8.9893000000000001</v>
      </c>
      <c r="K1074" s="184">
        <v>6.2083000000000004</v>
      </c>
      <c r="L1074" s="184">
        <v>6.8330000000000002</v>
      </c>
      <c r="M1074" s="184">
        <v>4.7736000000000001</v>
      </c>
      <c r="N1074" s="184">
        <v>5.8597000000000001</v>
      </c>
      <c r="O1074" s="184">
        <v>7.5</v>
      </c>
      <c r="P1074" s="184">
        <v>5.0528000000000004</v>
      </c>
      <c r="Q1074" s="184">
        <v>6.1638000000000002</v>
      </c>
      <c r="R1074" s="184">
        <v>7.9202000000000004</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358</v>
      </c>
      <c r="B1075" s="180" t="s">
        <v>65</v>
      </c>
      <c r="C1075" s="180">
        <v>116811</v>
      </c>
      <c r="D1075" s="183">
        <v>44462</v>
      </c>
      <c r="E1075" s="184">
        <v>19.046800000000001</v>
      </c>
      <c r="F1075" s="184">
        <v>2.1080999999999999</v>
      </c>
      <c r="G1075" s="184">
        <v>0.95820000000000005</v>
      </c>
      <c r="H1075" s="184">
        <v>13.6416</v>
      </c>
      <c r="I1075" s="184">
        <v>9.8927999999999994</v>
      </c>
      <c r="J1075" s="184">
        <v>9.7420000000000009</v>
      </c>
      <c r="K1075" s="184">
        <v>6.9669999999999996</v>
      </c>
      <c r="L1075" s="184">
        <v>7.6067</v>
      </c>
      <c r="M1075" s="184">
        <v>5.5400999999999998</v>
      </c>
      <c r="N1075" s="184">
        <v>6.6456</v>
      </c>
      <c r="O1075" s="184">
        <v>8.4130000000000003</v>
      </c>
      <c r="P1075" s="184">
        <v>6.1797000000000004</v>
      </c>
      <c r="Q1075" s="184">
        <v>6.6676000000000002</v>
      </c>
      <c r="R1075" s="184">
        <v>8.7436000000000007</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358</v>
      </c>
      <c r="B1076" s="180" t="s">
        <v>66</v>
      </c>
      <c r="C1076" s="180">
        <v>118416</v>
      </c>
      <c r="D1076" s="183">
        <v>44462</v>
      </c>
      <c r="E1076" s="184">
        <v>29.8902</v>
      </c>
      <c r="F1076" s="184">
        <v>11.726699999999999</v>
      </c>
      <c r="G1076" s="184">
        <v>-3.9470999999999998</v>
      </c>
      <c r="H1076" s="184">
        <v>9.1920999999999999</v>
      </c>
      <c r="I1076" s="184">
        <v>7.0492999999999997</v>
      </c>
      <c r="J1076" s="184">
        <v>9.8707999999999991</v>
      </c>
      <c r="K1076" s="184">
        <v>7.36</v>
      </c>
      <c r="L1076" s="184">
        <v>7.6571999999999996</v>
      </c>
      <c r="M1076" s="184">
        <v>3.3517000000000001</v>
      </c>
      <c r="N1076" s="184">
        <v>5.5769000000000002</v>
      </c>
      <c r="O1076" s="184">
        <v>11.0207</v>
      </c>
      <c r="P1076" s="184">
        <v>8.6392000000000007</v>
      </c>
      <c r="Q1076" s="184">
        <v>9.3877000000000006</v>
      </c>
      <c r="R1076" s="184">
        <v>9.0358000000000001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358</v>
      </c>
      <c r="B1077" s="180" t="s">
        <v>99</v>
      </c>
      <c r="C1077" s="180">
        <v>111524</v>
      </c>
      <c r="D1077" s="183">
        <v>44462</v>
      </c>
      <c r="E1077" s="184">
        <v>27.782</v>
      </c>
      <c r="F1077" s="184">
        <v>10.9078</v>
      </c>
      <c r="G1077" s="184">
        <v>-4.8154000000000003</v>
      </c>
      <c r="H1077" s="184">
        <v>8.3277999999999999</v>
      </c>
      <c r="I1077" s="184">
        <v>6.1707000000000001</v>
      </c>
      <c r="J1077" s="184">
        <v>8.9892000000000003</v>
      </c>
      <c r="K1077" s="184">
        <v>6.4686000000000003</v>
      </c>
      <c r="L1077" s="184">
        <v>6.7382</v>
      </c>
      <c r="M1077" s="184">
        <v>2.423</v>
      </c>
      <c r="N1077" s="184">
        <v>4.6445999999999996</v>
      </c>
      <c r="O1077" s="184">
        <v>10.1538</v>
      </c>
      <c r="P1077" s="184">
        <v>7.7880000000000003</v>
      </c>
      <c r="Q1077" s="184">
        <v>8.2972000000000001</v>
      </c>
      <c r="R1077" s="184">
        <v>8.1312999999999995</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358</v>
      </c>
      <c r="B1078" s="180" t="s">
        <v>67</v>
      </c>
      <c r="C1078" s="180">
        <v>122715</v>
      </c>
      <c r="D1078" s="183">
        <v>44462</v>
      </c>
      <c r="E1078" s="184">
        <v>18.3889</v>
      </c>
      <c r="F1078" s="184">
        <v>1.1910000000000001</v>
      </c>
      <c r="G1078" s="184">
        <v>1.1249</v>
      </c>
      <c r="H1078" s="184">
        <v>3.0642</v>
      </c>
      <c r="I1078" s="184">
        <v>5.1710000000000003</v>
      </c>
      <c r="J1078" s="184">
        <v>8.2660999999999998</v>
      </c>
      <c r="K1078" s="184">
        <v>9.1219000000000001</v>
      </c>
      <c r="L1078" s="184">
        <v>10.035600000000001</v>
      </c>
      <c r="M1078" s="184">
        <v>6.8632</v>
      </c>
      <c r="N1078" s="184">
        <v>8.1845999999999997</v>
      </c>
      <c r="O1078" s="184">
        <v>8.2776999999999994</v>
      </c>
      <c r="P1078" s="184">
        <v>7.6096000000000004</v>
      </c>
      <c r="Q1078" s="184">
        <v>7.6585999999999999</v>
      </c>
      <c r="R1078" s="184">
        <v>8.0829000000000004</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358</v>
      </c>
      <c r="B1079" s="180" t="s">
        <v>100</v>
      </c>
      <c r="C1079" s="180">
        <v>122612</v>
      </c>
      <c r="D1079" s="183">
        <v>44462</v>
      </c>
      <c r="E1079" s="184">
        <v>17.595400000000001</v>
      </c>
      <c r="F1079" s="184">
        <v>1.0371999999999999</v>
      </c>
      <c r="G1079" s="184">
        <v>0.89900000000000002</v>
      </c>
      <c r="H1079" s="184">
        <v>2.8168000000000002</v>
      </c>
      <c r="I1079" s="184">
        <v>4.9286000000000003</v>
      </c>
      <c r="J1079" s="184">
        <v>8.0173000000000005</v>
      </c>
      <c r="K1079" s="184">
        <v>8.8681000000000001</v>
      </c>
      <c r="L1079" s="184">
        <v>9.7734000000000005</v>
      </c>
      <c r="M1079" s="184">
        <v>6.5190000000000001</v>
      </c>
      <c r="N1079" s="184">
        <v>7.7846000000000002</v>
      </c>
      <c r="O1079" s="184">
        <v>7.6853999999999996</v>
      </c>
      <c r="P1079" s="184">
        <v>7.0133999999999999</v>
      </c>
      <c r="Q1079" s="184">
        <v>7.0849000000000002</v>
      </c>
      <c r="R1079" s="184">
        <v>7.5461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358</v>
      </c>
      <c r="B1080" s="180" t="s">
        <v>68</v>
      </c>
      <c r="C1080" s="180">
        <v>145589</v>
      </c>
      <c r="D1080" s="183">
        <v>44462</v>
      </c>
      <c r="E1080" s="184">
        <v>1234.1206</v>
      </c>
      <c r="F1080" s="184">
        <v>-4.1726999999999999</v>
      </c>
      <c r="G1080" s="184">
        <v>-5.7084000000000001</v>
      </c>
      <c r="H1080" s="184">
        <v>3.4144000000000001</v>
      </c>
      <c r="I1080" s="184">
        <v>2.8153000000000001</v>
      </c>
      <c r="J1080" s="184">
        <v>6.7157999999999998</v>
      </c>
      <c r="K1080" s="184">
        <v>7.4226999999999999</v>
      </c>
      <c r="L1080" s="184">
        <v>6.6083999999999996</v>
      </c>
      <c r="M1080" s="184">
        <v>4.6722000000000001</v>
      </c>
      <c r="N1080" s="184">
        <v>6.9114000000000004</v>
      </c>
      <c r="O1080" s="184"/>
      <c r="P1080" s="184"/>
      <c r="Q1080" s="184">
        <v>7.7864000000000004</v>
      </c>
      <c r="R1080" s="184">
        <v>6.7878999999999996</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358</v>
      </c>
      <c r="B1081" s="180" t="s">
        <v>101</v>
      </c>
      <c r="C1081" s="180">
        <v>145590</v>
      </c>
      <c r="D1081" s="183">
        <v>44462</v>
      </c>
      <c r="E1081" s="184">
        <v>1216.3574000000001</v>
      </c>
      <c r="F1081" s="184">
        <v>-4.6866000000000003</v>
      </c>
      <c r="G1081" s="184">
        <v>-6.2233999999999998</v>
      </c>
      <c r="H1081" s="184">
        <v>2.8956</v>
      </c>
      <c r="I1081" s="184">
        <v>2.3092000000000001</v>
      </c>
      <c r="J1081" s="184">
        <v>6.2012</v>
      </c>
      <c r="K1081" s="184">
        <v>6.8975</v>
      </c>
      <c r="L1081" s="184">
        <v>6.0740999999999996</v>
      </c>
      <c r="M1081" s="184">
        <v>4.1393000000000004</v>
      </c>
      <c r="N1081" s="184">
        <v>6.3601999999999999</v>
      </c>
      <c r="O1081" s="184"/>
      <c r="P1081" s="184"/>
      <c r="Q1081" s="184">
        <v>7.2308000000000003</v>
      </c>
      <c r="R1081" s="184">
        <v>6.2342000000000004</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358</v>
      </c>
      <c r="B1082" s="180" t="s">
        <v>69</v>
      </c>
      <c r="C1082" s="180">
        <v>120435</v>
      </c>
      <c r="D1082" s="183">
        <v>44462</v>
      </c>
      <c r="E1082" s="184">
        <v>34.750799999999998</v>
      </c>
      <c r="F1082" s="184">
        <v>0.105</v>
      </c>
      <c r="G1082" s="184">
        <v>1.4006000000000001</v>
      </c>
      <c r="H1082" s="184">
        <v>5.6028000000000002</v>
      </c>
      <c r="I1082" s="184">
        <v>5.3376000000000001</v>
      </c>
      <c r="J1082" s="184">
        <v>6.5894000000000004</v>
      </c>
      <c r="K1082" s="184">
        <v>6.3613</v>
      </c>
      <c r="L1082" s="184">
        <v>6.1180000000000003</v>
      </c>
      <c r="M1082" s="184">
        <v>3.9026000000000001</v>
      </c>
      <c r="N1082" s="184">
        <v>5.1738</v>
      </c>
      <c r="O1082" s="184">
        <v>6.7060000000000004</v>
      </c>
      <c r="P1082" s="184">
        <v>7.2549999999999999</v>
      </c>
      <c r="Q1082" s="184">
        <v>8.0753000000000004</v>
      </c>
      <c r="R1082" s="184">
        <v>6.3258999999999999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358</v>
      </c>
      <c r="B1083" s="180" t="s">
        <v>102</v>
      </c>
      <c r="C1083" s="180">
        <v>101806</v>
      </c>
      <c r="D1083" s="183">
        <v>44462</v>
      </c>
      <c r="E1083" s="184">
        <v>33.089300000000001</v>
      </c>
      <c r="F1083" s="184">
        <v>-0.55149999999999999</v>
      </c>
      <c r="G1083" s="184">
        <v>0.66190000000000004</v>
      </c>
      <c r="H1083" s="184">
        <v>4.8738000000000001</v>
      </c>
      <c r="I1083" s="184">
        <v>4.6094999999999997</v>
      </c>
      <c r="J1083" s="184">
        <v>5.8539000000000003</v>
      </c>
      <c r="K1083" s="184">
        <v>5.6203000000000003</v>
      </c>
      <c r="L1083" s="184">
        <v>5.3672000000000004</v>
      </c>
      <c r="M1083" s="184">
        <v>3.1535000000000002</v>
      </c>
      <c r="N1083" s="184">
        <v>4.4089999999999998</v>
      </c>
      <c r="O1083" s="184">
        <v>6.0434000000000001</v>
      </c>
      <c r="P1083" s="184">
        <v>6.6237000000000004</v>
      </c>
      <c r="Q1083" s="184">
        <v>6.7725999999999997</v>
      </c>
      <c r="R1083" s="184">
        <v>5.6002999999999998</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358</v>
      </c>
      <c r="B1084" s="180" t="s">
        <v>70</v>
      </c>
      <c r="C1084" s="180">
        <v>119755</v>
      </c>
      <c r="D1084" s="183">
        <v>44462</v>
      </c>
      <c r="E1084" s="184">
        <v>31.747900000000001</v>
      </c>
      <c r="F1084" s="184">
        <v>6.4394</v>
      </c>
      <c r="G1084" s="184">
        <v>11.546099999999999</v>
      </c>
      <c r="H1084" s="184">
        <v>9.3455999999999992</v>
      </c>
      <c r="I1084" s="184">
        <v>10.9679</v>
      </c>
      <c r="J1084" s="184">
        <v>15.61</v>
      </c>
      <c r="K1084" s="184">
        <v>9.1814</v>
      </c>
      <c r="L1084" s="184">
        <v>8.8923000000000005</v>
      </c>
      <c r="M1084" s="184">
        <v>4.7878999999999996</v>
      </c>
      <c r="N1084" s="184">
        <v>6.7907000000000002</v>
      </c>
      <c r="O1084" s="184">
        <v>10.6067</v>
      </c>
      <c r="P1084" s="184">
        <v>8.8663000000000007</v>
      </c>
      <c r="Q1084" s="184">
        <v>9.6576000000000004</v>
      </c>
      <c r="R1084" s="184">
        <v>9.1603999999999992</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358</v>
      </c>
      <c r="B1085" s="180" t="s">
        <v>103</v>
      </c>
      <c r="C1085" s="180">
        <v>108511</v>
      </c>
      <c r="D1085" s="183">
        <v>44462</v>
      </c>
      <c r="E1085" s="184">
        <v>30.052600000000002</v>
      </c>
      <c r="F1085" s="184">
        <v>5.7092000000000001</v>
      </c>
      <c r="G1085" s="184">
        <v>10.819000000000001</v>
      </c>
      <c r="H1085" s="184">
        <v>8.6027000000000005</v>
      </c>
      <c r="I1085" s="184">
        <v>10.215999999999999</v>
      </c>
      <c r="J1085" s="184">
        <v>14.861599999999999</v>
      </c>
      <c r="K1085" s="184">
        <v>8.4289000000000005</v>
      </c>
      <c r="L1085" s="184">
        <v>8.1228999999999996</v>
      </c>
      <c r="M1085" s="184">
        <v>4.0292000000000003</v>
      </c>
      <c r="N1085" s="184">
        <v>6.0171999999999999</v>
      </c>
      <c r="O1085" s="184">
        <v>9.8619000000000003</v>
      </c>
      <c r="P1085" s="184">
        <v>8.1875999999999998</v>
      </c>
      <c r="Q1085" s="184">
        <v>8.6021000000000001</v>
      </c>
      <c r="R1085" s="184">
        <v>8.4106000000000005</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358</v>
      </c>
      <c r="B1086" s="180" t="s">
        <v>71</v>
      </c>
      <c r="C1086" s="180">
        <v>119428</v>
      </c>
      <c r="D1086" s="183">
        <v>44462</v>
      </c>
      <c r="E1086" s="184">
        <v>25.2971</v>
      </c>
      <c r="F1086" s="184">
        <v>-3.6067999999999998</v>
      </c>
      <c r="G1086" s="184">
        <v>2.1646999999999998</v>
      </c>
      <c r="H1086" s="184">
        <v>8.7749000000000006</v>
      </c>
      <c r="I1086" s="184">
        <v>7.5452000000000004</v>
      </c>
      <c r="J1086" s="184">
        <v>9.7140000000000004</v>
      </c>
      <c r="K1086" s="184">
        <v>7.3868999999999998</v>
      </c>
      <c r="L1086" s="184">
        <v>6.3954000000000004</v>
      </c>
      <c r="M1086" s="184">
        <v>2.6848999999999998</v>
      </c>
      <c r="N1086" s="184">
        <v>4.6090999999999998</v>
      </c>
      <c r="O1086" s="184">
        <v>9.1722000000000001</v>
      </c>
      <c r="P1086" s="184">
        <v>7.5511999999999997</v>
      </c>
      <c r="Q1086" s="184">
        <v>8.8468</v>
      </c>
      <c r="R1086" s="184">
        <v>7.5548999999999999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358</v>
      </c>
      <c r="B1087" s="180" t="s">
        <v>104</v>
      </c>
      <c r="C1087" s="180">
        <v>118053</v>
      </c>
      <c r="D1087" s="183">
        <v>44462</v>
      </c>
      <c r="E1087" s="184">
        <v>23.884399999999999</v>
      </c>
      <c r="F1087" s="184">
        <v>-4.2784000000000004</v>
      </c>
      <c r="G1087" s="184">
        <v>1.4265000000000001</v>
      </c>
      <c r="H1087" s="184">
        <v>8.0463000000000005</v>
      </c>
      <c r="I1087" s="184">
        <v>6.8182</v>
      </c>
      <c r="J1087" s="184">
        <v>8.9908000000000001</v>
      </c>
      <c r="K1087" s="184">
        <v>6.6543999999999999</v>
      </c>
      <c r="L1087" s="184">
        <v>5.6539999999999999</v>
      </c>
      <c r="M1087" s="184">
        <v>1.9530000000000001</v>
      </c>
      <c r="N1087" s="184">
        <v>3.8732000000000002</v>
      </c>
      <c r="O1087" s="184">
        <v>8.4033999999999995</v>
      </c>
      <c r="P1087" s="184">
        <v>6.7228000000000003</v>
      </c>
      <c r="Q1087" s="184">
        <v>5.9447000000000001</v>
      </c>
      <c r="R1087" s="184">
        <v>6.8247</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358</v>
      </c>
      <c r="B1088" s="180" t="s">
        <v>2005</v>
      </c>
      <c r="C1088" s="180">
        <v>144403</v>
      </c>
      <c r="D1088" s="183">
        <v>44462</v>
      </c>
      <c r="E1088" s="184">
        <v>12.280200000000001</v>
      </c>
      <c r="F1088" s="184">
        <v>-7.1319999999999997</v>
      </c>
      <c r="G1088" s="184">
        <v>4.6582999999999997</v>
      </c>
      <c r="H1088" s="184">
        <v>9.9548000000000005</v>
      </c>
      <c r="I1088" s="184">
        <v>8.4985999999999997</v>
      </c>
      <c r="J1088" s="184">
        <v>10.524900000000001</v>
      </c>
      <c r="K1088" s="184">
        <v>6.0115999999999996</v>
      </c>
      <c r="L1088" s="184">
        <v>5.8315999999999999</v>
      </c>
      <c r="M1088" s="184">
        <v>4.7534000000000001</v>
      </c>
      <c r="N1088" s="184">
        <v>5.1872999999999996</v>
      </c>
      <c r="O1088" s="184">
        <v>7.0555000000000003</v>
      </c>
      <c r="P1088" s="184"/>
      <c r="Q1088" s="184">
        <v>6.8597000000000001</v>
      </c>
      <c r="R1088" s="184">
        <v>6.4409999999999998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358</v>
      </c>
      <c r="B1089" s="180" t="s">
        <v>2006</v>
      </c>
      <c r="C1089" s="180">
        <v>144401</v>
      </c>
      <c r="D1089" s="183">
        <v>44462</v>
      </c>
      <c r="E1089" s="184">
        <v>11.8673</v>
      </c>
      <c r="F1089" s="184">
        <v>-7.9950000000000001</v>
      </c>
      <c r="G1089" s="184">
        <v>3.5893999999999999</v>
      </c>
      <c r="H1089" s="184">
        <v>8.8466000000000005</v>
      </c>
      <c r="I1089" s="184">
        <v>7.3804999999999996</v>
      </c>
      <c r="J1089" s="184">
        <v>9.4108000000000001</v>
      </c>
      <c r="K1089" s="184">
        <v>4.8937999999999997</v>
      </c>
      <c r="L1089" s="184">
        <v>4.7093999999999996</v>
      </c>
      <c r="M1089" s="184">
        <v>3.6417999999999999</v>
      </c>
      <c r="N1089" s="184">
        <v>4.0671999999999997</v>
      </c>
      <c r="O1089" s="184">
        <v>5.8857999999999997</v>
      </c>
      <c r="P1089" s="184"/>
      <c r="Q1089" s="184">
        <v>5.6856999999999998</v>
      </c>
      <c r="R1089" s="184">
        <v>5.2657999999999996</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358</v>
      </c>
      <c r="B1090" s="180" t="s">
        <v>72</v>
      </c>
      <c r="C1090" s="180">
        <v>140769</v>
      </c>
      <c r="D1090" s="183">
        <v>44462</v>
      </c>
      <c r="E1090" s="184">
        <v>14.223599999999999</v>
      </c>
      <c r="F1090" s="184">
        <v>-3.5922999999999998</v>
      </c>
      <c r="G1090" s="184">
        <v>3.8504999999999998</v>
      </c>
      <c r="H1090" s="184">
        <v>6.3498000000000001</v>
      </c>
      <c r="I1090" s="184">
        <v>6.8550000000000004</v>
      </c>
      <c r="J1090" s="184">
        <v>8.2946000000000009</v>
      </c>
      <c r="K1090" s="184">
        <v>6.1608999999999998</v>
      </c>
      <c r="L1090" s="184">
        <v>6.0149999999999997</v>
      </c>
      <c r="M1090" s="184">
        <v>3.9984999999999999</v>
      </c>
      <c r="N1090" s="184">
        <v>4.7253999999999996</v>
      </c>
      <c r="O1090" s="184">
        <v>10.188800000000001</v>
      </c>
      <c r="P1090" s="184"/>
      <c r="Q1090" s="184">
        <v>8.1362000000000005</v>
      </c>
      <c r="R1090" s="184">
        <v>7.9494999999999996</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358</v>
      </c>
      <c r="B1091" s="180" t="s">
        <v>105</v>
      </c>
      <c r="C1091" s="180">
        <v>140771</v>
      </c>
      <c r="D1091" s="183">
        <v>44462</v>
      </c>
      <c r="E1091" s="184">
        <v>13.469200000000001</v>
      </c>
      <c r="F1091" s="184">
        <v>-4.6062000000000003</v>
      </c>
      <c r="G1091" s="184">
        <v>2.8912</v>
      </c>
      <c r="H1091" s="184">
        <v>5.3865999999999996</v>
      </c>
      <c r="I1091" s="184">
        <v>5.8975999999999997</v>
      </c>
      <c r="J1091" s="184">
        <v>7.3358999999999996</v>
      </c>
      <c r="K1091" s="184">
        <v>5.1923000000000004</v>
      </c>
      <c r="L1091" s="184">
        <v>5.0332999999999997</v>
      </c>
      <c r="M1091" s="184">
        <v>3.0169999999999999</v>
      </c>
      <c r="N1091" s="184">
        <v>3.7336999999999998</v>
      </c>
      <c r="O1091" s="184">
        <v>9.0273000000000003</v>
      </c>
      <c r="P1091" s="184"/>
      <c r="Q1091" s="184">
        <v>6.8357000000000001</v>
      </c>
      <c r="R1091" s="184">
        <v>6.9249000000000001</v>
      </c>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358</v>
      </c>
      <c r="B1092" s="180" t="s">
        <v>106</v>
      </c>
      <c r="C1092" s="180">
        <v>102849</v>
      </c>
      <c r="D1092" s="183">
        <v>44462</v>
      </c>
      <c r="E1092" s="184">
        <v>29.808599999999998</v>
      </c>
      <c r="F1092" s="184">
        <v>10.6561</v>
      </c>
      <c r="G1092" s="184">
        <v>19.869</v>
      </c>
      <c r="H1092" s="184">
        <v>16.847100000000001</v>
      </c>
      <c r="I1092" s="184">
        <v>13.274100000000001</v>
      </c>
      <c r="J1092" s="184">
        <v>20.491199999999999</v>
      </c>
      <c r="K1092" s="184">
        <v>6.4710999999999999</v>
      </c>
      <c r="L1092" s="184">
        <v>7.7385999999999999</v>
      </c>
      <c r="M1092" s="184">
        <v>3.653</v>
      </c>
      <c r="N1092" s="184">
        <v>5.6597</v>
      </c>
      <c r="O1092" s="184">
        <v>8.6774000000000004</v>
      </c>
      <c r="P1092" s="184">
        <v>6.5023</v>
      </c>
      <c r="Q1092" s="184">
        <v>6.6901999999999999</v>
      </c>
      <c r="R1092" s="184">
        <v>7.4508000000000001</v>
      </c>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358</v>
      </c>
      <c r="B1093" s="180" t="s">
        <v>73</v>
      </c>
      <c r="C1093" s="180">
        <v>118747</v>
      </c>
      <c r="D1093" s="183">
        <v>44462</v>
      </c>
      <c r="E1093" s="184">
        <v>31.499500000000001</v>
      </c>
      <c r="F1093" s="184">
        <v>11.1274</v>
      </c>
      <c r="G1093" s="184">
        <v>20.312000000000001</v>
      </c>
      <c r="H1093" s="184">
        <v>17.2561</v>
      </c>
      <c r="I1093" s="184">
        <v>13.6951</v>
      </c>
      <c r="J1093" s="184">
        <v>20.908300000000001</v>
      </c>
      <c r="K1093" s="184">
        <v>6.8874000000000004</v>
      </c>
      <c r="L1093" s="184">
        <v>8.1651000000000007</v>
      </c>
      <c r="M1093" s="184">
        <v>4.0823</v>
      </c>
      <c r="N1093" s="184">
        <v>6.1074999999999999</v>
      </c>
      <c r="O1093" s="184">
        <v>9.3072999999999997</v>
      </c>
      <c r="P1093" s="184">
        <v>7.1515000000000004</v>
      </c>
      <c r="Q1093" s="184">
        <v>8.5479000000000003</v>
      </c>
      <c r="R1093" s="184">
        <v>7.9928999999999997</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358</v>
      </c>
      <c r="B1094" s="180" t="s">
        <v>107</v>
      </c>
      <c r="C1094" s="180">
        <v>116485</v>
      </c>
      <c r="D1094" s="183">
        <v>44462</v>
      </c>
      <c r="E1094" s="184">
        <v>2140.0796</v>
      </c>
      <c r="F1094" s="184">
        <v>-5.9752000000000001</v>
      </c>
      <c r="G1094" s="184">
        <v>1.6920999999999999</v>
      </c>
      <c r="H1094" s="184">
        <v>10.8924</v>
      </c>
      <c r="I1094" s="184">
        <v>10.334099999999999</v>
      </c>
      <c r="J1094" s="184">
        <v>12.073600000000001</v>
      </c>
      <c r="K1094" s="184">
        <v>6.3884999999999996</v>
      </c>
      <c r="L1094" s="184">
        <v>6.3232999999999997</v>
      </c>
      <c r="M1094" s="184">
        <v>3.5952000000000002</v>
      </c>
      <c r="N1094" s="184">
        <v>4.6176000000000004</v>
      </c>
      <c r="O1094" s="184">
        <v>8.7774999999999999</v>
      </c>
      <c r="P1094" s="184">
        <v>7.5612000000000004</v>
      </c>
      <c r="Q1094" s="184">
        <v>8.1560000000000006</v>
      </c>
      <c r="R1094" s="184">
        <v>6.7915999999999999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358</v>
      </c>
      <c r="B1095" s="180" t="s">
        <v>74</v>
      </c>
      <c r="C1095" s="180">
        <v>120084</v>
      </c>
      <c r="D1095" s="183">
        <v>44462</v>
      </c>
      <c r="E1095" s="184">
        <v>2318.3243000000002</v>
      </c>
      <c r="F1095" s="184">
        <v>-4.7572999999999999</v>
      </c>
      <c r="G1095" s="184">
        <v>2.9102000000000001</v>
      </c>
      <c r="H1095" s="184">
        <v>12.113300000000001</v>
      </c>
      <c r="I1095" s="184">
        <v>11.557399999999999</v>
      </c>
      <c r="J1095" s="184">
        <v>13.2522</v>
      </c>
      <c r="K1095" s="184">
        <v>7.5137</v>
      </c>
      <c r="L1095" s="184">
        <v>7.5217000000000001</v>
      </c>
      <c r="M1095" s="184">
        <v>4.8082000000000003</v>
      </c>
      <c r="N1095" s="184">
        <v>5.798</v>
      </c>
      <c r="O1095" s="184">
        <v>9.7582000000000004</v>
      </c>
      <c r="P1095" s="184">
        <v>8.6450999999999993</v>
      </c>
      <c r="Q1095" s="184">
        <v>8.9773999999999994</v>
      </c>
      <c r="R1095" s="184">
        <v>7.9084000000000003</v>
      </c>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358</v>
      </c>
      <c r="B1096" s="180" t="s">
        <v>108</v>
      </c>
      <c r="C1096" s="180">
        <v>100963</v>
      </c>
      <c r="D1096" s="183"/>
      <c r="E1096" s="184"/>
      <c r="F1096" s="184"/>
      <c r="G1096" s="184"/>
      <c r="H1096" s="184"/>
      <c r="I1096" s="184"/>
      <c r="J1096" s="184"/>
      <c r="K1096" s="184"/>
      <c r="L1096" s="184"/>
      <c r="M1096" s="184"/>
      <c r="N1096" s="184"/>
      <c r="O1096" s="184"/>
      <c r="P1096" s="184"/>
      <c r="Q1096" s="184"/>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358</v>
      </c>
      <c r="B1097" s="180" t="s">
        <v>75</v>
      </c>
      <c r="C1097" s="180">
        <v>119461</v>
      </c>
      <c r="D1097" s="183"/>
      <c r="E1097" s="184"/>
      <c r="F1097" s="184"/>
      <c r="G1097" s="184"/>
      <c r="H1097" s="184"/>
      <c r="I1097" s="184"/>
      <c r="J1097" s="184"/>
      <c r="K1097" s="184"/>
      <c r="L1097" s="184"/>
      <c r="M1097" s="184"/>
      <c r="N1097" s="184"/>
      <c r="O1097" s="184"/>
      <c r="P1097" s="184"/>
      <c r="Q1097" s="184"/>
      <c r="R1097" s="184"/>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358</v>
      </c>
      <c r="B1098" s="180" t="s">
        <v>109</v>
      </c>
      <c r="C1098" s="180">
        <v>100172</v>
      </c>
      <c r="D1098" s="183"/>
      <c r="E1098" s="184"/>
      <c r="F1098" s="184"/>
      <c r="G1098" s="184"/>
      <c r="H1098" s="184"/>
      <c r="I1098" s="184"/>
      <c r="J1098" s="184"/>
      <c r="K1098" s="184"/>
      <c r="L1098" s="184"/>
      <c r="M1098" s="184"/>
      <c r="N1098" s="184"/>
      <c r="O1098" s="184"/>
      <c r="P1098" s="184"/>
      <c r="Q1098" s="184"/>
      <c r="R1098" s="184"/>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358</v>
      </c>
      <c r="B1099" s="180" t="s">
        <v>76</v>
      </c>
      <c r="C1099" s="180">
        <v>120830</v>
      </c>
      <c r="D1099" s="183"/>
      <c r="E1099" s="184"/>
      <c r="F1099" s="184"/>
      <c r="G1099" s="184"/>
      <c r="H1099" s="184"/>
      <c r="I1099" s="184"/>
      <c r="J1099" s="184"/>
      <c r="K1099" s="184"/>
      <c r="L1099" s="184"/>
      <c r="M1099" s="184"/>
      <c r="N1099" s="184"/>
      <c r="O1099" s="184"/>
      <c r="P1099" s="184"/>
      <c r="Q1099" s="184"/>
      <c r="R1099" s="184"/>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358</v>
      </c>
      <c r="B1100" s="180" t="s">
        <v>77</v>
      </c>
      <c r="C1100" s="180">
        <v>134494</v>
      </c>
      <c r="D1100" s="183">
        <v>44462</v>
      </c>
      <c r="E1100" s="184">
        <v>16.840800000000002</v>
      </c>
      <c r="F1100" s="184">
        <v>-12.1332</v>
      </c>
      <c r="G1100" s="184">
        <v>-3.4668000000000001</v>
      </c>
      <c r="H1100" s="184">
        <v>9.2742000000000004</v>
      </c>
      <c r="I1100" s="184">
        <v>10.460599999999999</v>
      </c>
      <c r="J1100" s="184">
        <v>13.771599999999999</v>
      </c>
      <c r="K1100" s="184">
        <v>7.6577000000000002</v>
      </c>
      <c r="L1100" s="184">
        <v>6.1398000000000001</v>
      </c>
      <c r="M1100" s="184">
        <v>4.4931999999999999</v>
      </c>
      <c r="N1100" s="184">
        <v>5.2306999999999997</v>
      </c>
      <c r="O1100" s="184">
        <v>8.9434000000000005</v>
      </c>
      <c r="P1100" s="184">
        <v>7.5209999999999999</v>
      </c>
      <c r="Q1100" s="184">
        <v>8.5496999999999996</v>
      </c>
      <c r="R1100" s="184">
        <v>7.7717999999999998</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358</v>
      </c>
      <c r="B1101" s="180" t="s">
        <v>110</v>
      </c>
      <c r="C1101" s="180">
        <v>141061</v>
      </c>
      <c r="D1101" s="183">
        <v>44462</v>
      </c>
      <c r="E1101" s="184">
        <v>16.756399999999999</v>
      </c>
      <c r="F1101" s="184">
        <v>-12.1942</v>
      </c>
      <c r="G1101" s="184">
        <v>-3.5568</v>
      </c>
      <c r="H1101" s="184">
        <v>9.1647999999999996</v>
      </c>
      <c r="I1101" s="184">
        <v>10.3567</v>
      </c>
      <c r="J1101" s="184">
        <v>13.6548</v>
      </c>
      <c r="K1101" s="184">
        <v>7.5396000000000001</v>
      </c>
      <c r="L1101" s="184">
        <v>6.0183</v>
      </c>
      <c r="M1101" s="184">
        <v>4.3705999999999996</v>
      </c>
      <c r="N1101" s="184">
        <v>5.1059000000000001</v>
      </c>
      <c r="O1101" s="184">
        <v>8.8118999999999996</v>
      </c>
      <c r="P1101" s="184">
        <v>7.4019000000000004</v>
      </c>
      <c r="Q1101" s="184">
        <v>8.4320000000000004</v>
      </c>
      <c r="R1101" s="184">
        <v>7.6383000000000001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358</v>
      </c>
      <c r="B1102" s="180" t="s">
        <v>78</v>
      </c>
      <c r="C1102" s="180">
        <v>119671</v>
      </c>
      <c r="D1102" s="183">
        <v>44462</v>
      </c>
      <c r="E1102" s="184">
        <v>30.0139</v>
      </c>
      <c r="F1102" s="184">
        <v>-4.3773999999999997</v>
      </c>
      <c r="G1102" s="184">
        <v>2.7570999999999999</v>
      </c>
      <c r="H1102" s="184">
        <v>12.067299999999999</v>
      </c>
      <c r="I1102" s="184">
        <v>11.735900000000001</v>
      </c>
      <c r="J1102" s="184">
        <v>12.596399999999999</v>
      </c>
      <c r="K1102" s="184">
        <v>6.7649999999999997</v>
      </c>
      <c r="L1102" s="184">
        <v>5.6563999999999997</v>
      </c>
      <c r="M1102" s="184">
        <v>3.6446000000000001</v>
      </c>
      <c r="N1102" s="184">
        <v>5.3266999999999998</v>
      </c>
      <c r="O1102" s="184">
        <v>10.237500000000001</v>
      </c>
      <c r="P1102" s="184">
        <v>8.4046000000000003</v>
      </c>
      <c r="Q1102" s="184">
        <v>8.8050999999999995</v>
      </c>
      <c r="R1102" s="184">
        <v>8.0967000000000002</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358</v>
      </c>
      <c r="B1103" s="180" t="s">
        <v>111</v>
      </c>
      <c r="C1103" s="180">
        <v>102205</v>
      </c>
      <c r="D1103" s="183">
        <v>44462</v>
      </c>
      <c r="E1103" s="184">
        <v>28.2667</v>
      </c>
      <c r="F1103" s="184">
        <v>-5.2934000000000001</v>
      </c>
      <c r="G1103" s="184">
        <v>1.9372</v>
      </c>
      <c r="H1103" s="184">
        <v>11.295400000000001</v>
      </c>
      <c r="I1103" s="184">
        <v>10.9664</v>
      </c>
      <c r="J1103" s="184">
        <v>11.818</v>
      </c>
      <c r="K1103" s="184">
        <v>5.9824000000000002</v>
      </c>
      <c r="L1103" s="184">
        <v>4.8661000000000003</v>
      </c>
      <c r="M1103" s="184">
        <v>2.8565</v>
      </c>
      <c r="N1103" s="184">
        <v>4.5187999999999997</v>
      </c>
      <c r="O1103" s="184">
        <v>9.4748000000000001</v>
      </c>
      <c r="P1103" s="184">
        <v>7.6140999999999996</v>
      </c>
      <c r="Q1103" s="184">
        <v>6.0439999999999996</v>
      </c>
      <c r="R1103" s="184">
        <v>7.3387000000000002</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358</v>
      </c>
      <c r="B1104" s="180" t="s">
        <v>79</v>
      </c>
      <c r="C1104" s="180">
        <v>119097</v>
      </c>
      <c r="D1104" s="183">
        <v>44462</v>
      </c>
      <c r="E1104" s="184">
        <v>36.179099999999998</v>
      </c>
      <c r="F1104" s="184">
        <v>6.1551</v>
      </c>
      <c r="G1104" s="184">
        <v>0.50449999999999995</v>
      </c>
      <c r="H1104" s="184">
        <v>4.2695999999999996</v>
      </c>
      <c r="I1104" s="184">
        <v>3.9043999999999999</v>
      </c>
      <c r="J1104" s="184">
        <v>5.0495999999999999</v>
      </c>
      <c r="K1104" s="184">
        <v>7.2161999999999997</v>
      </c>
      <c r="L1104" s="184">
        <v>7.7196999999999996</v>
      </c>
      <c r="M1104" s="184">
        <v>5.4870999999999999</v>
      </c>
      <c r="N1104" s="184">
        <v>6.8278999999999996</v>
      </c>
      <c r="O1104" s="184">
        <v>8.5337999999999994</v>
      </c>
      <c r="P1104" s="184">
        <v>7.2797000000000001</v>
      </c>
      <c r="Q1104" s="184">
        <v>9.1235999999999997</v>
      </c>
      <c r="R1104" s="184">
        <v>8.2027999999999999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358</v>
      </c>
      <c r="B1105" s="180" t="s">
        <v>112</v>
      </c>
      <c r="C1105" s="180">
        <v>101909</v>
      </c>
      <c r="D1105" s="183">
        <v>44462</v>
      </c>
      <c r="E1105" s="184">
        <v>33.151699999999998</v>
      </c>
      <c r="F1105" s="184">
        <v>5.6159999999999997</v>
      </c>
      <c r="G1105" s="184">
        <v>-7.3400000000000007E-2</v>
      </c>
      <c r="H1105" s="184">
        <v>3.6673</v>
      </c>
      <c r="I1105" s="184">
        <v>3.3938999999999999</v>
      </c>
      <c r="J1105" s="184">
        <v>4.5564999999999998</v>
      </c>
      <c r="K1105" s="184">
        <v>6.7476000000000003</v>
      </c>
      <c r="L1105" s="184">
        <v>7.1638999999999999</v>
      </c>
      <c r="M1105" s="184">
        <v>4.8384</v>
      </c>
      <c r="N1105" s="184">
        <v>5.9836999999999998</v>
      </c>
      <c r="O1105" s="184">
        <v>7.4663000000000004</v>
      </c>
      <c r="P1105" s="184">
        <v>6.2020999999999997</v>
      </c>
      <c r="Q1105" s="184">
        <v>6.8581000000000003</v>
      </c>
      <c r="R1105" s="184">
        <v>7.1622000000000003</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358</v>
      </c>
      <c r="B1106" s="180" t="s">
        <v>113</v>
      </c>
      <c r="C1106" s="180">
        <v>116555</v>
      </c>
      <c r="D1106" s="183">
        <v>44462</v>
      </c>
      <c r="E1106" s="184">
        <v>19.386800000000001</v>
      </c>
      <c r="F1106" s="184">
        <v>8.0975000000000001</v>
      </c>
      <c r="G1106" s="184">
        <v>12.25</v>
      </c>
      <c r="H1106" s="184">
        <v>18.299499999999998</v>
      </c>
      <c r="I1106" s="184">
        <v>16.4696</v>
      </c>
      <c r="J1106" s="184">
        <v>16.929400000000001</v>
      </c>
      <c r="K1106" s="184">
        <v>8.3817000000000004</v>
      </c>
      <c r="L1106" s="184">
        <v>7.4935999999999998</v>
      </c>
      <c r="M1106" s="184">
        <v>3.2823000000000002</v>
      </c>
      <c r="N1106" s="184">
        <v>4.9160000000000004</v>
      </c>
      <c r="O1106" s="184">
        <v>8.9648000000000003</v>
      </c>
      <c r="P1106" s="184">
        <v>6.1123000000000003</v>
      </c>
      <c r="Q1106" s="184">
        <v>7.1265999999999998</v>
      </c>
      <c r="R1106" s="184">
        <v>7.4932999999999996</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0" t="s">
        <v>358</v>
      </c>
      <c r="B1107" s="180" t="s">
        <v>80</v>
      </c>
      <c r="C1107" s="180">
        <v>119311</v>
      </c>
      <c r="D1107" s="183">
        <v>44462</v>
      </c>
      <c r="E1107" s="184">
        <v>20.290099999999999</v>
      </c>
      <c r="F1107" s="184">
        <v>8.0968999999999998</v>
      </c>
      <c r="G1107" s="184">
        <v>12.485200000000001</v>
      </c>
      <c r="H1107" s="184">
        <v>18.543099999999999</v>
      </c>
      <c r="I1107" s="184">
        <v>16.7728</v>
      </c>
      <c r="J1107" s="184">
        <v>17.269600000000001</v>
      </c>
      <c r="K1107" s="184">
        <v>8.7410999999999994</v>
      </c>
      <c r="L1107" s="184">
        <v>7.8482000000000003</v>
      </c>
      <c r="M1107" s="184">
        <v>3.5453000000000001</v>
      </c>
      <c r="N1107" s="184">
        <v>5.1703999999999999</v>
      </c>
      <c r="O1107" s="184">
        <v>9.2301000000000002</v>
      </c>
      <c r="P1107" s="184">
        <v>6.5229999999999997</v>
      </c>
      <c r="Q1107" s="184">
        <v>7.4562999999999997</v>
      </c>
      <c r="R1107" s="184">
        <v>7.7975000000000003</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0" t="s">
        <v>358</v>
      </c>
      <c r="B1108" s="180" t="s">
        <v>363</v>
      </c>
      <c r="C1108" s="180">
        <v>148118</v>
      </c>
      <c r="D1108" s="183">
        <v>44462</v>
      </c>
      <c r="E1108" s="184">
        <v>0.3301</v>
      </c>
      <c r="F1108" s="184">
        <v>11.060600000000001</v>
      </c>
      <c r="G1108" s="184">
        <v>11.067299999999999</v>
      </c>
      <c r="H1108" s="184">
        <v>11.0808</v>
      </c>
      <c r="I1108" s="184">
        <v>11.1044</v>
      </c>
      <c r="J1108" s="184">
        <v>10.7987</v>
      </c>
      <c r="K1108" s="184">
        <v>10.9931</v>
      </c>
      <c r="L1108" s="184">
        <v>11.3064</v>
      </c>
      <c r="M1108" s="184">
        <v>-23.7712</v>
      </c>
      <c r="N1108" s="184">
        <v>-16.111799999999999</v>
      </c>
      <c r="O1108" s="184"/>
      <c r="P1108" s="184"/>
      <c r="Q1108" s="184">
        <v>-7.4451999999999998</v>
      </c>
      <c r="R1108" s="184"/>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80" t="s">
        <v>358</v>
      </c>
      <c r="B1109" s="180" t="s">
        <v>367</v>
      </c>
      <c r="C1109" s="180">
        <v>148117</v>
      </c>
      <c r="D1109" s="183">
        <v>44462</v>
      </c>
      <c r="E1109" s="184">
        <v>0.31469999999999998</v>
      </c>
      <c r="F1109" s="184">
        <v>11.602</v>
      </c>
      <c r="G1109" s="184">
        <v>11.609400000000001</v>
      </c>
      <c r="H1109" s="184">
        <v>9.9603999999999999</v>
      </c>
      <c r="I1109" s="184">
        <v>10.8146</v>
      </c>
      <c r="J1109" s="184">
        <v>10.57</v>
      </c>
      <c r="K1109" s="184">
        <v>11.013299999999999</v>
      </c>
      <c r="L1109" s="184">
        <v>11.257400000000001</v>
      </c>
      <c r="M1109" s="184">
        <v>-24.0121</v>
      </c>
      <c r="N1109" s="184">
        <v>-16.3032</v>
      </c>
      <c r="O1109" s="184"/>
      <c r="P1109" s="184"/>
      <c r="Q1109" s="184">
        <v>-7.5796000000000001</v>
      </c>
      <c r="R1109" s="184"/>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0" t="s">
        <v>358</v>
      </c>
      <c r="B1110" s="180" t="s">
        <v>81</v>
      </c>
      <c r="C1110" s="180">
        <v>120762</v>
      </c>
      <c r="D1110" s="183">
        <v>44462</v>
      </c>
      <c r="E1110" s="184">
        <v>23.674099999999999</v>
      </c>
      <c r="F1110" s="184">
        <v>-1.5417000000000001</v>
      </c>
      <c r="G1110" s="184">
        <v>569.44839999999999</v>
      </c>
      <c r="H1110" s="184">
        <v>249.4126</v>
      </c>
      <c r="I1110" s="184">
        <v>128.1567</v>
      </c>
      <c r="J1110" s="184">
        <v>61.143099999999997</v>
      </c>
      <c r="K1110" s="184">
        <v>23.453600000000002</v>
      </c>
      <c r="L1110" s="184">
        <v>14.0052</v>
      </c>
      <c r="M1110" s="184">
        <v>9.1423000000000005</v>
      </c>
      <c r="N1110" s="184">
        <v>8.6341999999999999</v>
      </c>
      <c r="O1110" s="184">
        <v>4.1026999999999996</v>
      </c>
      <c r="P1110" s="184">
        <v>5.0503999999999998</v>
      </c>
      <c r="Q1110" s="184">
        <v>7.5603999999999996</v>
      </c>
      <c r="R1110" s="184">
        <v>7.0231000000000003</v>
      </c>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358</v>
      </c>
      <c r="B1111" s="180" t="s">
        <v>114</v>
      </c>
      <c r="C1111" s="180">
        <v>113077</v>
      </c>
      <c r="D1111" s="183">
        <v>44462</v>
      </c>
      <c r="E1111" s="184">
        <v>22.4162</v>
      </c>
      <c r="F1111" s="184">
        <v>-2.1166</v>
      </c>
      <c r="G1111" s="184">
        <v>568.87879999999996</v>
      </c>
      <c r="H1111" s="184">
        <v>248.8819</v>
      </c>
      <c r="I1111" s="184">
        <v>127.6237</v>
      </c>
      <c r="J1111" s="184">
        <v>60.608499999999999</v>
      </c>
      <c r="K1111" s="184">
        <v>22.896699999999999</v>
      </c>
      <c r="L1111" s="184">
        <v>13.423</v>
      </c>
      <c r="M1111" s="184">
        <v>8.5527999999999995</v>
      </c>
      <c r="N1111" s="184">
        <v>8.0282999999999998</v>
      </c>
      <c r="O1111" s="184">
        <v>3.4657</v>
      </c>
      <c r="P1111" s="184">
        <v>4.3475000000000001</v>
      </c>
      <c r="Q1111" s="184">
        <v>7.4317000000000002</v>
      </c>
      <c r="R1111" s="184">
        <v>6.4108999999999998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5" t="s">
        <v>27</v>
      </c>
      <c r="B1112" s="180"/>
      <c r="C1112" s="180"/>
      <c r="D1112" s="180"/>
      <c r="E1112" s="180"/>
      <c r="F1112" s="186">
        <v>2.0498080645161294</v>
      </c>
      <c r="G1112" s="186">
        <v>22.784753225806451</v>
      </c>
      <c r="H1112" s="186">
        <v>17.852766129032258</v>
      </c>
      <c r="I1112" s="186">
        <v>12.924367741935487</v>
      </c>
      <c r="J1112" s="186">
        <v>13.11490161290323</v>
      </c>
      <c r="K1112" s="186">
        <v>8.6690241935483883</v>
      </c>
      <c r="L1112" s="186">
        <v>7.6575193548387102</v>
      </c>
      <c r="M1112" s="186">
        <v>3.8004500000000005</v>
      </c>
      <c r="N1112" s="186">
        <v>5.2958499999999988</v>
      </c>
      <c r="O1112" s="186">
        <v>8.1549181818181822</v>
      </c>
      <c r="P1112" s="186">
        <v>6.7444803921568637</v>
      </c>
      <c r="Q1112" s="186">
        <v>6.376999999999998</v>
      </c>
      <c r="R1112" s="186">
        <v>7.3644894736842108</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5" t="s">
        <v>408</v>
      </c>
      <c r="B1113" s="180"/>
      <c r="C1113" s="180"/>
      <c r="D1113" s="180"/>
      <c r="E1113" s="180"/>
      <c r="F1113" s="186">
        <v>1.33005</v>
      </c>
      <c r="G1113" s="186">
        <v>2.9007000000000001</v>
      </c>
      <c r="H1113" s="186">
        <v>10.984400000000001</v>
      </c>
      <c r="I1113" s="186">
        <v>8.9991500000000002</v>
      </c>
      <c r="J1113" s="186">
        <v>10.60075</v>
      </c>
      <c r="K1113" s="186">
        <v>7.0888</v>
      </c>
      <c r="L1113" s="186">
        <v>7.3464</v>
      </c>
      <c r="M1113" s="186">
        <v>4.0138499999999997</v>
      </c>
      <c r="N1113" s="186">
        <v>5.6182999999999996</v>
      </c>
      <c r="O1113" s="186">
        <v>8.3779000000000003</v>
      </c>
      <c r="P1113" s="186">
        <v>6.7228000000000003</v>
      </c>
      <c r="Q1113" s="186">
        <v>7.7805</v>
      </c>
      <c r="R1113" s="186">
        <v>7.4932999999999996</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28"/>
      <c r="B1114" s="128"/>
      <c r="C1114" s="128"/>
      <c r="D1114" s="130"/>
      <c r="E1114" s="131"/>
      <c r="F1114" s="131"/>
      <c r="G1114" s="131"/>
      <c r="H1114" s="131"/>
      <c r="I1114" s="131"/>
      <c r="J1114" s="131"/>
      <c r="K1114" s="131"/>
      <c r="L1114" s="131"/>
      <c r="M1114" s="131"/>
      <c r="N1114" s="131"/>
      <c r="O1114" s="131"/>
      <c r="P1114" s="131"/>
      <c r="Q1114" s="131"/>
      <c r="R1114" s="131"/>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2" t="s">
        <v>384</v>
      </c>
      <c r="B1115" s="182"/>
      <c r="C1115" s="182"/>
      <c r="D1115" s="182"/>
      <c r="E1115" s="182"/>
      <c r="F1115" s="182"/>
      <c r="G1115" s="182"/>
      <c r="H1115" s="182"/>
      <c r="I1115" s="182"/>
      <c r="J1115" s="182"/>
      <c r="K1115" s="182"/>
      <c r="L1115" s="182"/>
      <c r="M1115" s="182"/>
      <c r="N1115" s="182"/>
      <c r="O1115" s="182"/>
      <c r="P1115" s="182"/>
      <c r="Q1115" s="182"/>
      <c r="R1115" s="182"/>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368</v>
      </c>
      <c r="B1116" s="180" t="s">
        <v>266</v>
      </c>
      <c r="C1116" s="180">
        <v>104331</v>
      </c>
      <c r="D1116" s="183">
        <v>44462</v>
      </c>
      <c r="E1116" s="184">
        <v>52.61</v>
      </c>
      <c r="F1116" s="184">
        <v>1.2899</v>
      </c>
      <c r="G1116" s="184">
        <v>1.8587</v>
      </c>
      <c r="H1116" s="184">
        <v>3.7999999999999999E-2</v>
      </c>
      <c r="I1116" s="184">
        <v>1.3095000000000001</v>
      </c>
      <c r="J1116" s="184">
        <v>7.2141999999999999</v>
      </c>
      <c r="K1116" s="184">
        <v>7.8074000000000003</v>
      </c>
      <c r="L1116" s="184">
        <v>11.320399999999999</v>
      </c>
      <c r="M1116" s="184">
        <v>19.161899999999999</v>
      </c>
      <c r="N1116" s="184">
        <v>37.183799999999998</v>
      </c>
      <c r="O1116" s="184">
        <v>9.8574999999999999</v>
      </c>
      <c r="P1116" s="184">
        <v>11.5063</v>
      </c>
      <c r="Q1116" s="184">
        <v>11.7182</v>
      </c>
      <c r="R1116" s="184">
        <v>17.115400000000001</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368</v>
      </c>
      <c r="B1117" s="180" t="s">
        <v>163</v>
      </c>
      <c r="C1117" s="180">
        <v>119661</v>
      </c>
      <c r="D1117" s="183">
        <v>44462</v>
      </c>
      <c r="E1117" s="184">
        <v>56.93</v>
      </c>
      <c r="F1117" s="184">
        <v>1.2988999999999999</v>
      </c>
      <c r="G1117" s="184">
        <v>1.8608</v>
      </c>
      <c r="H1117" s="184">
        <v>5.2699999999999997E-2</v>
      </c>
      <c r="I1117" s="184">
        <v>1.335</v>
      </c>
      <c r="J1117" s="184">
        <v>7.2733999999999996</v>
      </c>
      <c r="K1117" s="184">
        <v>7.9855999999999998</v>
      </c>
      <c r="L1117" s="184">
        <v>11.693199999999999</v>
      </c>
      <c r="M1117" s="184">
        <v>19.726600000000001</v>
      </c>
      <c r="N1117" s="184">
        <v>38.079099999999997</v>
      </c>
      <c r="O1117" s="184">
        <v>10.622</v>
      </c>
      <c r="P1117" s="184">
        <v>12.48</v>
      </c>
      <c r="Q1117" s="184">
        <v>16.084299999999999</v>
      </c>
      <c r="R1117" s="184">
        <v>17.881499999999999</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368</v>
      </c>
      <c r="B1118" s="180" t="s">
        <v>403</v>
      </c>
      <c r="C1118" s="180"/>
      <c r="D1118" s="183">
        <v>44462</v>
      </c>
      <c r="E1118" s="184">
        <v>43.17</v>
      </c>
      <c r="F1118" s="184">
        <v>1.3380000000000001</v>
      </c>
      <c r="G1118" s="184">
        <v>1.8880999999999999</v>
      </c>
      <c r="H1118" s="184">
        <v>6.9500000000000006E-2</v>
      </c>
      <c r="I1118" s="184">
        <v>1.3142</v>
      </c>
      <c r="J1118" s="184">
        <v>7.2812999999999999</v>
      </c>
      <c r="K1118" s="184">
        <v>8.0870999999999995</v>
      </c>
      <c r="L1118" s="184">
        <v>12.013500000000001</v>
      </c>
      <c r="M1118" s="184">
        <v>19.683900000000001</v>
      </c>
      <c r="N1118" s="184">
        <v>37.923299999999998</v>
      </c>
      <c r="O1118" s="184">
        <v>10.730399999999999</v>
      </c>
      <c r="P1118" s="184">
        <v>12.1913</v>
      </c>
      <c r="Q1118" s="184">
        <v>11.499000000000001</v>
      </c>
      <c r="R1118" s="184">
        <v>17.980899999999998</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368</v>
      </c>
      <c r="B1119" s="180" t="s">
        <v>267</v>
      </c>
      <c r="C1119" s="180">
        <v>107745</v>
      </c>
      <c r="D1119" s="183">
        <v>44462</v>
      </c>
      <c r="E1119" s="184">
        <v>43.17</v>
      </c>
      <c r="F1119" s="184">
        <v>1.3380000000000001</v>
      </c>
      <c r="G1119" s="184">
        <v>1.8880999999999999</v>
      </c>
      <c r="H1119" s="184">
        <v>6.9500000000000006E-2</v>
      </c>
      <c r="I1119" s="184">
        <v>1.3142</v>
      </c>
      <c r="J1119" s="184">
        <v>7.2812999999999999</v>
      </c>
      <c r="K1119" s="184">
        <v>8.0870999999999995</v>
      </c>
      <c r="L1119" s="184">
        <v>12.013500000000001</v>
      </c>
      <c r="M1119" s="184">
        <v>19.683900000000001</v>
      </c>
      <c r="N1119" s="184">
        <v>37.923299999999998</v>
      </c>
      <c r="O1119" s="184">
        <v>10.730399999999999</v>
      </c>
      <c r="P1119" s="184">
        <v>12.1913</v>
      </c>
      <c r="Q1119" s="184">
        <v>11.499000000000001</v>
      </c>
      <c r="R1119" s="184">
        <v>17.980899999999998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368</v>
      </c>
      <c r="B1120" s="180" t="s">
        <v>164</v>
      </c>
      <c r="C1120" s="180">
        <v>119544</v>
      </c>
      <c r="D1120" s="183">
        <v>44462</v>
      </c>
      <c r="E1120" s="184">
        <v>46.77</v>
      </c>
      <c r="F1120" s="184">
        <v>1.3214999999999999</v>
      </c>
      <c r="G1120" s="184">
        <v>1.8732</v>
      </c>
      <c r="H1120" s="184">
        <v>8.5599999999999996E-2</v>
      </c>
      <c r="I1120" s="184">
        <v>1.3433999999999999</v>
      </c>
      <c r="J1120" s="184">
        <v>7.3691000000000004</v>
      </c>
      <c r="K1120" s="184">
        <v>8.3391000000000002</v>
      </c>
      <c r="L1120" s="184">
        <v>12.481999999999999</v>
      </c>
      <c r="M1120" s="184">
        <v>20.4481</v>
      </c>
      <c r="N1120" s="184">
        <v>39.113599999999998</v>
      </c>
      <c r="O1120" s="184">
        <v>11.7981</v>
      </c>
      <c r="P1120" s="184">
        <v>13.329000000000001</v>
      </c>
      <c r="Q1120" s="184">
        <v>16.892299999999999</v>
      </c>
      <c r="R1120" s="184">
        <v>19.0749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368</v>
      </c>
      <c r="B1121" s="180" t="s">
        <v>165</v>
      </c>
      <c r="C1121" s="180">
        <v>120503</v>
      </c>
      <c r="D1121" s="183">
        <v>44462</v>
      </c>
      <c r="E1121" s="184">
        <v>85.184600000000003</v>
      </c>
      <c r="F1121" s="184">
        <v>1.1354</v>
      </c>
      <c r="G1121" s="184">
        <v>2.3780999999999999</v>
      </c>
      <c r="H1121" s="184">
        <v>1.6398999999999999</v>
      </c>
      <c r="I1121" s="184">
        <v>3.5615999999999999</v>
      </c>
      <c r="J1121" s="184">
        <v>11.0403</v>
      </c>
      <c r="K1121" s="184">
        <v>18.084499999999998</v>
      </c>
      <c r="L1121" s="184">
        <v>26.6646</v>
      </c>
      <c r="M1121" s="184">
        <v>35.118899999999996</v>
      </c>
      <c r="N1121" s="184">
        <v>72.666700000000006</v>
      </c>
      <c r="O1121" s="184">
        <v>22.2714</v>
      </c>
      <c r="P1121" s="184">
        <v>19.4589</v>
      </c>
      <c r="Q1121" s="184">
        <v>22.086600000000001</v>
      </c>
      <c r="R1121" s="184">
        <v>28.625900000000001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368</v>
      </c>
      <c r="B1122" s="180" t="s">
        <v>268</v>
      </c>
      <c r="C1122" s="180">
        <v>112323</v>
      </c>
      <c r="D1122" s="183">
        <v>44462</v>
      </c>
      <c r="E1122" s="184">
        <v>77.695800000000006</v>
      </c>
      <c r="F1122" s="184">
        <v>1.1332</v>
      </c>
      <c r="G1122" s="184">
        <v>2.3717000000000001</v>
      </c>
      <c r="H1122" s="184">
        <v>1.625</v>
      </c>
      <c r="I1122" s="184">
        <v>3.5314999999999999</v>
      </c>
      <c r="J1122" s="184">
        <v>10.968500000000001</v>
      </c>
      <c r="K1122" s="184">
        <v>17.842700000000001</v>
      </c>
      <c r="L1122" s="184">
        <v>26.122199999999999</v>
      </c>
      <c r="M1122" s="184">
        <v>34.246200000000002</v>
      </c>
      <c r="N1122" s="184">
        <v>71.185500000000005</v>
      </c>
      <c r="O1122" s="184">
        <v>21.205500000000001</v>
      </c>
      <c r="P1122" s="184">
        <v>18.325500000000002</v>
      </c>
      <c r="Q1122" s="184">
        <v>19.076799999999999</v>
      </c>
      <c r="R1122" s="184">
        <v>27.5703</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368</v>
      </c>
      <c r="B1123" s="180" t="s">
        <v>269</v>
      </c>
      <c r="C1123" s="180">
        <v>134044</v>
      </c>
      <c r="D1123" s="183">
        <v>44462</v>
      </c>
      <c r="E1123" s="184">
        <v>72.319999999999993</v>
      </c>
      <c r="F1123" s="184">
        <v>1.3169</v>
      </c>
      <c r="G1123" s="184">
        <v>2.3782999999999999</v>
      </c>
      <c r="H1123" s="184">
        <v>-0.4405</v>
      </c>
      <c r="I1123" s="184">
        <v>1.6301000000000001</v>
      </c>
      <c r="J1123" s="184">
        <v>10.9373</v>
      </c>
      <c r="K1123" s="184">
        <v>18.073499999999999</v>
      </c>
      <c r="L1123" s="184">
        <v>26.1249</v>
      </c>
      <c r="M1123" s="184">
        <v>40.673000000000002</v>
      </c>
      <c r="N1123" s="184">
        <v>68.932500000000005</v>
      </c>
      <c r="O1123" s="184">
        <v>17.748000000000001</v>
      </c>
      <c r="P1123" s="184">
        <v>12.9823</v>
      </c>
      <c r="Q1123" s="184">
        <v>9.9114000000000004</v>
      </c>
      <c r="R1123" s="184">
        <v>28.437999999999999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368</v>
      </c>
      <c r="B1124" s="180" t="s">
        <v>166</v>
      </c>
      <c r="C1124" s="180">
        <v>134045</v>
      </c>
      <c r="D1124" s="183">
        <v>44462</v>
      </c>
      <c r="E1124" s="184">
        <v>79.010000000000005</v>
      </c>
      <c r="F1124" s="184">
        <v>1.3079000000000001</v>
      </c>
      <c r="G1124" s="184">
        <v>2.3711000000000002</v>
      </c>
      <c r="H1124" s="184">
        <v>-0.42849999999999999</v>
      </c>
      <c r="I1124" s="184">
        <v>1.6597999999999999</v>
      </c>
      <c r="J1124" s="184">
        <v>11.0159</v>
      </c>
      <c r="K1124" s="184">
        <v>18.296199999999999</v>
      </c>
      <c r="L1124" s="184">
        <v>26.577999999999999</v>
      </c>
      <c r="M1124" s="184">
        <v>41.442900000000002</v>
      </c>
      <c r="N1124" s="184">
        <v>70.170100000000005</v>
      </c>
      <c r="O1124" s="184">
        <v>18.637899999999998</v>
      </c>
      <c r="P1124" s="184">
        <v>13.9117</v>
      </c>
      <c r="Q1124" s="184">
        <v>10.872</v>
      </c>
      <c r="R1124" s="184">
        <v>29.349</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368</v>
      </c>
      <c r="B1125" s="180" t="s">
        <v>270</v>
      </c>
      <c r="C1125" s="180">
        <v>113463</v>
      </c>
      <c r="D1125" s="183">
        <v>44462</v>
      </c>
      <c r="E1125" s="184">
        <v>60.715000000000003</v>
      </c>
      <c r="F1125" s="184">
        <v>1.4114</v>
      </c>
      <c r="G1125" s="184">
        <v>2.1741999999999999</v>
      </c>
      <c r="H1125" s="184">
        <v>0.64319999999999999</v>
      </c>
      <c r="I1125" s="184">
        <v>1.7598</v>
      </c>
      <c r="J1125" s="184">
        <v>7.6927000000000003</v>
      </c>
      <c r="K1125" s="184">
        <v>11.581799999999999</v>
      </c>
      <c r="L1125" s="184">
        <v>18.214600000000001</v>
      </c>
      <c r="M1125" s="184">
        <v>28.082599999999999</v>
      </c>
      <c r="N1125" s="184">
        <v>52.957599999999999</v>
      </c>
      <c r="O1125" s="184">
        <v>19.425000000000001</v>
      </c>
      <c r="P1125" s="184">
        <v>13.771599999999999</v>
      </c>
      <c r="Q1125" s="184">
        <v>12.1525</v>
      </c>
      <c r="R1125" s="184">
        <v>23.721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368</v>
      </c>
      <c r="B1126" s="180" t="s">
        <v>167</v>
      </c>
      <c r="C1126" s="180">
        <v>120147</v>
      </c>
      <c r="D1126" s="183">
        <v>44462</v>
      </c>
      <c r="E1126" s="184">
        <v>65.331999999999994</v>
      </c>
      <c r="F1126" s="184">
        <v>1.4140999999999999</v>
      </c>
      <c r="G1126" s="184">
        <v>2.1850000000000001</v>
      </c>
      <c r="H1126" s="184">
        <v>0.66869999999999996</v>
      </c>
      <c r="I1126" s="184">
        <v>1.8124</v>
      </c>
      <c r="J1126" s="184">
        <v>7.8139000000000003</v>
      </c>
      <c r="K1126" s="184">
        <v>11.9542</v>
      </c>
      <c r="L1126" s="184">
        <v>19.0105</v>
      </c>
      <c r="M1126" s="184">
        <v>29.367699999999999</v>
      </c>
      <c r="N1126" s="184">
        <v>54.9878</v>
      </c>
      <c r="O1126" s="184">
        <v>20.883900000000001</v>
      </c>
      <c r="P1126" s="184">
        <v>15.090199999999999</v>
      </c>
      <c r="Q1126" s="184">
        <v>16.651199999999999</v>
      </c>
      <c r="R1126" s="184">
        <v>25.289200000000001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368</v>
      </c>
      <c r="B1127" s="180" t="s">
        <v>168</v>
      </c>
      <c r="C1127" s="180">
        <v>141950</v>
      </c>
      <c r="D1127" s="183">
        <v>44462</v>
      </c>
      <c r="E1127" s="184">
        <v>18.059999999999999</v>
      </c>
      <c r="F1127" s="184">
        <v>1.0631999999999999</v>
      </c>
      <c r="G1127" s="184">
        <v>1.9762999999999999</v>
      </c>
      <c r="H1127" s="184">
        <v>-0.98680000000000001</v>
      </c>
      <c r="I1127" s="184">
        <v>2.1493000000000002</v>
      </c>
      <c r="J1127" s="184">
        <v>8.4033999999999995</v>
      </c>
      <c r="K1127" s="184">
        <v>17.885100000000001</v>
      </c>
      <c r="L1127" s="184">
        <v>34.675600000000003</v>
      </c>
      <c r="M1127" s="184">
        <v>50</v>
      </c>
      <c r="N1127" s="184">
        <v>75.680899999999994</v>
      </c>
      <c r="O1127" s="184">
        <v>25.3612</v>
      </c>
      <c r="P1127" s="184"/>
      <c r="Q1127" s="184">
        <v>17.874300000000002</v>
      </c>
      <c r="R1127" s="184">
        <v>43.595100000000002</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368</v>
      </c>
      <c r="B1128" s="180" t="s">
        <v>271</v>
      </c>
      <c r="C1128" s="180">
        <v>141952</v>
      </c>
      <c r="D1128" s="183">
        <v>44462</v>
      </c>
      <c r="E1128" s="184">
        <v>17.579999999999998</v>
      </c>
      <c r="F1128" s="184">
        <v>1.0926</v>
      </c>
      <c r="G1128" s="184">
        <v>1.9722</v>
      </c>
      <c r="H1128" s="184">
        <v>-0.9577</v>
      </c>
      <c r="I1128" s="184">
        <v>2.2092999999999998</v>
      </c>
      <c r="J1128" s="184">
        <v>8.3847000000000005</v>
      </c>
      <c r="K1128" s="184">
        <v>17.828399999999998</v>
      </c>
      <c r="L1128" s="184">
        <v>34.403700000000001</v>
      </c>
      <c r="M1128" s="184">
        <v>49.3628</v>
      </c>
      <c r="N1128" s="184">
        <v>74.578000000000003</v>
      </c>
      <c r="O1128" s="184">
        <v>24.470199999999998</v>
      </c>
      <c r="P1128" s="184"/>
      <c r="Q1128" s="184">
        <v>16.994299999999999</v>
      </c>
      <c r="R1128" s="184">
        <v>42.6569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368</v>
      </c>
      <c r="B1129" s="180" t="s">
        <v>169</v>
      </c>
      <c r="C1129" s="180">
        <v>144315</v>
      </c>
      <c r="D1129" s="183">
        <v>44462</v>
      </c>
      <c r="E1129" s="184">
        <v>21.81</v>
      </c>
      <c r="F1129" s="184">
        <v>0.97219999999999995</v>
      </c>
      <c r="G1129" s="184">
        <v>1.8207</v>
      </c>
      <c r="H1129" s="184">
        <v>-0.81859999999999999</v>
      </c>
      <c r="I1129" s="184">
        <v>1.8683000000000001</v>
      </c>
      <c r="J1129" s="184">
        <v>7.7568999999999999</v>
      </c>
      <c r="K1129" s="184">
        <v>16.382100000000001</v>
      </c>
      <c r="L1129" s="184">
        <v>33.231499999999997</v>
      </c>
      <c r="M1129" s="184">
        <v>48.266500000000001</v>
      </c>
      <c r="N1129" s="184">
        <v>75.462599999999995</v>
      </c>
      <c r="O1129" s="184"/>
      <c r="P1129" s="184"/>
      <c r="Q1129" s="184">
        <v>30.473600000000001</v>
      </c>
      <c r="R1129" s="184">
        <v>39.982999999999997</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368</v>
      </c>
      <c r="B1130" s="180" t="s">
        <v>272</v>
      </c>
      <c r="C1130" s="180">
        <v>144314</v>
      </c>
      <c r="D1130" s="183">
        <v>44462</v>
      </c>
      <c r="E1130" s="184">
        <v>21.15</v>
      </c>
      <c r="F1130" s="184">
        <v>1.0028999999999999</v>
      </c>
      <c r="G1130" s="184">
        <v>1.8295999999999999</v>
      </c>
      <c r="H1130" s="184">
        <v>-0.7974</v>
      </c>
      <c r="I1130" s="184">
        <v>1.8786</v>
      </c>
      <c r="J1130" s="184">
        <v>7.7432999999999996</v>
      </c>
      <c r="K1130" s="184">
        <v>16.2088</v>
      </c>
      <c r="L1130" s="184">
        <v>32.7684</v>
      </c>
      <c r="M1130" s="184">
        <v>47.284100000000002</v>
      </c>
      <c r="N1130" s="184">
        <v>73.930899999999994</v>
      </c>
      <c r="O1130" s="184"/>
      <c r="P1130" s="184"/>
      <c r="Q1130" s="184">
        <v>29.113099999999999</v>
      </c>
      <c r="R1130" s="184">
        <v>38.600499999999997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368</v>
      </c>
      <c r="B1131" s="180" t="s">
        <v>170</v>
      </c>
      <c r="C1131" s="180">
        <v>119351</v>
      </c>
      <c r="D1131" s="183">
        <v>44462</v>
      </c>
      <c r="E1131" s="184">
        <v>115.03</v>
      </c>
      <c r="F1131" s="184">
        <v>1.3211999999999999</v>
      </c>
      <c r="G1131" s="184">
        <v>2.0041000000000002</v>
      </c>
      <c r="H1131" s="184">
        <v>-0.24279999999999999</v>
      </c>
      <c r="I1131" s="184">
        <v>1.8325</v>
      </c>
      <c r="J1131" s="184">
        <v>9.2091999999999992</v>
      </c>
      <c r="K1131" s="184">
        <v>17.713899999999999</v>
      </c>
      <c r="L1131" s="184">
        <v>31.718800000000002</v>
      </c>
      <c r="M1131" s="184">
        <v>45.6629</v>
      </c>
      <c r="N1131" s="184">
        <v>75.4041</v>
      </c>
      <c r="O1131" s="184">
        <v>27.307500000000001</v>
      </c>
      <c r="P1131" s="184">
        <v>21.5061</v>
      </c>
      <c r="Q1131" s="184">
        <v>20.018799999999999</v>
      </c>
      <c r="R1131" s="184">
        <v>41.594200000000001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368</v>
      </c>
      <c r="B1132" s="180" t="s">
        <v>273</v>
      </c>
      <c r="C1132" s="180">
        <v>111710</v>
      </c>
      <c r="D1132" s="183">
        <v>44462</v>
      </c>
      <c r="E1132" s="184">
        <v>103.05</v>
      </c>
      <c r="F1132" s="184">
        <v>1.3174999999999999</v>
      </c>
      <c r="G1132" s="184">
        <v>1.9893000000000001</v>
      </c>
      <c r="H1132" s="184">
        <v>-0.26129999999999998</v>
      </c>
      <c r="I1132" s="184">
        <v>1.7979000000000001</v>
      </c>
      <c r="J1132" s="184">
        <v>9.1168999999999993</v>
      </c>
      <c r="K1132" s="184">
        <v>17.449300000000001</v>
      </c>
      <c r="L1132" s="184">
        <v>31.056799999999999</v>
      </c>
      <c r="M1132" s="184">
        <v>44.530200000000001</v>
      </c>
      <c r="N1132" s="184">
        <v>73.572500000000005</v>
      </c>
      <c r="O1132" s="184">
        <v>25.900400000000001</v>
      </c>
      <c r="P1132" s="184">
        <v>20.053899999999999</v>
      </c>
      <c r="Q1132" s="184">
        <v>20.366499999999998</v>
      </c>
      <c r="R1132" s="184">
        <v>40.090699999999998</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368</v>
      </c>
      <c r="B1133" s="180" t="s">
        <v>409</v>
      </c>
      <c r="C1133" s="180">
        <v>111709</v>
      </c>
      <c r="D1133" s="183">
        <v>44462</v>
      </c>
      <c r="E1133" s="184">
        <v>110.35</v>
      </c>
      <c r="F1133" s="184">
        <v>1.3129</v>
      </c>
      <c r="G1133" s="184">
        <v>1.9964999999999999</v>
      </c>
      <c r="H1133" s="184">
        <v>-0.25309999999999999</v>
      </c>
      <c r="I1133" s="184">
        <v>1.8083</v>
      </c>
      <c r="J1133" s="184">
        <v>9.1386000000000003</v>
      </c>
      <c r="K1133" s="184">
        <v>17.518599999999999</v>
      </c>
      <c r="L1133" s="184">
        <v>31.259699999999999</v>
      </c>
      <c r="M1133" s="184">
        <v>44.968499999999999</v>
      </c>
      <c r="N1133" s="184">
        <v>74.356099999999998</v>
      </c>
      <c r="O1133" s="184">
        <v>26.676600000000001</v>
      </c>
      <c r="P1133" s="184">
        <v>20.882300000000001</v>
      </c>
      <c r="Q1133" s="184">
        <v>21.023</v>
      </c>
      <c r="R1133" s="184">
        <v>40.851700000000001</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368</v>
      </c>
      <c r="B1134" s="180" t="s">
        <v>171</v>
      </c>
      <c r="C1134" s="180">
        <v>118285</v>
      </c>
      <c r="D1134" s="183">
        <v>44462</v>
      </c>
      <c r="E1134" s="184">
        <v>125.02</v>
      </c>
      <c r="F1134" s="184">
        <v>1.3539000000000001</v>
      </c>
      <c r="G1134" s="184">
        <v>2.0821000000000001</v>
      </c>
      <c r="H1134" s="184">
        <v>0.11210000000000001</v>
      </c>
      <c r="I1134" s="184">
        <v>1.601</v>
      </c>
      <c r="J1134" s="184">
        <v>7.8502000000000001</v>
      </c>
      <c r="K1134" s="184">
        <v>14.602600000000001</v>
      </c>
      <c r="L1134" s="184">
        <v>24.633600000000001</v>
      </c>
      <c r="M1134" s="184">
        <v>39.469000000000001</v>
      </c>
      <c r="N1134" s="184">
        <v>66.760000000000005</v>
      </c>
      <c r="O1134" s="184">
        <v>24.859200000000001</v>
      </c>
      <c r="P1134" s="184">
        <v>19.979800000000001</v>
      </c>
      <c r="Q1134" s="184">
        <v>17.816700000000001</v>
      </c>
      <c r="R1134" s="184">
        <v>35.080399999999997</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368</v>
      </c>
      <c r="B1135" s="180" t="s">
        <v>274</v>
      </c>
      <c r="C1135" s="180">
        <v>111722</v>
      </c>
      <c r="D1135" s="183">
        <v>44462</v>
      </c>
      <c r="E1135" s="184">
        <v>117.27</v>
      </c>
      <c r="F1135" s="184">
        <v>1.357</v>
      </c>
      <c r="G1135" s="184">
        <v>2.0714999999999999</v>
      </c>
      <c r="H1135" s="184">
        <v>9.3899999999999997E-2</v>
      </c>
      <c r="I1135" s="184">
        <v>1.5501</v>
      </c>
      <c r="J1135" s="184">
        <v>7.7354000000000003</v>
      </c>
      <c r="K1135" s="184">
        <v>14.231400000000001</v>
      </c>
      <c r="L1135" s="184">
        <v>23.8462</v>
      </c>
      <c r="M1135" s="184">
        <v>38.192300000000003</v>
      </c>
      <c r="N1135" s="184">
        <v>64.797600000000003</v>
      </c>
      <c r="O1135" s="184">
        <v>23.5852</v>
      </c>
      <c r="P1135" s="184">
        <v>18.869</v>
      </c>
      <c r="Q1135" s="184">
        <v>21.096299999999999</v>
      </c>
      <c r="R1135" s="184">
        <v>33.619500000000002</v>
      </c>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368</v>
      </c>
      <c r="B1136" s="180" t="s">
        <v>172</v>
      </c>
      <c r="C1136" s="180">
        <v>119242</v>
      </c>
      <c r="D1136" s="183">
        <v>44462</v>
      </c>
      <c r="E1136" s="184">
        <v>88.14</v>
      </c>
      <c r="F1136" s="184">
        <v>1.4805999999999999</v>
      </c>
      <c r="G1136" s="184">
        <v>1.9455</v>
      </c>
      <c r="H1136" s="184">
        <v>-0.29859999999999998</v>
      </c>
      <c r="I1136" s="184">
        <v>1.3103</v>
      </c>
      <c r="J1136" s="184">
        <v>7.0088999999999997</v>
      </c>
      <c r="K1136" s="184">
        <v>13.3925</v>
      </c>
      <c r="L1136" s="184">
        <v>26.716200000000001</v>
      </c>
      <c r="M1136" s="184">
        <v>43.024000000000001</v>
      </c>
      <c r="N1136" s="184">
        <v>75.959800000000001</v>
      </c>
      <c r="O1136" s="184">
        <v>22.920999999999999</v>
      </c>
      <c r="P1136" s="184">
        <v>17.642099999999999</v>
      </c>
      <c r="Q1136" s="184">
        <v>19.256799999999998</v>
      </c>
      <c r="R1136" s="184">
        <v>29.542100000000001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368</v>
      </c>
      <c r="B1137" s="180" t="s">
        <v>275</v>
      </c>
      <c r="C1137" s="180">
        <v>104772</v>
      </c>
      <c r="D1137" s="183">
        <v>44462</v>
      </c>
      <c r="E1137" s="184">
        <v>82.260999999999996</v>
      </c>
      <c r="F1137" s="184">
        <v>1.4779</v>
      </c>
      <c r="G1137" s="184">
        <v>1.9369000000000001</v>
      </c>
      <c r="H1137" s="184">
        <v>-0.3175</v>
      </c>
      <c r="I1137" s="184">
        <v>1.2742</v>
      </c>
      <c r="J1137" s="184">
        <v>6.9255000000000004</v>
      </c>
      <c r="K1137" s="184">
        <v>13.1311</v>
      </c>
      <c r="L1137" s="184">
        <v>26.124600000000001</v>
      </c>
      <c r="M1137" s="184">
        <v>42.008000000000003</v>
      </c>
      <c r="N1137" s="184">
        <v>74.296599999999998</v>
      </c>
      <c r="O1137" s="184">
        <v>21.729299999999999</v>
      </c>
      <c r="P1137" s="184">
        <v>16.418299999999999</v>
      </c>
      <c r="Q1137" s="184">
        <v>15.4247</v>
      </c>
      <c r="R1137" s="184">
        <v>28.314800000000002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368</v>
      </c>
      <c r="B1138" s="180" t="s">
        <v>173</v>
      </c>
      <c r="C1138" s="180">
        <v>118620</v>
      </c>
      <c r="D1138" s="183">
        <v>44462</v>
      </c>
      <c r="E1138" s="184">
        <v>79.09</v>
      </c>
      <c r="F1138" s="184">
        <v>1.5537000000000001</v>
      </c>
      <c r="G1138" s="184">
        <v>2.4746999999999999</v>
      </c>
      <c r="H1138" s="184">
        <v>0.20269999999999999</v>
      </c>
      <c r="I1138" s="184">
        <v>1.8150999999999999</v>
      </c>
      <c r="J1138" s="184">
        <v>7.6346999999999996</v>
      </c>
      <c r="K1138" s="184">
        <v>14.374499999999999</v>
      </c>
      <c r="L1138" s="184">
        <v>21.620799999999999</v>
      </c>
      <c r="M1138" s="184">
        <v>34.8508</v>
      </c>
      <c r="N1138" s="184">
        <v>61.903799999999997</v>
      </c>
      <c r="O1138" s="184">
        <v>18.453199999999999</v>
      </c>
      <c r="P1138" s="184">
        <v>14.575900000000001</v>
      </c>
      <c r="Q1138" s="184">
        <v>16.011700000000001</v>
      </c>
      <c r="R1138" s="184">
        <v>24.872699999999998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368</v>
      </c>
      <c r="B1139" s="180" t="s">
        <v>276</v>
      </c>
      <c r="C1139" s="180">
        <v>111638</v>
      </c>
      <c r="D1139" s="183">
        <v>44462</v>
      </c>
      <c r="E1139" s="184">
        <v>71.290000000000006</v>
      </c>
      <c r="F1139" s="184">
        <v>1.5671999999999999</v>
      </c>
      <c r="G1139" s="184">
        <v>2.4575999999999998</v>
      </c>
      <c r="H1139" s="184">
        <v>0.1686</v>
      </c>
      <c r="I1139" s="184">
        <v>1.7556</v>
      </c>
      <c r="J1139" s="184">
        <v>7.4778000000000002</v>
      </c>
      <c r="K1139" s="184">
        <v>13.8818</v>
      </c>
      <c r="L1139" s="184">
        <v>20.605699999999999</v>
      </c>
      <c r="M1139" s="184">
        <v>33.177700000000002</v>
      </c>
      <c r="N1139" s="184">
        <v>59.2361</v>
      </c>
      <c r="O1139" s="184">
        <v>16.422999999999998</v>
      </c>
      <c r="P1139" s="184">
        <v>12.901199999999999</v>
      </c>
      <c r="Q1139" s="184">
        <v>16.669699999999999</v>
      </c>
      <c r="R1139" s="184">
        <v>22.771999999999998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368</v>
      </c>
      <c r="B1140" s="180" t="s">
        <v>278</v>
      </c>
      <c r="C1140" s="180">
        <v>100526</v>
      </c>
      <c r="D1140" s="183">
        <v>44462</v>
      </c>
      <c r="E1140" s="184">
        <v>857.43910000000005</v>
      </c>
      <c r="F1140" s="184">
        <v>1.8749</v>
      </c>
      <c r="G1140" s="184">
        <v>3.0935999999999999</v>
      </c>
      <c r="H1140" s="184">
        <v>1.2886</v>
      </c>
      <c r="I1140" s="184">
        <v>3.2124999999999999</v>
      </c>
      <c r="J1140" s="184">
        <v>8.1709999999999994</v>
      </c>
      <c r="K1140" s="184">
        <v>11.0223</v>
      </c>
      <c r="L1140" s="184">
        <v>21.333100000000002</v>
      </c>
      <c r="M1140" s="184">
        <v>38.948</v>
      </c>
      <c r="N1140" s="184">
        <v>74.093999999999994</v>
      </c>
      <c r="O1140" s="184">
        <v>15.286799999999999</v>
      </c>
      <c r="P1140" s="184">
        <v>12.697699999999999</v>
      </c>
      <c r="Q1140" s="184">
        <v>21.907399999999999</v>
      </c>
      <c r="R1140" s="184">
        <v>23.184799999999999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368</v>
      </c>
      <c r="B1141" s="180" t="s">
        <v>175</v>
      </c>
      <c r="C1141" s="180">
        <v>118540</v>
      </c>
      <c r="D1141" s="183">
        <v>44462</v>
      </c>
      <c r="E1141" s="184">
        <v>926.61749999999995</v>
      </c>
      <c r="F1141" s="184">
        <v>1.8773</v>
      </c>
      <c r="G1141" s="184">
        <v>3.1009000000000002</v>
      </c>
      <c r="H1141" s="184">
        <v>1.3050999999999999</v>
      </c>
      <c r="I1141" s="184">
        <v>3.2462</v>
      </c>
      <c r="J1141" s="184">
        <v>8.2492999999999999</v>
      </c>
      <c r="K1141" s="184">
        <v>11.2605</v>
      </c>
      <c r="L1141" s="184">
        <v>21.849799999999998</v>
      </c>
      <c r="M1141" s="184">
        <v>39.841299999999997</v>
      </c>
      <c r="N1141" s="184">
        <v>75.598100000000002</v>
      </c>
      <c r="O1141" s="184">
        <v>16.363700000000001</v>
      </c>
      <c r="P1141" s="184">
        <v>13.7889</v>
      </c>
      <c r="Q1141" s="184">
        <v>16.5867</v>
      </c>
      <c r="R1141" s="184">
        <v>24.318899999999999</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368</v>
      </c>
      <c r="B1142" s="180" t="s">
        <v>279</v>
      </c>
      <c r="C1142" s="180">
        <v>100998</v>
      </c>
      <c r="D1142" s="183">
        <v>44462</v>
      </c>
      <c r="E1142" s="184">
        <v>561.66800000000001</v>
      </c>
      <c r="F1142" s="184">
        <v>1.6944999999999999</v>
      </c>
      <c r="G1142" s="184">
        <v>2.4386000000000001</v>
      </c>
      <c r="H1142" s="184">
        <v>-1.2999999999999999E-2</v>
      </c>
      <c r="I1142" s="184">
        <v>1.8855</v>
      </c>
      <c r="J1142" s="184">
        <v>7.1581000000000001</v>
      </c>
      <c r="K1142" s="184">
        <v>12.3132</v>
      </c>
      <c r="L1142" s="184">
        <v>23.059699999999999</v>
      </c>
      <c r="M1142" s="184">
        <v>38.320700000000002</v>
      </c>
      <c r="N1142" s="184">
        <v>67.838399999999993</v>
      </c>
      <c r="O1142" s="184">
        <v>17.671600000000002</v>
      </c>
      <c r="P1142" s="184">
        <v>15.7933</v>
      </c>
      <c r="Q1142" s="184">
        <v>21.440999999999999</v>
      </c>
      <c r="R1142" s="184">
        <v>24.680099999999999</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368</v>
      </c>
      <c r="B1143" s="180" t="s">
        <v>176</v>
      </c>
      <c r="C1143" s="180">
        <v>118929</v>
      </c>
      <c r="D1143" s="183">
        <v>44462</v>
      </c>
      <c r="E1143" s="184">
        <v>589.46900000000005</v>
      </c>
      <c r="F1143" s="184">
        <v>1.6959</v>
      </c>
      <c r="G1143" s="184">
        <v>2.4424000000000001</v>
      </c>
      <c r="H1143" s="184">
        <v>-4.1999999999999997E-3</v>
      </c>
      <c r="I1143" s="184">
        <v>1.9032</v>
      </c>
      <c r="J1143" s="184">
        <v>7.1989999999999998</v>
      </c>
      <c r="K1143" s="184">
        <v>12.4404</v>
      </c>
      <c r="L1143" s="184">
        <v>23.3245</v>
      </c>
      <c r="M1143" s="184">
        <v>38.762300000000003</v>
      </c>
      <c r="N1143" s="184">
        <v>68.563699999999997</v>
      </c>
      <c r="O1143" s="184">
        <v>18.226800000000001</v>
      </c>
      <c r="P1143" s="184">
        <v>16.4406</v>
      </c>
      <c r="Q1143" s="184">
        <v>17.253599999999999</v>
      </c>
      <c r="R1143" s="184">
        <v>25.2608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368</v>
      </c>
      <c r="B1144" s="180" t="s">
        <v>280</v>
      </c>
      <c r="C1144" s="180">
        <v>101979</v>
      </c>
      <c r="D1144" s="183">
        <v>44462</v>
      </c>
      <c r="E1144" s="184">
        <v>2392.1623223308502</v>
      </c>
      <c r="F1144" s="184">
        <v>1.3837999999999999</v>
      </c>
      <c r="G1144" s="184">
        <v>2.0895000000000001</v>
      </c>
      <c r="H1144" s="184">
        <v>0.23580000000000001</v>
      </c>
      <c r="I1144" s="184">
        <v>2.0251000000000001</v>
      </c>
      <c r="J1144" s="184">
        <v>8.6991999999999994</v>
      </c>
      <c r="K1144" s="184">
        <v>15.055</v>
      </c>
      <c r="L1144" s="184">
        <v>24.987400000000001</v>
      </c>
      <c r="M1144" s="184">
        <v>37.663600000000002</v>
      </c>
      <c r="N1144" s="184">
        <v>62.660699999999999</v>
      </c>
      <c r="O1144" s="184">
        <v>12.415800000000001</v>
      </c>
      <c r="P1144" s="184">
        <v>11.6021</v>
      </c>
      <c r="Q1144" s="184">
        <v>23.962700000000002</v>
      </c>
      <c r="R1144" s="184">
        <v>20.553899999999999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368</v>
      </c>
      <c r="B1145" s="180" t="s">
        <v>177</v>
      </c>
      <c r="C1145" s="180">
        <v>119060</v>
      </c>
      <c r="D1145" s="183">
        <v>44462</v>
      </c>
      <c r="E1145" s="184">
        <v>773.34799999999996</v>
      </c>
      <c r="F1145" s="184">
        <v>1.3856999999999999</v>
      </c>
      <c r="G1145" s="184">
        <v>2.0950000000000002</v>
      </c>
      <c r="H1145" s="184">
        <v>0.2482</v>
      </c>
      <c r="I1145" s="184">
        <v>2.0505</v>
      </c>
      <c r="J1145" s="184">
        <v>8.7578999999999994</v>
      </c>
      <c r="K1145" s="184">
        <v>15.220599999999999</v>
      </c>
      <c r="L1145" s="184">
        <v>25.324000000000002</v>
      </c>
      <c r="M1145" s="184">
        <v>38.222999999999999</v>
      </c>
      <c r="N1145" s="184">
        <v>63.5822</v>
      </c>
      <c r="O1145" s="184">
        <v>13.0747</v>
      </c>
      <c r="P1145" s="184">
        <v>12.3222</v>
      </c>
      <c r="Q1145" s="184">
        <v>14.1203</v>
      </c>
      <c r="R1145" s="184">
        <v>21.2441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368</v>
      </c>
      <c r="B1146" s="180" t="s">
        <v>281</v>
      </c>
      <c r="C1146" s="180">
        <v>104707</v>
      </c>
      <c r="D1146" s="183">
        <v>44462</v>
      </c>
      <c r="E1146" s="184">
        <v>56.613599999999998</v>
      </c>
      <c r="F1146" s="184">
        <v>1.7911999999999999</v>
      </c>
      <c r="G1146" s="184">
        <v>2.9982000000000002</v>
      </c>
      <c r="H1146" s="184">
        <v>1.3168</v>
      </c>
      <c r="I1146" s="184">
        <v>2.6511</v>
      </c>
      <c r="J1146" s="184">
        <v>8.2152999999999992</v>
      </c>
      <c r="K1146" s="184">
        <v>15.116300000000001</v>
      </c>
      <c r="L1146" s="184">
        <v>23.607800000000001</v>
      </c>
      <c r="M1146" s="184">
        <v>34.4131</v>
      </c>
      <c r="N1146" s="184">
        <v>64.807699999999997</v>
      </c>
      <c r="O1146" s="184">
        <v>16.384799999999998</v>
      </c>
      <c r="P1146" s="184">
        <v>13.240500000000001</v>
      </c>
      <c r="Q1146" s="184">
        <v>12.4938</v>
      </c>
      <c r="R1146" s="184">
        <v>23.386800000000001</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368</v>
      </c>
      <c r="B1147" s="180" t="s">
        <v>178</v>
      </c>
      <c r="C1147" s="180">
        <v>120079</v>
      </c>
      <c r="D1147" s="183">
        <v>44462</v>
      </c>
      <c r="E1147" s="184">
        <v>61.089399999999998</v>
      </c>
      <c r="F1147" s="184">
        <v>1.7946</v>
      </c>
      <c r="G1147" s="184">
        <v>3.0089000000000001</v>
      </c>
      <c r="H1147" s="184">
        <v>1.3416999999999999</v>
      </c>
      <c r="I1147" s="184">
        <v>2.7008999999999999</v>
      </c>
      <c r="J1147" s="184">
        <v>8.3307000000000002</v>
      </c>
      <c r="K1147" s="184">
        <v>15.4803</v>
      </c>
      <c r="L1147" s="184">
        <v>24.3932</v>
      </c>
      <c r="M1147" s="184">
        <v>35.690899999999999</v>
      </c>
      <c r="N1147" s="184">
        <v>66.894999999999996</v>
      </c>
      <c r="O1147" s="184">
        <v>17.733000000000001</v>
      </c>
      <c r="P1147" s="184">
        <v>14.350199999999999</v>
      </c>
      <c r="Q1147" s="184">
        <v>15.8085</v>
      </c>
      <c r="R1147" s="184">
        <v>24.960799999999999</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368</v>
      </c>
      <c r="B1148" s="180" t="s">
        <v>282</v>
      </c>
      <c r="C1148" s="180">
        <v>100354</v>
      </c>
      <c r="D1148" s="183">
        <v>44462</v>
      </c>
      <c r="E1148" s="184">
        <v>602.04</v>
      </c>
      <c r="F1148" s="184">
        <v>1.3058000000000001</v>
      </c>
      <c r="G1148" s="184">
        <v>2.5743999999999998</v>
      </c>
      <c r="H1148" s="184">
        <v>1.0388999999999999</v>
      </c>
      <c r="I1148" s="184">
        <v>2.9409999999999998</v>
      </c>
      <c r="J1148" s="184">
        <v>8.5206</v>
      </c>
      <c r="K1148" s="184">
        <v>15.8527</v>
      </c>
      <c r="L1148" s="184">
        <v>23.9224</v>
      </c>
      <c r="M1148" s="184">
        <v>39.045699999999997</v>
      </c>
      <c r="N1148" s="184">
        <v>71.58</v>
      </c>
      <c r="O1148" s="184">
        <v>17.250900000000001</v>
      </c>
      <c r="P1148" s="184">
        <v>14.426</v>
      </c>
      <c r="Q1148" s="184">
        <v>20.3597</v>
      </c>
      <c r="R1148" s="184">
        <v>27.334700000000002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368</v>
      </c>
      <c r="B1149" s="180" t="s">
        <v>179</v>
      </c>
      <c r="C1149" s="180">
        <v>120592</v>
      </c>
      <c r="D1149" s="183">
        <v>44462</v>
      </c>
      <c r="E1149" s="184">
        <v>651.79</v>
      </c>
      <c r="F1149" s="184">
        <v>1.3087</v>
      </c>
      <c r="G1149" s="184">
        <v>2.5811000000000002</v>
      </c>
      <c r="H1149" s="184">
        <v>1.0543</v>
      </c>
      <c r="I1149" s="184">
        <v>2.9733000000000001</v>
      </c>
      <c r="J1149" s="184">
        <v>8.5937000000000001</v>
      </c>
      <c r="K1149" s="184">
        <v>16.0822</v>
      </c>
      <c r="L1149" s="184">
        <v>24.347100000000001</v>
      </c>
      <c r="M1149" s="184">
        <v>39.740200000000002</v>
      </c>
      <c r="N1149" s="184">
        <v>72.764899999999997</v>
      </c>
      <c r="O1149" s="184">
        <v>18.1111</v>
      </c>
      <c r="P1149" s="184">
        <v>15.4757</v>
      </c>
      <c r="Q1149" s="184">
        <v>17.5322</v>
      </c>
      <c r="R1149" s="184">
        <v>28.204999999999998</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368</v>
      </c>
      <c r="B1150" s="180" t="s">
        <v>283</v>
      </c>
      <c r="C1150" s="180">
        <v>142136</v>
      </c>
      <c r="D1150" s="183">
        <v>44462</v>
      </c>
      <c r="E1150" s="184">
        <v>15.66</v>
      </c>
      <c r="F1150" s="184">
        <v>1.4905999999999999</v>
      </c>
      <c r="G1150" s="184">
        <v>2.3529</v>
      </c>
      <c r="H1150" s="184">
        <v>1.4249000000000001</v>
      </c>
      <c r="I1150" s="184">
        <v>2.7559</v>
      </c>
      <c r="J1150" s="184">
        <v>10.1266</v>
      </c>
      <c r="K1150" s="184">
        <v>9.5870999999999995</v>
      </c>
      <c r="L1150" s="184">
        <v>17.655899999999999</v>
      </c>
      <c r="M1150" s="184">
        <v>30.282900000000001</v>
      </c>
      <c r="N1150" s="184">
        <v>59.633000000000003</v>
      </c>
      <c r="O1150" s="184">
        <v>15.204700000000001</v>
      </c>
      <c r="P1150" s="184"/>
      <c r="Q1150" s="184">
        <v>13.6439</v>
      </c>
      <c r="R1150" s="184">
        <v>18.3246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368</v>
      </c>
      <c r="B1151" s="180" t="s">
        <v>180</v>
      </c>
      <c r="C1151" s="180">
        <v>142134</v>
      </c>
      <c r="D1151" s="183">
        <v>44462</v>
      </c>
      <c r="E1151" s="184">
        <v>16.11</v>
      </c>
      <c r="F1151" s="184">
        <v>1.5123</v>
      </c>
      <c r="G1151" s="184">
        <v>2.4157999999999999</v>
      </c>
      <c r="H1151" s="184">
        <v>1.4483999999999999</v>
      </c>
      <c r="I1151" s="184">
        <v>2.8079000000000001</v>
      </c>
      <c r="J1151" s="184">
        <v>10.1915</v>
      </c>
      <c r="K1151" s="184">
        <v>9.7410999999999994</v>
      </c>
      <c r="L1151" s="184">
        <v>17.935600000000001</v>
      </c>
      <c r="M1151" s="184">
        <v>30.763000000000002</v>
      </c>
      <c r="N1151" s="184">
        <v>60.298499999999997</v>
      </c>
      <c r="O1151" s="184">
        <v>15.9941</v>
      </c>
      <c r="P1151" s="184"/>
      <c r="Q1151" s="184">
        <v>14.5657</v>
      </c>
      <c r="R1151" s="184">
        <v>18.900300000000001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368</v>
      </c>
      <c r="B1152" s="180" t="s">
        <v>181</v>
      </c>
      <c r="C1152" s="180">
        <v>123637</v>
      </c>
      <c r="D1152" s="183">
        <v>44462</v>
      </c>
      <c r="E1152" s="184">
        <v>42.71</v>
      </c>
      <c r="F1152" s="184">
        <v>1.4971000000000001</v>
      </c>
      <c r="G1152" s="184">
        <v>2.4466000000000001</v>
      </c>
      <c r="H1152" s="184">
        <v>7.0300000000000001E-2</v>
      </c>
      <c r="I1152" s="184">
        <v>2.4466000000000001</v>
      </c>
      <c r="J1152" s="184">
        <v>9.5128000000000004</v>
      </c>
      <c r="K1152" s="184">
        <v>15.401199999999999</v>
      </c>
      <c r="L1152" s="184">
        <v>22.588999999999999</v>
      </c>
      <c r="M1152" s="184">
        <v>30.651599999999998</v>
      </c>
      <c r="N1152" s="184">
        <v>57.485300000000002</v>
      </c>
      <c r="O1152" s="184">
        <v>14.2339</v>
      </c>
      <c r="P1152" s="184">
        <v>13.407400000000001</v>
      </c>
      <c r="Q1152" s="184">
        <v>19.788</v>
      </c>
      <c r="R1152" s="184">
        <v>19.828399999999998</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368</v>
      </c>
      <c r="B1153" s="180" t="s">
        <v>284</v>
      </c>
      <c r="C1153" s="180">
        <v>123638</v>
      </c>
      <c r="D1153" s="183">
        <v>44462</v>
      </c>
      <c r="E1153" s="184">
        <v>38.85</v>
      </c>
      <c r="F1153" s="184">
        <v>1.4890000000000001</v>
      </c>
      <c r="G1153" s="184">
        <v>2.4255</v>
      </c>
      <c r="H1153" s="184">
        <v>5.1499999999999997E-2</v>
      </c>
      <c r="I1153" s="184">
        <v>2.3984999999999999</v>
      </c>
      <c r="J1153" s="184">
        <v>9.4057999999999993</v>
      </c>
      <c r="K1153" s="184">
        <v>15.042899999999999</v>
      </c>
      <c r="L1153" s="184">
        <v>21.863199999999999</v>
      </c>
      <c r="M1153" s="184">
        <v>29.5</v>
      </c>
      <c r="N1153" s="184">
        <v>55.5867</v>
      </c>
      <c r="O1153" s="184">
        <v>12.7469</v>
      </c>
      <c r="P1153" s="184">
        <v>11.775499999999999</v>
      </c>
      <c r="Q1153" s="184">
        <v>18.385200000000001</v>
      </c>
      <c r="R1153" s="184">
        <v>18.4009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368</v>
      </c>
      <c r="B1154" s="180" t="s">
        <v>182</v>
      </c>
      <c r="C1154" s="180">
        <v>118473</v>
      </c>
      <c r="D1154" s="183">
        <v>44462</v>
      </c>
      <c r="E1154" s="184">
        <v>104.33</v>
      </c>
      <c r="F1154" s="184">
        <v>1.6168</v>
      </c>
      <c r="G1154" s="184">
        <v>3.2970000000000002</v>
      </c>
      <c r="H1154" s="184">
        <v>1.046</v>
      </c>
      <c r="I1154" s="184">
        <v>2.9504999999999999</v>
      </c>
      <c r="J1154" s="184">
        <v>10.0063</v>
      </c>
      <c r="K1154" s="184">
        <v>12.5337</v>
      </c>
      <c r="L1154" s="184">
        <v>27.216200000000001</v>
      </c>
      <c r="M1154" s="184">
        <v>49.8994</v>
      </c>
      <c r="N1154" s="184">
        <v>81.569800000000001</v>
      </c>
      <c r="O1154" s="184">
        <v>20.504300000000001</v>
      </c>
      <c r="P1154" s="184">
        <v>18.783300000000001</v>
      </c>
      <c r="Q1154" s="184">
        <v>19.3218</v>
      </c>
      <c r="R1154" s="184">
        <v>32.880800000000001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368</v>
      </c>
      <c r="B1155" s="180" t="s">
        <v>285</v>
      </c>
      <c r="C1155" s="180">
        <v>111569</v>
      </c>
      <c r="D1155" s="183">
        <v>44462</v>
      </c>
      <c r="E1155" s="184">
        <v>94.91</v>
      </c>
      <c r="F1155" s="184">
        <v>1.6057999999999999</v>
      </c>
      <c r="G1155" s="184">
        <v>3.2865000000000002</v>
      </c>
      <c r="H1155" s="184">
        <v>1.0218</v>
      </c>
      <c r="I1155" s="184">
        <v>2.9058000000000002</v>
      </c>
      <c r="J1155" s="184">
        <v>9.9003999999999994</v>
      </c>
      <c r="K1155" s="184">
        <v>12.2133</v>
      </c>
      <c r="L1155" s="184">
        <v>26.512899999999998</v>
      </c>
      <c r="M1155" s="184">
        <v>48.691800000000001</v>
      </c>
      <c r="N1155" s="184">
        <v>79.617699999999999</v>
      </c>
      <c r="O1155" s="184">
        <v>19.134399999999999</v>
      </c>
      <c r="P1155" s="184">
        <v>17.427800000000001</v>
      </c>
      <c r="Q1155" s="184">
        <v>19.302</v>
      </c>
      <c r="R1155" s="184">
        <v>31.4697</v>
      </c>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368</v>
      </c>
      <c r="B1156" s="180" t="s">
        <v>183</v>
      </c>
      <c r="C1156" s="180">
        <v>141808</v>
      </c>
      <c r="D1156" s="183">
        <v>44462</v>
      </c>
      <c r="E1156" s="184">
        <v>14.49</v>
      </c>
      <c r="F1156" s="184">
        <v>1.046</v>
      </c>
      <c r="G1156" s="184">
        <v>1.7556</v>
      </c>
      <c r="H1156" s="184">
        <v>0</v>
      </c>
      <c r="I1156" s="184">
        <v>2.1861999999999999</v>
      </c>
      <c r="J1156" s="184">
        <v>7.5724</v>
      </c>
      <c r="K1156" s="184">
        <v>12.1517</v>
      </c>
      <c r="L1156" s="184">
        <v>19.161200000000001</v>
      </c>
      <c r="M1156" s="184">
        <v>28.343699999999998</v>
      </c>
      <c r="N1156" s="184">
        <v>54.313099999999999</v>
      </c>
      <c r="O1156" s="184">
        <v>15.1873</v>
      </c>
      <c r="P1156" s="184"/>
      <c r="Q1156" s="184">
        <v>10.4255</v>
      </c>
      <c r="R1156" s="184">
        <v>20.585000000000001</v>
      </c>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368</v>
      </c>
      <c r="B1157" s="180" t="s">
        <v>286</v>
      </c>
      <c r="C1157" s="180">
        <v>141862</v>
      </c>
      <c r="D1157" s="183">
        <v>44462</v>
      </c>
      <c r="E1157" s="184">
        <v>13.6</v>
      </c>
      <c r="F1157" s="184">
        <v>1.0401</v>
      </c>
      <c r="G1157" s="184">
        <v>1.7202999999999999</v>
      </c>
      <c r="H1157" s="184">
        <v>-7.3499999999999996E-2</v>
      </c>
      <c r="I1157" s="184">
        <v>2.1021000000000001</v>
      </c>
      <c r="J1157" s="184">
        <v>7.4249999999999998</v>
      </c>
      <c r="K1157" s="184">
        <v>11.6585</v>
      </c>
      <c r="L1157" s="184">
        <v>18.055599999999998</v>
      </c>
      <c r="M1157" s="184">
        <v>24.770600000000002</v>
      </c>
      <c r="N1157" s="184">
        <v>49.286499999999997</v>
      </c>
      <c r="O1157" s="184">
        <v>13.023999999999999</v>
      </c>
      <c r="P1157" s="184"/>
      <c r="Q1157" s="184">
        <v>8.5695999999999994</v>
      </c>
      <c r="R1157" s="184">
        <v>17.776599999999998</v>
      </c>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368</v>
      </c>
      <c r="B1158" s="180" t="s">
        <v>287</v>
      </c>
      <c r="C1158" s="180">
        <v>104636</v>
      </c>
      <c r="D1158" s="183">
        <v>44462</v>
      </c>
      <c r="E1158" s="184">
        <v>83.61</v>
      </c>
      <c r="F1158" s="184">
        <v>1.4069</v>
      </c>
      <c r="G1158" s="184">
        <v>2.5764</v>
      </c>
      <c r="H1158" s="184">
        <v>0.96609999999999996</v>
      </c>
      <c r="I1158" s="184">
        <v>2.4256000000000002</v>
      </c>
      <c r="J1158" s="184">
        <v>8.7256</v>
      </c>
      <c r="K1158" s="184">
        <v>13.631399999999999</v>
      </c>
      <c r="L1158" s="184">
        <v>23.391400000000001</v>
      </c>
      <c r="M1158" s="184">
        <v>34.985500000000002</v>
      </c>
      <c r="N1158" s="184">
        <v>59.713500000000003</v>
      </c>
      <c r="O1158" s="184">
        <v>18.317</v>
      </c>
      <c r="P1158" s="184">
        <v>16.206</v>
      </c>
      <c r="Q1158" s="184">
        <v>15.490500000000001</v>
      </c>
      <c r="R1158" s="184">
        <v>27.646799999999999</v>
      </c>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368</v>
      </c>
      <c r="B1159" s="180" t="s">
        <v>184</v>
      </c>
      <c r="C1159" s="180">
        <v>120416</v>
      </c>
      <c r="D1159" s="183">
        <v>44462</v>
      </c>
      <c r="E1159" s="184">
        <v>94.46</v>
      </c>
      <c r="F1159" s="184">
        <v>1.4172</v>
      </c>
      <c r="G1159" s="184">
        <v>2.5847000000000002</v>
      </c>
      <c r="H1159" s="184">
        <v>0.99429999999999996</v>
      </c>
      <c r="I1159" s="184">
        <v>2.4845000000000002</v>
      </c>
      <c r="J1159" s="184">
        <v>8.8374000000000006</v>
      </c>
      <c r="K1159" s="184">
        <v>13.972</v>
      </c>
      <c r="L1159" s="184">
        <v>24.142499999999998</v>
      </c>
      <c r="M1159" s="184">
        <v>36.246899999999997</v>
      </c>
      <c r="N1159" s="184">
        <v>61.718899999999998</v>
      </c>
      <c r="O1159" s="184">
        <v>19.834199999999999</v>
      </c>
      <c r="P1159" s="184">
        <v>17.858000000000001</v>
      </c>
      <c r="Q1159" s="184">
        <v>19.637599999999999</v>
      </c>
      <c r="R1159" s="184">
        <v>29.152200000000001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368</v>
      </c>
      <c r="B1160" s="180" t="s">
        <v>185</v>
      </c>
      <c r="C1160" s="180">
        <v>147541</v>
      </c>
      <c r="D1160" s="183">
        <v>44462</v>
      </c>
      <c r="E1160" s="184">
        <v>15.638400000000001</v>
      </c>
      <c r="F1160" s="184">
        <v>0.90459999999999996</v>
      </c>
      <c r="G1160" s="184">
        <v>1.8841000000000001</v>
      </c>
      <c r="H1160" s="184">
        <v>-0.30730000000000002</v>
      </c>
      <c r="I1160" s="184">
        <v>0.92679999999999996</v>
      </c>
      <c r="J1160" s="184">
        <v>8.8358000000000008</v>
      </c>
      <c r="K1160" s="184">
        <v>5.9741999999999997</v>
      </c>
      <c r="L1160" s="184">
        <v>17.918900000000001</v>
      </c>
      <c r="M1160" s="184">
        <v>33.290100000000002</v>
      </c>
      <c r="N1160" s="184">
        <v>56.271500000000003</v>
      </c>
      <c r="O1160" s="184"/>
      <c r="P1160" s="184"/>
      <c r="Q1160" s="184">
        <v>26.0076</v>
      </c>
      <c r="R1160" s="184"/>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368</v>
      </c>
      <c r="B1161" s="180" t="s">
        <v>288</v>
      </c>
      <c r="C1161" s="180">
        <v>147544</v>
      </c>
      <c r="D1161" s="183">
        <v>44462</v>
      </c>
      <c r="E1161" s="184">
        <v>14.989100000000001</v>
      </c>
      <c r="F1161" s="184">
        <v>0.89870000000000005</v>
      </c>
      <c r="G1161" s="184">
        <v>1.8662000000000001</v>
      </c>
      <c r="H1161" s="184">
        <v>-0.34970000000000001</v>
      </c>
      <c r="I1161" s="184">
        <v>0.84160000000000001</v>
      </c>
      <c r="J1161" s="184">
        <v>8.6324000000000005</v>
      </c>
      <c r="K1161" s="184">
        <v>5.3878000000000004</v>
      </c>
      <c r="L1161" s="184">
        <v>16.617699999999999</v>
      </c>
      <c r="M1161" s="184">
        <v>31.106100000000001</v>
      </c>
      <c r="N1161" s="184">
        <v>52.870399999999997</v>
      </c>
      <c r="O1161" s="184"/>
      <c r="P1161" s="184"/>
      <c r="Q1161" s="184">
        <v>23.275099999999998</v>
      </c>
      <c r="R1161" s="184"/>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368</v>
      </c>
      <c r="B1162" s="180" t="s">
        <v>289</v>
      </c>
      <c r="C1162" s="180">
        <v>107288</v>
      </c>
      <c r="D1162" s="183">
        <v>44462</v>
      </c>
      <c r="E1162" s="184">
        <v>29.021100000000001</v>
      </c>
      <c r="F1162" s="184">
        <v>1.9579</v>
      </c>
      <c r="G1162" s="184">
        <v>3.4842</v>
      </c>
      <c r="H1162" s="184">
        <v>1.9654</v>
      </c>
      <c r="I1162" s="184">
        <v>3.3275999999999999</v>
      </c>
      <c r="J1162" s="184">
        <v>10.861499999999999</v>
      </c>
      <c r="K1162" s="184">
        <v>16.3399</v>
      </c>
      <c r="L1162" s="184">
        <v>24.633199999999999</v>
      </c>
      <c r="M1162" s="184">
        <v>36.9818</v>
      </c>
      <c r="N1162" s="184">
        <v>72.633700000000005</v>
      </c>
      <c r="O1162" s="184">
        <v>21.6372</v>
      </c>
      <c r="P1162" s="184">
        <v>17.165199999999999</v>
      </c>
      <c r="Q1162" s="184">
        <v>8.218</v>
      </c>
      <c r="R1162" s="184">
        <v>26.269100000000002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368</v>
      </c>
      <c r="B1163" s="180" t="s">
        <v>186</v>
      </c>
      <c r="C1163" s="180">
        <v>120494</v>
      </c>
      <c r="D1163" s="183">
        <v>44462</v>
      </c>
      <c r="E1163" s="184">
        <v>31.832899999999999</v>
      </c>
      <c r="F1163" s="184">
        <v>1.9601999999999999</v>
      </c>
      <c r="G1163" s="184">
        <v>3.4906999999999999</v>
      </c>
      <c r="H1163" s="184">
        <v>1.9802</v>
      </c>
      <c r="I1163" s="184">
        <v>3.3573</v>
      </c>
      <c r="J1163" s="184">
        <v>10.9323</v>
      </c>
      <c r="K1163" s="184">
        <v>16.560099999999998</v>
      </c>
      <c r="L1163" s="184">
        <v>25.1052</v>
      </c>
      <c r="M1163" s="184">
        <v>37.752299999999998</v>
      </c>
      <c r="N1163" s="184">
        <v>73.929400000000001</v>
      </c>
      <c r="O1163" s="184">
        <v>22.5503</v>
      </c>
      <c r="P1163" s="184">
        <v>18.219200000000001</v>
      </c>
      <c r="Q1163" s="184">
        <v>18.6602</v>
      </c>
      <c r="R1163" s="184">
        <v>27.216699999999999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368</v>
      </c>
      <c r="B1164" s="180" t="s">
        <v>290</v>
      </c>
      <c r="C1164" s="180">
        <v>103339</v>
      </c>
      <c r="D1164" s="183">
        <v>44462</v>
      </c>
      <c r="E1164" s="184">
        <v>71.096999999999994</v>
      </c>
      <c r="F1164" s="184">
        <v>1.2892999999999999</v>
      </c>
      <c r="G1164" s="184">
        <v>2.2361</v>
      </c>
      <c r="H1164" s="184">
        <v>-0.75519999999999998</v>
      </c>
      <c r="I1164" s="184">
        <v>0.92979999999999996</v>
      </c>
      <c r="J1164" s="184">
        <v>7.0964</v>
      </c>
      <c r="K1164" s="184">
        <v>10.8293</v>
      </c>
      <c r="L1164" s="184">
        <v>20.742799999999999</v>
      </c>
      <c r="M1164" s="184">
        <v>34.906399999999998</v>
      </c>
      <c r="N1164" s="184">
        <v>60.508000000000003</v>
      </c>
      <c r="O1164" s="184">
        <v>19.335000000000001</v>
      </c>
      <c r="P1164" s="184">
        <v>15.3979</v>
      </c>
      <c r="Q1164" s="184">
        <v>13.178900000000001</v>
      </c>
      <c r="R1164" s="184">
        <v>25.886800000000001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368</v>
      </c>
      <c r="B1165" s="180" t="s">
        <v>187</v>
      </c>
      <c r="C1165" s="180">
        <v>119773</v>
      </c>
      <c r="D1165" s="183">
        <v>44462</v>
      </c>
      <c r="E1165" s="184">
        <v>79.376000000000005</v>
      </c>
      <c r="F1165" s="184">
        <v>1.2927</v>
      </c>
      <c r="G1165" s="184">
        <v>2.2465000000000002</v>
      </c>
      <c r="H1165" s="184">
        <v>-0.73040000000000005</v>
      </c>
      <c r="I1165" s="184">
        <v>0.98089999999999999</v>
      </c>
      <c r="J1165" s="184">
        <v>7.2171000000000003</v>
      </c>
      <c r="K1165" s="184">
        <v>11.2051</v>
      </c>
      <c r="L1165" s="184">
        <v>21.552199999999999</v>
      </c>
      <c r="M1165" s="184">
        <v>36.277200000000001</v>
      </c>
      <c r="N1165" s="184">
        <v>62.659100000000002</v>
      </c>
      <c r="O1165" s="184">
        <v>20.821200000000001</v>
      </c>
      <c r="P1165" s="184">
        <v>16.8736</v>
      </c>
      <c r="Q1165" s="184">
        <v>16.887699999999999</v>
      </c>
      <c r="R1165" s="184">
        <v>27.5124</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368</v>
      </c>
      <c r="B1166" s="180" t="s">
        <v>188</v>
      </c>
      <c r="C1166" s="180">
        <v>119417</v>
      </c>
      <c r="D1166" s="183">
        <v>44462</v>
      </c>
      <c r="E1166" s="184">
        <v>85.614999999999995</v>
      </c>
      <c r="F1166" s="184">
        <v>1.1615</v>
      </c>
      <c r="G1166" s="184">
        <v>2.2684000000000002</v>
      </c>
      <c r="H1166" s="184">
        <v>-0.57479999999999998</v>
      </c>
      <c r="I1166" s="184">
        <v>1.2044999999999999</v>
      </c>
      <c r="J1166" s="184">
        <v>8.5313999999999997</v>
      </c>
      <c r="K1166" s="184">
        <v>11.3329</v>
      </c>
      <c r="L1166" s="184">
        <v>21.0688</v>
      </c>
      <c r="M1166" s="184">
        <v>32.209600000000002</v>
      </c>
      <c r="N1166" s="184">
        <v>57.1783</v>
      </c>
      <c r="O1166" s="184">
        <v>14.4696</v>
      </c>
      <c r="P1166" s="184">
        <v>14.3225</v>
      </c>
      <c r="Q1166" s="184">
        <v>15.8725</v>
      </c>
      <c r="R1166" s="184">
        <v>24.052499999999998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368</v>
      </c>
      <c r="B1167" s="180" t="s">
        <v>291</v>
      </c>
      <c r="C1167" s="180">
        <v>118047</v>
      </c>
      <c r="D1167" s="183">
        <v>44462</v>
      </c>
      <c r="E1167" s="184">
        <v>80.938999999999993</v>
      </c>
      <c r="F1167" s="184">
        <v>1.1586000000000001</v>
      </c>
      <c r="G1167" s="184">
        <v>2.2616000000000001</v>
      </c>
      <c r="H1167" s="184">
        <v>-0.58950000000000002</v>
      </c>
      <c r="I1167" s="184">
        <v>1.1737</v>
      </c>
      <c r="J1167" s="184">
        <v>8.4610000000000003</v>
      </c>
      <c r="K1167" s="184">
        <v>11.1204</v>
      </c>
      <c r="L1167" s="184">
        <v>20.610099999999999</v>
      </c>
      <c r="M1167" s="184">
        <v>31.5076</v>
      </c>
      <c r="N1167" s="184">
        <v>56.090200000000003</v>
      </c>
      <c r="O1167" s="184">
        <v>13.7819</v>
      </c>
      <c r="P1167" s="184">
        <v>13.5547</v>
      </c>
      <c r="Q1167" s="184">
        <v>14.3634</v>
      </c>
      <c r="R1167" s="184">
        <v>23.266100000000002</v>
      </c>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368</v>
      </c>
      <c r="B1168" s="180" t="s">
        <v>292</v>
      </c>
      <c r="C1168" s="180">
        <v>100865</v>
      </c>
      <c r="D1168" s="183">
        <v>44462</v>
      </c>
      <c r="E1168" s="184">
        <v>101.9614</v>
      </c>
      <c r="F1168" s="184">
        <v>1.2827</v>
      </c>
      <c r="G1168" s="184">
        <v>2.2858999999999998</v>
      </c>
      <c r="H1168" s="184">
        <v>0.87439999999999996</v>
      </c>
      <c r="I1168" s="184">
        <v>2.5228000000000002</v>
      </c>
      <c r="J1168" s="184">
        <v>7.9311999999999996</v>
      </c>
      <c r="K1168" s="184">
        <v>14.9131</v>
      </c>
      <c r="L1168" s="184">
        <v>24.441400000000002</v>
      </c>
      <c r="M1168" s="184">
        <v>31.0733</v>
      </c>
      <c r="N1168" s="184">
        <v>59.1158</v>
      </c>
      <c r="O1168" s="184">
        <v>16.573799999999999</v>
      </c>
      <c r="P1168" s="184">
        <v>14.120100000000001</v>
      </c>
      <c r="Q1168" s="184">
        <v>10.2338</v>
      </c>
      <c r="R1168" s="184">
        <v>20.598700000000001</v>
      </c>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368</v>
      </c>
      <c r="B1169" s="180" t="s">
        <v>189</v>
      </c>
      <c r="C1169" s="180">
        <v>120270</v>
      </c>
      <c r="D1169" s="183">
        <v>44462</v>
      </c>
      <c r="E1169" s="184">
        <v>111.407</v>
      </c>
      <c r="F1169" s="184">
        <v>1.2863</v>
      </c>
      <c r="G1169" s="184">
        <v>2.2966000000000002</v>
      </c>
      <c r="H1169" s="184">
        <v>0.89900000000000002</v>
      </c>
      <c r="I1169" s="184">
        <v>2.5731000000000002</v>
      </c>
      <c r="J1169" s="184">
        <v>8.0482999999999993</v>
      </c>
      <c r="K1169" s="184">
        <v>15.282500000000001</v>
      </c>
      <c r="L1169" s="184">
        <v>25.2441</v>
      </c>
      <c r="M1169" s="184">
        <v>32.325099999999999</v>
      </c>
      <c r="N1169" s="184">
        <v>61.128799999999998</v>
      </c>
      <c r="O1169" s="184">
        <v>17.945499999999999</v>
      </c>
      <c r="P1169" s="184">
        <v>15.4665</v>
      </c>
      <c r="Q1169" s="184">
        <v>16.213999999999999</v>
      </c>
      <c r="R1169" s="184">
        <v>22.062200000000001</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368</v>
      </c>
      <c r="B1170" s="180" t="s">
        <v>434</v>
      </c>
      <c r="C1170" s="180">
        <v>139781</v>
      </c>
      <c r="D1170" s="183">
        <v>44462</v>
      </c>
      <c r="E1170" s="184">
        <v>20.834700000000002</v>
      </c>
      <c r="F1170" s="184">
        <v>1.274</v>
      </c>
      <c r="G1170" s="184">
        <v>1.9475</v>
      </c>
      <c r="H1170" s="184">
        <v>0.77190000000000003</v>
      </c>
      <c r="I1170" s="184">
        <v>2.2778</v>
      </c>
      <c r="J1170" s="184">
        <v>8.0587999999999997</v>
      </c>
      <c r="K1170" s="184">
        <v>14.6067</v>
      </c>
      <c r="L1170" s="184">
        <v>27.206800000000001</v>
      </c>
      <c r="M1170" s="184">
        <v>44.688400000000001</v>
      </c>
      <c r="N1170" s="184">
        <v>75.569900000000004</v>
      </c>
      <c r="O1170" s="184">
        <v>20.013100000000001</v>
      </c>
      <c r="P1170" s="184"/>
      <c r="Q1170" s="184">
        <v>16.0398</v>
      </c>
      <c r="R1170" s="184">
        <v>29.0307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368</v>
      </c>
      <c r="B1171" s="180" t="s">
        <v>435</v>
      </c>
      <c r="C1171" s="180">
        <v>139783</v>
      </c>
      <c r="D1171" s="183">
        <v>44462</v>
      </c>
      <c r="E1171" s="184">
        <v>18.909700000000001</v>
      </c>
      <c r="F1171" s="184">
        <v>1.2686999999999999</v>
      </c>
      <c r="G1171" s="184">
        <v>1.9330000000000001</v>
      </c>
      <c r="H1171" s="184">
        <v>0.7389</v>
      </c>
      <c r="I1171" s="184">
        <v>2.2107000000000001</v>
      </c>
      <c r="J1171" s="184">
        <v>7.9043999999999999</v>
      </c>
      <c r="K1171" s="184">
        <v>14.126300000000001</v>
      </c>
      <c r="L1171" s="184">
        <v>26.148800000000001</v>
      </c>
      <c r="M1171" s="184">
        <v>42.915300000000002</v>
      </c>
      <c r="N1171" s="184">
        <v>72.719700000000003</v>
      </c>
      <c r="O1171" s="184">
        <v>17.972000000000001</v>
      </c>
      <c r="P1171" s="184"/>
      <c r="Q1171" s="184">
        <v>13.7822</v>
      </c>
      <c r="R1171" s="184">
        <v>26.902999999999999</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368</v>
      </c>
      <c r="B1172" s="180" t="s">
        <v>191</v>
      </c>
      <c r="C1172" s="180">
        <v>135781</v>
      </c>
      <c r="D1172" s="183">
        <v>44462</v>
      </c>
      <c r="E1172" s="184">
        <v>34.154000000000003</v>
      </c>
      <c r="F1172" s="184">
        <v>1.1551</v>
      </c>
      <c r="G1172" s="184">
        <v>2.0223</v>
      </c>
      <c r="H1172" s="184">
        <v>-0.24829999999999999</v>
      </c>
      <c r="I1172" s="184">
        <v>1.3803000000000001</v>
      </c>
      <c r="J1172" s="184">
        <v>7.9115000000000002</v>
      </c>
      <c r="K1172" s="184">
        <v>13.4496</v>
      </c>
      <c r="L1172" s="184">
        <v>23.993500000000001</v>
      </c>
      <c r="M1172" s="184">
        <v>41.389299999999999</v>
      </c>
      <c r="N1172" s="184">
        <v>71.309600000000003</v>
      </c>
      <c r="O1172" s="184">
        <v>25.161799999999999</v>
      </c>
      <c r="P1172" s="184">
        <v>22.667400000000001</v>
      </c>
      <c r="Q1172" s="184">
        <v>23.849499999999999</v>
      </c>
      <c r="R1172" s="184">
        <v>33.8583</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368</v>
      </c>
      <c r="B1173" s="180" t="s">
        <v>294</v>
      </c>
      <c r="C1173" s="180">
        <v>135784</v>
      </c>
      <c r="D1173" s="183">
        <v>44462</v>
      </c>
      <c r="E1173" s="184">
        <v>31.443999999999999</v>
      </c>
      <c r="F1173" s="184">
        <v>1.1516</v>
      </c>
      <c r="G1173" s="184">
        <v>2.0114000000000001</v>
      </c>
      <c r="H1173" s="184">
        <v>-0.26960000000000001</v>
      </c>
      <c r="I1173" s="184">
        <v>1.3309</v>
      </c>
      <c r="J1173" s="184">
        <v>7.7957000000000001</v>
      </c>
      <c r="K1173" s="184">
        <v>13.0876</v>
      </c>
      <c r="L1173" s="184">
        <v>23.184200000000001</v>
      </c>
      <c r="M1173" s="184">
        <v>39.918999999999997</v>
      </c>
      <c r="N1173" s="184">
        <v>68.890299999999996</v>
      </c>
      <c r="O1173" s="184">
        <v>23.228100000000001</v>
      </c>
      <c r="P1173" s="184">
        <v>20.933599999999998</v>
      </c>
      <c r="Q1173" s="184">
        <v>22.0792</v>
      </c>
      <c r="R1173" s="184">
        <v>31.8856</v>
      </c>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368</v>
      </c>
      <c r="B1174" s="180" t="s">
        <v>192</v>
      </c>
      <c r="C1174" s="180">
        <v>133386</v>
      </c>
      <c r="D1174" s="183">
        <v>44462</v>
      </c>
      <c r="E1174" s="184">
        <v>30.048999999999999</v>
      </c>
      <c r="F1174" s="184">
        <v>1.4391</v>
      </c>
      <c r="G1174" s="184">
        <v>1.3666</v>
      </c>
      <c r="H1174" s="184">
        <v>-1.0342</v>
      </c>
      <c r="I1174" s="184">
        <v>0.17230000000000001</v>
      </c>
      <c r="J1174" s="184">
        <v>6.7850999999999999</v>
      </c>
      <c r="K1174" s="184">
        <v>14.0596</v>
      </c>
      <c r="L1174" s="184">
        <v>24.790800000000001</v>
      </c>
      <c r="M1174" s="184">
        <v>40.158499999999997</v>
      </c>
      <c r="N1174" s="184">
        <v>75.394900000000007</v>
      </c>
      <c r="O1174" s="184">
        <v>18.265799999999999</v>
      </c>
      <c r="P1174" s="184">
        <v>17.290099999999999</v>
      </c>
      <c r="Q1174" s="184">
        <v>17.914400000000001</v>
      </c>
      <c r="R1174" s="184">
        <v>24.8108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368</v>
      </c>
      <c r="B1175" s="180" t="s">
        <v>295</v>
      </c>
      <c r="C1175" s="180">
        <v>133385</v>
      </c>
      <c r="D1175" s="183">
        <v>44462</v>
      </c>
      <c r="E1175" s="184">
        <v>27.465800000000002</v>
      </c>
      <c r="F1175" s="184">
        <v>1.4352</v>
      </c>
      <c r="G1175" s="184">
        <v>1.3553999999999999</v>
      </c>
      <c r="H1175" s="184">
        <v>-1.0587</v>
      </c>
      <c r="I1175" s="184">
        <v>0.1225</v>
      </c>
      <c r="J1175" s="184">
        <v>6.6669999999999998</v>
      </c>
      <c r="K1175" s="184">
        <v>13.6839</v>
      </c>
      <c r="L1175" s="184">
        <v>23.978899999999999</v>
      </c>
      <c r="M1175" s="184">
        <v>38.794699999999999</v>
      </c>
      <c r="N1175" s="184">
        <v>73.100099999999998</v>
      </c>
      <c r="O1175" s="184">
        <v>16.7178</v>
      </c>
      <c r="P1175" s="184">
        <v>15.7447</v>
      </c>
      <c r="Q1175" s="184">
        <v>16.337499999999999</v>
      </c>
      <c r="R1175" s="184">
        <v>23.162199999999999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368</v>
      </c>
      <c r="B1176" s="180" t="s">
        <v>2013</v>
      </c>
      <c r="C1176" s="180">
        <v>135654</v>
      </c>
      <c r="D1176" s="183">
        <v>44462</v>
      </c>
      <c r="E1176" s="184">
        <v>22.5594</v>
      </c>
      <c r="F1176" s="184">
        <v>1.3418000000000001</v>
      </c>
      <c r="G1176" s="184">
        <v>1.9298</v>
      </c>
      <c r="H1176" s="184">
        <v>0.309</v>
      </c>
      <c r="I1176" s="184">
        <v>1.8069</v>
      </c>
      <c r="J1176" s="184">
        <v>7.4062999999999999</v>
      </c>
      <c r="K1176" s="184">
        <v>11.8369</v>
      </c>
      <c r="L1176" s="184">
        <v>19.8489</v>
      </c>
      <c r="M1176" s="184">
        <v>31.5962</v>
      </c>
      <c r="N1176" s="184">
        <v>53.936500000000002</v>
      </c>
      <c r="O1176" s="184">
        <v>16.1037</v>
      </c>
      <c r="P1176" s="184">
        <v>13.7811</v>
      </c>
      <c r="Q1176" s="184">
        <v>15.235900000000001</v>
      </c>
      <c r="R1176" s="184">
        <v>20.7607</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368</v>
      </c>
      <c r="B1177" s="180" t="s">
        <v>2014</v>
      </c>
      <c r="C1177" s="180">
        <v>135655</v>
      </c>
      <c r="D1177" s="183">
        <v>44462</v>
      </c>
      <c r="E1177" s="184">
        <v>20.470700000000001</v>
      </c>
      <c r="F1177" s="184">
        <v>1.3366</v>
      </c>
      <c r="G1177" s="184">
        <v>1.9141999999999999</v>
      </c>
      <c r="H1177" s="184">
        <v>0.2959</v>
      </c>
      <c r="I1177" s="184">
        <v>1.7572000000000001</v>
      </c>
      <c r="J1177" s="184">
        <v>7.2590000000000003</v>
      </c>
      <c r="K1177" s="184">
        <v>11.331300000000001</v>
      </c>
      <c r="L1177" s="184">
        <v>18.716100000000001</v>
      </c>
      <c r="M1177" s="184">
        <v>29.719799999999999</v>
      </c>
      <c r="N1177" s="184">
        <v>50.998399999999997</v>
      </c>
      <c r="O1177" s="184">
        <v>14.0318</v>
      </c>
      <c r="P1177" s="184">
        <v>11.8558</v>
      </c>
      <c r="Q1177" s="184">
        <v>13.300700000000001</v>
      </c>
      <c r="R1177" s="184">
        <v>18.656500000000001</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368</v>
      </c>
      <c r="B1178" s="180" t="s">
        <v>296</v>
      </c>
      <c r="C1178" s="180">
        <v>103196</v>
      </c>
      <c r="D1178" s="183">
        <v>44462</v>
      </c>
      <c r="E1178" s="184">
        <v>77.651600000000002</v>
      </c>
      <c r="F1178" s="184">
        <v>1.5266999999999999</v>
      </c>
      <c r="G1178" s="184">
        <v>2.74</v>
      </c>
      <c r="H1178" s="184">
        <v>0.70289999999999997</v>
      </c>
      <c r="I1178" s="184">
        <v>2.2124000000000001</v>
      </c>
      <c r="J1178" s="184">
        <v>8.5973000000000006</v>
      </c>
      <c r="K1178" s="184">
        <v>15.586499999999999</v>
      </c>
      <c r="L1178" s="184">
        <v>23.778300000000002</v>
      </c>
      <c r="M1178" s="184">
        <v>43.900300000000001</v>
      </c>
      <c r="N1178" s="184">
        <v>76.383899999999997</v>
      </c>
      <c r="O1178" s="184">
        <v>11.3171</v>
      </c>
      <c r="P1178" s="184">
        <v>8.8835999999999995</v>
      </c>
      <c r="Q1178" s="184">
        <v>13.652100000000001</v>
      </c>
      <c r="R1178" s="184">
        <v>21.855</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368</v>
      </c>
      <c r="B1179" s="180" t="s">
        <v>193</v>
      </c>
      <c r="C1179" s="180">
        <v>118803</v>
      </c>
      <c r="D1179" s="183">
        <v>44462</v>
      </c>
      <c r="E1179" s="184">
        <v>82.996099999999998</v>
      </c>
      <c r="F1179" s="184">
        <v>1.5290999999999999</v>
      </c>
      <c r="G1179" s="184">
        <v>2.7475999999999998</v>
      </c>
      <c r="H1179" s="184">
        <v>0.71950000000000003</v>
      </c>
      <c r="I1179" s="184">
        <v>2.2444000000000002</v>
      </c>
      <c r="J1179" s="184">
        <v>8.6631</v>
      </c>
      <c r="K1179" s="184">
        <v>15.7791</v>
      </c>
      <c r="L1179" s="184">
        <v>24.201599999999999</v>
      </c>
      <c r="M1179" s="184">
        <v>44.655299999999997</v>
      </c>
      <c r="N1179" s="184">
        <v>77.6203</v>
      </c>
      <c r="O1179" s="184">
        <v>12.1159</v>
      </c>
      <c r="P1179" s="184">
        <v>9.7698</v>
      </c>
      <c r="Q1179" s="184">
        <v>14.839</v>
      </c>
      <c r="R1179" s="184">
        <v>22.707799999999999</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368</v>
      </c>
      <c r="B1180" s="180" t="s">
        <v>194</v>
      </c>
      <c r="C1180" s="180">
        <v>147481</v>
      </c>
      <c r="D1180" s="183">
        <v>44462</v>
      </c>
      <c r="E1180" s="184">
        <v>19.145099999999999</v>
      </c>
      <c r="F1180" s="184">
        <v>0.95499999999999996</v>
      </c>
      <c r="G1180" s="184">
        <v>2.6151</v>
      </c>
      <c r="H1180" s="184">
        <v>1.6977</v>
      </c>
      <c r="I1180" s="184">
        <v>4.1597999999999997</v>
      </c>
      <c r="J1180" s="184">
        <v>10.3057</v>
      </c>
      <c r="K1180" s="184">
        <v>17.980799999999999</v>
      </c>
      <c r="L1180" s="184">
        <v>26.7409</v>
      </c>
      <c r="M1180" s="184">
        <v>38.470700000000001</v>
      </c>
      <c r="N1180" s="184">
        <v>55.997500000000002</v>
      </c>
      <c r="O1180" s="184"/>
      <c r="P1180" s="184"/>
      <c r="Q1180" s="184">
        <v>34.892800000000001</v>
      </c>
      <c r="R1180" s="184">
        <v>34.028799999999997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368</v>
      </c>
      <c r="B1181" s="180" t="s">
        <v>297</v>
      </c>
      <c r="C1181" s="180">
        <v>147482</v>
      </c>
      <c r="D1181" s="183">
        <v>44462</v>
      </c>
      <c r="E1181" s="184">
        <v>18.642800000000001</v>
      </c>
      <c r="F1181" s="184">
        <v>0.95140000000000002</v>
      </c>
      <c r="G1181" s="184">
        <v>2.6044</v>
      </c>
      <c r="H1181" s="184">
        <v>1.6720999999999999</v>
      </c>
      <c r="I1181" s="184">
        <v>4.1078000000000001</v>
      </c>
      <c r="J1181" s="184">
        <v>10.183999999999999</v>
      </c>
      <c r="K1181" s="184">
        <v>17.594999999999999</v>
      </c>
      <c r="L1181" s="184">
        <v>25.927399999999999</v>
      </c>
      <c r="M1181" s="184">
        <v>37.189399999999999</v>
      </c>
      <c r="N1181" s="184">
        <v>54.098199999999999</v>
      </c>
      <c r="O1181" s="184"/>
      <c r="P1181" s="184"/>
      <c r="Q1181" s="184">
        <v>33.250100000000003</v>
      </c>
      <c r="R1181" s="184">
        <v>32.389899999999997</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368</v>
      </c>
      <c r="B1182" s="180" t="s">
        <v>195</v>
      </c>
      <c r="C1182" s="180">
        <v>135601</v>
      </c>
      <c r="D1182" s="183">
        <v>44462</v>
      </c>
      <c r="E1182" s="184">
        <v>25.03</v>
      </c>
      <c r="F1182" s="184">
        <v>1.2131000000000001</v>
      </c>
      <c r="G1182" s="184">
        <v>2.1215999999999999</v>
      </c>
      <c r="H1182" s="184">
        <v>0.28039999999999998</v>
      </c>
      <c r="I1182" s="184">
        <v>2.3302999999999998</v>
      </c>
      <c r="J1182" s="184">
        <v>7.1948999999999996</v>
      </c>
      <c r="K1182" s="184">
        <v>12.0914</v>
      </c>
      <c r="L1182" s="184">
        <v>25.024999999999999</v>
      </c>
      <c r="M1182" s="184">
        <v>38.747199999999999</v>
      </c>
      <c r="N1182" s="184">
        <v>70.388000000000005</v>
      </c>
      <c r="O1182" s="184">
        <v>19.981400000000001</v>
      </c>
      <c r="P1182" s="184">
        <v>16.5975</v>
      </c>
      <c r="Q1182" s="184">
        <v>17.1737</v>
      </c>
      <c r="R1182" s="184">
        <v>28.533999999999999</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368</v>
      </c>
      <c r="B1183" s="180" t="s">
        <v>298</v>
      </c>
      <c r="C1183" s="180">
        <v>135598</v>
      </c>
      <c r="D1183" s="183">
        <v>44462</v>
      </c>
      <c r="E1183" s="184">
        <v>23.14</v>
      </c>
      <c r="F1183" s="184">
        <v>1.2248000000000001</v>
      </c>
      <c r="G1183" s="184">
        <v>2.1634000000000002</v>
      </c>
      <c r="H1183" s="184">
        <v>0.26</v>
      </c>
      <c r="I1183" s="184">
        <v>2.2989000000000002</v>
      </c>
      <c r="J1183" s="184">
        <v>7.1295999999999999</v>
      </c>
      <c r="K1183" s="184">
        <v>11.7874</v>
      </c>
      <c r="L1183" s="184">
        <v>24.341799999999999</v>
      </c>
      <c r="M1183" s="184">
        <v>37.574300000000001</v>
      </c>
      <c r="N1183" s="184">
        <v>68.536100000000005</v>
      </c>
      <c r="O1183" s="184">
        <v>18.321300000000001</v>
      </c>
      <c r="P1183" s="184">
        <v>14.9008</v>
      </c>
      <c r="Q1183" s="184">
        <v>15.5953</v>
      </c>
      <c r="R1183" s="184">
        <v>26.944500000000001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368</v>
      </c>
      <c r="B1184" s="180" t="s">
        <v>299</v>
      </c>
      <c r="C1184" s="180">
        <v>101815</v>
      </c>
      <c r="D1184" s="183">
        <v>44462</v>
      </c>
      <c r="E1184" s="184">
        <v>906.29373370962696</v>
      </c>
      <c r="F1184" s="184">
        <v>1.3213999999999999</v>
      </c>
      <c r="G1184" s="184">
        <v>2.3723999999999998</v>
      </c>
      <c r="H1184" s="184">
        <v>0.44650000000000001</v>
      </c>
      <c r="I1184" s="184">
        <v>2.8403999999999998</v>
      </c>
      <c r="J1184" s="184">
        <v>9.3696999999999999</v>
      </c>
      <c r="K1184" s="184">
        <v>13.7704</v>
      </c>
      <c r="L1184" s="184">
        <v>24.098500000000001</v>
      </c>
      <c r="M1184" s="184">
        <v>36.464599999999997</v>
      </c>
      <c r="N1184" s="184">
        <v>67.381600000000006</v>
      </c>
      <c r="O1184" s="184">
        <v>15.8926</v>
      </c>
      <c r="P1184" s="184">
        <v>12.2814</v>
      </c>
      <c r="Q1184" s="184">
        <v>19.332799999999999</v>
      </c>
      <c r="R1184" s="184">
        <v>27.1538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368</v>
      </c>
      <c r="B1185" s="180" t="s">
        <v>196</v>
      </c>
      <c r="C1185" s="180">
        <v>119486</v>
      </c>
      <c r="D1185" s="183">
        <v>44462</v>
      </c>
      <c r="E1185" s="184">
        <v>320.10000000000002</v>
      </c>
      <c r="F1185" s="184">
        <v>1.3230999999999999</v>
      </c>
      <c r="G1185" s="184">
        <v>2.3763000000000001</v>
      </c>
      <c r="H1185" s="184">
        <v>0.45500000000000002</v>
      </c>
      <c r="I1185" s="184">
        <v>2.8532999999999999</v>
      </c>
      <c r="J1185" s="184">
        <v>9.4097000000000008</v>
      </c>
      <c r="K1185" s="184">
        <v>13.8903</v>
      </c>
      <c r="L1185" s="184">
        <v>24.354099999999999</v>
      </c>
      <c r="M1185" s="184">
        <v>36.882599999999996</v>
      </c>
      <c r="N1185" s="184">
        <v>68.066800000000001</v>
      </c>
      <c r="O1185" s="184">
        <v>16.337900000000001</v>
      </c>
      <c r="P1185" s="184">
        <v>12.796799999999999</v>
      </c>
      <c r="Q1185" s="184">
        <v>14.0138</v>
      </c>
      <c r="R1185" s="184">
        <v>27.6419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368</v>
      </c>
      <c r="B1186" s="180" t="s">
        <v>300</v>
      </c>
      <c r="C1186" s="180">
        <v>100156</v>
      </c>
      <c r="D1186" s="183">
        <v>44462</v>
      </c>
      <c r="E1186" s="184">
        <v>493.95742762159801</v>
      </c>
      <c r="F1186" s="184">
        <v>1.3149999999999999</v>
      </c>
      <c r="G1186" s="184">
        <v>2.3504999999999998</v>
      </c>
      <c r="H1186" s="184">
        <v>0.46329999999999999</v>
      </c>
      <c r="I1186" s="184">
        <v>2.8519999999999999</v>
      </c>
      <c r="J1186" s="184">
        <v>9.3687000000000005</v>
      </c>
      <c r="K1186" s="184">
        <v>13.5954</v>
      </c>
      <c r="L1186" s="184">
        <v>23.963699999999999</v>
      </c>
      <c r="M1186" s="184">
        <v>36.2502</v>
      </c>
      <c r="N1186" s="184">
        <v>66.768500000000003</v>
      </c>
      <c r="O1186" s="184">
        <v>16.0991</v>
      </c>
      <c r="P1186" s="184">
        <v>14.7263</v>
      </c>
      <c r="Q1186" s="184">
        <v>16.526</v>
      </c>
      <c r="R1186" s="184">
        <v>27.218299999999999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368</v>
      </c>
      <c r="B1187" s="180" t="s">
        <v>197</v>
      </c>
      <c r="C1187" s="180">
        <v>119489</v>
      </c>
      <c r="D1187" s="183">
        <v>44462</v>
      </c>
      <c r="E1187" s="184">
        <v>342.63</v>
      </c>
      <c r="F1187" s="184">
        <v>1.3189</v>
      </c>
      <c r="G1187" s="184">
        <v>2.3571</v>
      </c>
      <c r="H1187" s="184">
        <v>0.47510000000000002</v>
      </c>
      <c r="I1187" s="184">
        <v>2.8734000000000002</v>
      </c>
      <c r="J1187" s="184">
        <v>9.4175000000000004</v>
      </c>
      <c r="K1187" s="184">
        <v>13.747400000000001</v>
      </c>
      <c r="L1187" s="184">
        <v>24.2944</v>
      </c>
      <c r="M1187" s="184">
        <v>36.789400000000001</v>
      </c>
      <c r="N1187" s="184">
        <v>67.635400000000004</v>
      </c>
      <c r="O1187" s="184">
        <v>16.726800000000001</v>
      </c>
      <c r="P1187" s="184">
        <v>15.3271</v>
      </c>
      <c r="Q1187" s="184">
        <v>17.201599999999999</v>
      </c>
      <c r="R1187" s="184">
        <v>27.860600000000002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368</v>
      </c>
      <c r="B1188" s="180" t="s">
        <v>301</v>
      </c>
      <c r="C1188" s="180">
        <v>100175</v>
      </c>
      <c r="D1188" s="183">
        <v>44462</v>
      </c>
      <c r="E1188" s="184">
        <v>216.17400000000001</v>
      </c>
      <c r="F1188" s="184">
        <v>1.7272000000000001</v>
      </c>
      <c r="G1188" s="184">
        <v>4.3484999999999996</v>
      </c>
      <c r="H1188" s="184">
        <v>0.52780000000000005</v>
      </c>
      <c r="I1188" s="184">
        <v>2.6562999999999999</v>
      </c>
      <c r="J1188" s="184">
        <v>11.972300000000001</v>
      </c>
      <c r="K1188" s="184">
        <v>11.7287</v>
      </c>
      <c r="L1188" s="184">
        <v>36.265300000000003</v>
      </c>
      <c r="M1188" s="184">
        <v>60.101799999999997</v>
      </c>
      <c r="N1188" s="184">
        <v>92.752499999999998</v>
      </c>
      <c r="O1188" s="184">
        <v>32.1982</v>
      </c>
      <c r="P1188" s="184">
        <v>23.674600000000002</v>
      </c>
      <c r="Q1188" s="184">
        <v>15.370799999999999</v>
      </c>
      <c r="R1188" s="184">
        <v>53.9681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368</v>
      </c>
      <c r="B1189" s="180" t="s">
        <v>198</v>
      </c>
      <c r="C1189" s="180">
        <v>120847</v>
      </c>
      <c r="D1189" s="183">
        <v>44462</v>
      </c>
      <c r="E1189" s="184">
        <v>229.7867</v>
      </c>
      <c r="F1189" s="184">
        <v>1.7327999999999999</v>
      </c>
      <c r="G1189" s="184">
        <v>4.3659999999999997</v>
      </c>
      <c r="H1189" s="184">
        <v>0.56689999999999996</v>
      </c>
      <c r="I1189" s="184">
        <v>2.7521</v>
      </c>
      <c r="J1189" s="184">
        <v>12.184699999999999</v>
      </c>
      <c r="K1189" s="184">
        <v>12.321400000000001</v>
      </c>
      <c r="L1189" s="184">
        <v>37.701700000000002</v>
      </c>
      <c r="M1189" s="184">
        <v>62.719700000000003</v>
      </c>
      <c r="N1189" s="184">
        <v>96.874799999999993</v>
      </c>
      <c r="O1189" s="184">
        <v>34.317</v>
      </c>
      <c r="P1189" s="184">
        <v>24.9725</v>
      </c>
      <c r="Q1189" s="184">
        <v>22.514900000000001</v>
      </c>
      <c r="R1189" s="184">
        <v>56.989199999999997</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368</v>
      </c>
      <c r="B1190" s="180" t="s">
        <v>199</v>
      </c>
      <c r="C1190" s="180">
        <v>111549</v>
      </c>
      <c r="D1190" s="183">
        <v>44462</v>
      </c>
      <c r="E1190" s="184">
        <v>78.11</v>
      </c>
      <c r="F1190" s="184">
        <v>1.3889</v>
      </c>
      <c r="G1190" s="184">
        <v>2.6682000000000001</v>
      </c>
      <c r="H1190" s="184">
        <v>-5.1200000000000002E-2</v>
      </c>
      <c r="I1190" s="184">
        <v>1.2050000000000001</v>
      </c>
      <c r="J1190" s="184">
        <v>5.1562000000000001</v>
      </c>
      <c r="K1190" s="184">
        <v>8.6974999999999998</v>
      </c>
      <c r="L1190" s="184">
        <v>17.458600000000001</v>
      </c>
      <c r="M1190" s="184">
        <v>32.479599999999998</v>
      </c>
      <c r="N1190" s="184">
        <v>61.451000000000001</v>
      </c>
      <c r="O1190" s="184">
        <v>12.8682</v>
      </c>
      <c r="P1190" s="184">
        <v>11.3583</v>
      </c>
      <c r="Q1190" s="184">
        <v>17.480899999999998</v>
      </c>
      <c r="R1190" s="184">
        <v>21.815300000000001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368</v>
      </c>
      <c r="B1191" s="180" t="s">
        <v>302</v>
      </c>
      <c r="C1191" s="180">
        <v>141070</v>
      </c>
      <c r="D1191" s="183">
        <v>44462</v>
      </c>
      <c r="E1191" s="184">
        <v>76.849999999999994</v>
      </c>
      <c r="F1191" s="184">
        <v>1.3852</v>
      </c>
      <c r="G1191" s="184">
        <v>2.6583000000000001</v>
      </c>
      <c r="H1191" s="184">
        <v>-6.5000000000000002E-2</v>
      </c>
      <c r="I1191" s="184">
        <v>1.1850000000000001</v>
      </c>
      <c r="J1191" s="184">
        <v>5.1155999999999997</v>
      </c>
      <c r="K1191" s="184">
        <v>8.5604999999999993</v>
      </c>
      <c r="L1191" s="184">
        <v>17.167300000000001</v>
      </c>
      <c r="M1191" s="184">
        <v>31.999300000000002</v>
      </c>
      <c r="N1191" s="184">
        <v>60.673200000000001</v>
      </c>
      <c r="O1191" s="184">
        <v>12.3561</v>
      </c>
      <c r="P1191" s="184">
        <v>10.9678</v>
      </c>
      <c r="Q1191" s="184">
        <v>17.1403</v>
      </c>
      <c r="R1191" s="184">
        <v>21.2104</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368</v>
      </c>
      <c r="B1192" s="180" t="s">
        <v>370</v>
      </c>
      <c r="C1192" s="180">
        <v>119723</v>
      </c>
      <c r="D1192" s="183">
        <v>44462</v>
      </c>
      <c r="E1192" s="184">
        <v>234.0412</v>
      </c>
      <c r="F1192" s="184">
        <v>1.3042</v>
      </c>
      <c r="G1192" s="184">
        <v>2.6049000000000002</v>
      </c>
      <c r="H1192" s="184">
        <v>0.21329999999999999</v>
      </c>
      <c r="I1192" s="184">
        <v>1.7343999999999999</v>
      </c>
      <c r="J1192" s="184">
        <v>7.9787999999999997</v>
      </c>
      <c r="K1192" s="184">
        <v>11.0097</v>
      </c>
      <c r="L1192" s="184">
        <v>21.9785</v>
      </c>
      <c r="M1192" s="184">
        <v>34.688299999999998</v>
      </c>
      <c r="N1192" s="184">
        <v>60.38</v>
      </c>
      <c r="O1192" s="184">
        <v>17.456199999999999</v>
      </c>
      <c r="P1192" s="184">
        <v>13.3078</v>
      </c>
      <c r="Q1192" s="184">
        <v>15.2921</v>
      </c>
      <c r="R1192" s="184">
        <v>26.901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368</v>
      </c>
      <c r="B1193" s="180" t="s">
        <v>373</v>
      </c>
      <c r="C1193" s="180">
        <v>105628</v>
      </c>
      <c r="D1193" s="183">
        <v>44462</v>
      </c>
      <c r="E1193" s="184">
        <v>689.57130916553604</v>
      </c>
      <c r="F1193" s="184">
        <v>1.3024</v>
      </c>
      <c r="G1193" s="184">
        <v>2.5994999999999999</v>
      </c>
      <c r="H1193" s="184">
        <v>0.20100000000000001</v>
      </c>
      <c r="I1193" s="184">
        <v>1.7094</v>
      </c>
      <c r="J1193" s="184">
        <v>7.92</v>
      </c>
      <c r="K1193" s="184">
        <v>10.839700000000001</v>
      </c>
      <c r="L1193" s="184">
        <v>21.603999999999999</v>
      </c>
      <c r="M1193" s="184">
        <v>34.050899999999999</v>
      </c>
      <c r="N1193" s="184">
        <v>59.378100000000003</v>
      </c>
      <c r="O1193" s="184">
        <v>16.733000000000001</v>
      </c>
      <c r="P1193" s="184">
        <v>12.5753</v>
      </c>
      <c r="Q1193" s="184">
        <v>16.013500000000001</v>
      </c>
      <c r="R1193" s="184">
        <v>26.110299999999999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368</v>
      </c>
      <c r="B1194" s="180" t="s">
        <v>201</v>
      </c>
      <c r="C1194" s="180">
        <v>132933</v>
      </c>
      <c r="D1194" s="183">
        <v>44462</v>
      </c>
      <c r="E1194" s="184">
        <v>24.569800000000001</v>
      </c>
      <c r="F1194" s="184">
        <v>1.4992000000000001</v>
      </c>
      <c r="G1194" s="184">
        <v>2.6920999999999999</v>
      </c>
      <c r="H1194" s="184">
        <v>-0.26300000000000001</v>
      </c>
      <c r="I1194" s="184">
        <v>2.5091000000000001</v>
      </c>
      <c r="J1194" s="184">
        <v>11.376099999999999</v>
      </c>
      <c r="K1194" s="184">
        <v>15.345800000000001</v>
      </c>
      <c r="L1194" s="184">
        <v>23.281700000000001</v>
      </c>
      <c r="M1194" s="184">
        <v>40.791499999999999</v>
      </c>
      <c r="N1194" s="184">
        <v>71.483400000000003</v>
      </c>
      <c r="O1194" s="184">
        <v>22.704799999999999</v>
      </c>
      <c r="P1194" s="184">
        <v>15.381500000000001</v>
      </c>
      <c r="Q1194" s="184">
        <v>14.611000000000001</v>
      </c>
      <c r="R1194" s="184">
        <v>34.539400000000001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368</v>
      </c>
      <c r="B1195" s="180" t="s">
        <v>306</v>
      </c>
      <c r="C1195" s="180">
        <v>132924</v>
      </c>
      <c r="D1195" s="183">
        <v>44462</v>
      </c>
      <c r="E1195" s="184">
        <v>23.946999999999999</v>
      </c>
      <c r="F1195" s="184">
        <v>1.4983</v>
      </c>
      <c r="G1195" s="184">
        <v>2.6890999999999998</v>
      </c>
      <c r="H1195" s="184">
        <v>-0.26989999999999997</v>
      </c>
      <c r="I1195" s="184">
        <v>2.4952999999999999</v>
      </c>
      <c r="J1195" s="184">
        <v>11.3431</v>
      </c>
      <c r="K1195" s="184">
        <v>15.2439</v>
      </c>
      <c r="L1195" s="184">
        <v>23.065100000000001</v>
      </c>
      <c r="M1195" s="184">
        <v>40.4178</v>
      </c>
      <c r="N1195" s="184">
        <v>70.880300000000005</v>
      </c>
      <c r="O1195" s="184">
        <v>22.110600000000002</v>
      </c>
      <c r="P1195" s="184">
        <v>14.8742</v>
      </c>
      <c r="Q1195" s="184">
        <v>14.1675</v>
      </c>
      <c r="R1195" s="184">
        <v>34.068300000000001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368</v>
      </c>
      <c r="B1196" s="180" t="s">
        <v>202</v>
      </c>
      <c r="C1196" s="180">
        <v>133364</v>
      </c>
      <c r="D1196" s="183">
        <v>44462</v>
      </c>
      <c r="E1196" s="184">
        <v>26.125499999999999</v>
      </c>
      <c r="F1196" s="184">
        <v>1.4910000000000001</v>
      </c>
      <c r="G1196" s="184">
        <v>2.6099000000000001</v>
      </c>
      <c r="H1196" s="184">
        <v>-0.2177</v>
      </c>
      <c r="I1196" s="184">
        <v>2.5028000000000001</v>
      </c>
      <c r="J1196" s="184">
        <v>11.263199999999999</v>
      </c>
      <c r="K1196" s="184">
        <v>15.832800000000001</v>
      </c>
      <c r="L1196" s="184">
        <v>23.912700000000001</v>
      </c>
      <c r="M1196" s="184">
        <v>40.886099999999999</v>
      </c>
      <c r="N1196" s="184">
        <v>71.459800000000001</v>
      </c>
      <c r="O1196" s="184">
        <v>24.7</v>
      </c>
      <c r="P1196" s="184">
        <v>16.799199999999999</v>
      </c>
      <c r="Q1196" s="184">
        <v>15.917899999999999</v>
      </c>
      <c r="R1196" s="184">
        <v>36.484000000000002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368</v>
      </c>
      <c r="B1197" s="180" t="s">
        <v>305</v>
      </c>
      <c r="C1197" s="180">
        <v>133361</v>
      </c>
      <c r="D1197" s="183">
        <v>44462</v>
      </c>
      <c r="E1197" s="184">
        <v>25.470600000000001</v>
      </c>
      <c r="F1197" s="184">
        <v>1.4898</v>
      </c>
      <c r="G1197" s="184">
        <v>2.6072000000000002</v>
      </c>
      <c r="H1197" s="184">
        <v>-0.22450000000000001</v>
      </c>
      <c r="I1197" s="184">
        <v>2.4891000000000001</v>
      </c>
      <c r="J1197" s="184">
        <v>11.2302</v>
      </c>
      <c r="K1197" s="184">
        <v>15.730700000000001</v>
      </c>
      <c r="L1197" s="184">
        <v>23.6953</v>
      </c>
      <c r="M1197" s="184">
        <v>40.517400000000002</v>
      </c>
      <c r="N1197" s="184">
        <v>70.862200000000001</v>
      </c>
      <c r="O1197" s="184">
        <v>24.100999999999999</v>
      </c>
      <c r="P1197" s="184">
        <v>16.2987</v>
      </c>
      <c r="Q1197" s="184">
        <v>15.465299999999999</v>
      </c>
      <c r="R1197" s="184">
        <v>36.0137</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368</v>
      </c>
      <c r="B1198" s="180" t="s">
        <v>203</v>
      </c>
      <c r="C1198" s="180">
        <v>136007</v>
      </c>
      <c r="D1198" s="183">
        <v>44462</v>
      </c>
      <c r="E1198" s="184">
        <v>25.686</v>
      </c>
      <c r="F1198" s="184">
        <v>1.4262999999999999</v>
      </c>
      <c r="G1198" s="184">
        <v>2.5991</v>
      </c>
      <c r="H1198" s="184">
        <v>-0.28999999999999998</v>
      </c>
      <c r="I1198" s="184">
        <v>2.3839999999999999</v>
      </c>
      <c r="J1198" s="184">
        <v>11.0808</v>
      </c>
      <c r="K1198" s="184">
        <v>15.2567</v>
      </c>
      <c r="L1198" s="184">
        <v>23.332699999999999</v>
      </c>
      <c r="M1198" s="184">
        <v>40.737499999999997</v>
      </c>
      <c r="N1198" s="184">
        <v>71.880499999999998</v>
      </c>
      <c r="O1198" s="184">
        <v>24.4697</v>
      </c>
      <c r="P1198" s="184">
        <v>17.312899999999999</v>
      </c>
      <c r="Q1198" s="184">
        <v>18.7668</v>
      </c>
      <c r="R1198" s="184">
        <v>35.9953</v>
      </c>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368</v>
      </c>
      <c r="B1199" s="180" t="s">
        <v>304</v>
      </c>
      <c r="C1199" s="180">
        <v>136004</v>
      </c>
      <c r="D1199" s="183">
        <v>44462</v>
      </c>
      <c r="E1199" s="184">
        <v>24.476900000000001</v>
      </c>
      <c r="F1199" s="184">
        <v>1.425</v>
      </c>
      <c r="G1199" s="184">
        <v>2.5954000000000002</v>
      </c>
      <c r="H1199" s="184">
        <v>-0.29899999999999999</v>
      </c>
      <c r="I1199" s="184">
        <v>2.3662999999999998</v>
      </c>
      <c r="J1199" s="184">
        <v>11.0381</v>
      </c>
      <c r="K1199" s="184">
        <v>15.1258</v>
      </c>
      <c r="L1199" s="184">
        <v>23.054500000000001</v>
      </c>
      <c r="M1199" s="184">
        <v>40.2575</v>
      </c>
      <c r="N1199" s="184">
        <v>71.0822</v>
      </c>
      <c r="O1199" s="184">
        <v>23.737200000000001</v>
      </c>
      <c r="P1199" s="184">
        <v>16.360900000000001</v>
      </c>
      <c r="Q1199" s="184">
        <v>17.7273</v>
      </c>
      <c r="R1199" s="184">
        <v>35.349299999999999</v>
      </c>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368</v>
      </c>
      <c r="B1200" s="180" t="s">
        <v>204</v>
      </c>
      <c r="C1200" s="180">
        <v>140487</v>
      </c>
      <c r="D1200" s="183">
        <v>44462</v>
      </c>
      <c r="E1200" s="184">
        <v>30.729399999999998</v>
      </c>
      <c r="F1200" s="184">
        <v>0.39600000000000002</v>
      </c>
      <c r="G1200" s="184">
        <v>1.5390999999999999</v>
      </c>
      <c r="H1200" s="184">
        <v>-2.3400000000000001E-2</v>
      </c>
      <c r="I1200" s="184">
        <v>3.4523999999999999</v>
      </c>
      <c r="J1200" s="184">
        <v>10.989800000000001</v>
      </c>
      <c r="K1200" s="184">
        <v>23.428100000000001</v>
      </c>
      <c r="L1200" s="184">
        <v>45.137599999999999</v>
      </c>
      <c r="M1200" s="184">
        <v>63.251899999999999</v>
      </c>
      <c r="N1200" s="184">
        <v>102.6644</v>
      </c>
      <c r="O1200" s="184">
        <v>33.148600000000002</v>
      </c>
      <c r="P1200" s="184"/>
      <c r="Q1200" s="184">
        <v>28.442699999999999</v>
      </c>
      <c r="R1200" s="184">
        <v>49.419499999999999</v>
      </c>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368</v>
      </c>
      <c r="B1201" s="180" t="s">
        <v>307</v>
      </c>
      <c r="C1201" s="180">
        <v>140488</v>
      </c>
      <c r="D1201" s="183">
        <v>44462</v>
      </c>
      <c r="E1201" s="184">
        <v>29.774000000000001</v>
      </c>
      <c r="F1201" s="184">
        <v>0.39479999999999998</v>
      </c>
      <c r="G1201" s="184">
        <v>1.5356000000000001</v>
      </c>
      <c r="H1201" s="184">
        <v>-3.2199999999999999E-2</v>
      </c>
      <c r="I1201" s="184">
        <v>3.4346999999999999</v>
      </c>
      <c r="J1201" s="184">
        <v>10.9476</v>
      </c>
      <c r="K1201" s="184">
        <v>23.2883</v>
      </c>
      <c r="L1201" s="184">
        <v>44.810200000000002</v>
      </c>
      <c r="M1201" s="184">
        <v>62.695900000000002</v>
      </c>
      <c r="N1201" s="184">
        <v>101.7222</v>
      </c>
      <c r="O1201" s="184">
        <v>32.384399999999999</v>
      </c>
      <c r="P1201" s="184"/>
      <c r="Q1201" s="184">
        <v>27.5413</v>
      </c>
      <c r="R1201" s="184">
        <v>48.697499999999998</v>
      </c>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368</v>
      </c>
      <c r="B1202" s="180" t="s">
        <v>205</v>
      </c>
      <c r="C1202" s="180">
        <v>142138</v>
      </c>
      <c r="D1202" s="183">
        <v>44462</v>
      </c>
      <c r="E1202" s="184">
        <v>16.616499999999998</v>
      </c>
      <c r="F1202" s="184">
        <v>1.2664</v>
      </c>
      <c r="G1202" s="184">
        <v>1.8124</v>
      </c>
      <c r="H1202" s="184">
        <v>0.88519999999999999</v>
      </c>
      <c r="I1202" s="184">
        <v>2.9453</v>
      </c>
      <c r="J1202" s="184">
        <v>9.2407000000000004</v>
      </c>
      <c r="K1202" s="184">
        <v>12.9468</v>
      </c>
      <c r="L1202" s="184">
        <v>22.034800000000001</v>
      </c>
      <c r="M1202" s="184">
        <v>35.441499999999998</v>
      </c>
      <c r="N1202" s="184">
        <v>60.839599999999997</v>
      </c>
      <c r="O1202" s="184">
        <v>19.789000000000001</v>
      </c>
      <c r="P1202" s="184"/>
      <c r="Q1202" s="184">
        <v>15.634</v>
      </c>
      <c r="R1202" s="184">
        <v>25.8415</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368</v>
      </c>
      <c r="B1203" s="180" t="s">
        <v>309</v>
      </c>
      <c r="C1203" s="180">
        <v>142139</v>
      </c>
      <c r="D1203" s="183">
        <v>44462</v>
      </c>
      <c r="E1203" s="184">
        <v>16.222200000000001</v>
      </c>
      <c r="F1203" s="184">
        <v>1.2646999999999999</v>
      </c>
      <c r="G1203" s="184">
        <v>1.8087</v>
      </c>
      <c r="H1203" s="184">
        <v>0.87680000000000002</v>
      </c>
      <c r="I1203" s="184">
        <v>2.9295</v>
      </c>
      <c r="J1203" s="184">
        <v>9.2028999999999996</v>
      </c>
      <c r="K1203" s="184">
        <v>12.832000000000001</v>
      </c>
      <c r="L1203" s="184">
        <v>21.790099999999999</v>
      </c>
      <c r="M1203" s="184">
        <v>35.080300000000001</v>
      </c>
      <c r="N1203" s="184">
        <v>60.170200000000001</v>
      </c>
      <c r="O1203" s="184">
        <v>19.075600000000001</v>
      </c>
      <c r="P1203" s="184"/>
      <c r="Q1203" s="184">
        <v>14.8423</v>
      </c>
      <c r="R1203" s="184">
        <v>25.206</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368</v>
      </c>
      <c r="B1204" s="180" t="s">
        <v>206</v>
      </c>
      <c r="C1204" s="180">
        <v>143178</v>
      </c>
      <c r="D1204" s="183">
        <v>44462</v>
      </c>
      <c r="E1204" s="184">
        <v>18.1053</v>
      </c>
      <c r="F1204" s="184">
        <v>1.8204</v>
      </c>
      <c r="G1204" s="184">
        <v>2.1339999999999999</v>
      </c>
      <c r="H1204" s="184">
        <v>0.71540000000000004</v>
      </c>
      <c r="I1204" s="184">
        <v>1.613</v>
      </c>
      <c r="J1204" s="184">
        <v>7.9443999999999999</v>
      </c>
      <c r="K1204" s="184">
        <v>12.7628</v>
      </c>
      <c r="L1204" s="184">
        <v>22.957899999999999</v>
      </c>
      <c r="M1204" s="184">
        <v>34.9148</v>
      </c>
      <c r="N1204" s="184">
        <v>66.586600000000004</v>
      </c>
      <c r="O1204" s="184">
        <v>21.880600000000001</v>
      </c>
      <c r="P1204" s="184"/>
      <c r="Q1204" s="184">
        <v>20.459499999999998</v>
      </c>
      <c r="R1204" s="184">
        <v>28.477399999999999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368</v>
      </c>
      <c r="B1205" s="180" t="s">
        <v>308</v>
      </c>
      <c r="C1205" s="180">
        <v>143176</v>
      </c>
      <c r="D1205" s="183">
        <v>44462</v>
      </c>
      <c r="E1205" s="184">
        <v>17.680900000000001</v>
      </c>
      <c r="F1205" s="184">
        <v>1.8191999999999999</v>
      </c>
      <c r="G1205" s="184">
        <v>2.1309</v>
      </c>
      <c r="H1205" s="184">
        <v>0.70740000000000003</v>
      </c>
      <c r="I1205" s="184">
        <v>1.5973999999999999</v>
      </c>
      <c r="J1205" s="184">
        <v>7.9077000000000002</v>
      </c>
      <c r="K1205" s="184">
        <v>12.6488</v>
      </c>
      <c r="L1205" s="184">
        <v>22.710699999999999</v>
      </c>
      <c r="M1205" s="184">
        <v>34.547600000000003</v>
      </c>
      <c r="N1205" s="184">
        <v>65.863699999999994</v>
      </c>
      <c r="O1205" s="184">
        <v>21.028199999999998</v>
      </c>
      <c r="P1205" s="184"/>
      <c r="Q1205" s="184">
        <v>19.5669</v>
      </c>
      <c r="R1205" s="184">
        <v>27.790500000000002</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368</v>
      </c>
      <c r="B1206" s="180" t="s">
        <v>310</v>
      </c>
      <c r="C1206" s="180">
        <v>116352</v>
      </c>
      <c r="D1206" s="183">
        <v>44462</v>
      </c>
      <c r="E1206" s="184">
        <v>82.132400000000004</v>
      </c>
      <c r="F1206" s="184">
        <v>1.0763</v>
      </c>
      <c r="G1206" s="184">
        <v>1.7092000000000001</v>
      </c>
      <c r="H1206" s="184">
        <v>0.2964</v>
      </c>
      <c r="I1206" s="184">
        <v>3.548</v>
      </c>
      <c r="J1206" s="184">
        <v>11.410500000000001</v>
      </c>
      <c r="K1206" s="184">
        <v>19.408200000000001</v>
      </c>
      <c r="L1206" s="184">
        <v>35.910800000000002</v>
      </c>
      <c r="M1206" s="184">
        <v>54.918900000000001</v>
      </c>
      <c r="N1206" s="184">
        <v>80.624700000000004</v>
      </c>
      <c r="O1206" s="184">
        <v>32.959499999999998</v>
      </c>
      <c r="P1206" s="184">
        <v>24.336500000000001</v>
      </c>
      <c r="Q1206" s="184">
        <v>24.834399999999999</v>
      </c>
      <c r="R1206" s="184">
        <v>46.636200000000002</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368</v>
      </c>
      <c r="B1207" s="180" t="s">
        <v>207</v>
      </c>
      <c r="C1207" s="180">
        <v>126279</v>
      </c>
      <c r="D1207" s="183">
        <v>44462</v>
      </c>
      <c r="E1207" s="184">
        <v>60.611899999999999</v>
      </c>
      <c r="F1207" s="184">
        <v>0.69159999999999999</v>
      </c>
      <c r="G1207" s="184">
        <v>1.5250999999999999</v>
      </c>
      <c r="H1207" s="184">
        <v>-0.2203</v>
      </c>
      <c r="I1207" s="184">
        <v>2.3513999999999999</v>
      </c>
      <c r="J1207" s="184">
        <v>10.8908</v>
      </c>
      <c r="K1207" s="184">
        <v>19.703800000000001</v>
      </c>
      <c r="L1207" s="184">
        <v>36.2286</v>
      </c>
      <c r="M1207" s="184">
        <v>56.404499999999999</v>
      </c>
      <c r="N1207" s="184">
        <v>82.587400000000002</v>
      </c>
      <c r="O1207" s="184">
        <v>37.204500000000003</v>
      </c>
      <c r="P1207" s="184">
        <v>26.1374</v>
      </c>
      <c r="Q1207" s="184">
        <v>27.173999999999999</v>
      </c>
      <c r="R1207" s="184">
        <v>50.099200000000003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368</v>
      </c>
      <c r="B1208" s="180" t="s">
        <v>311</v>
      </c>
      <c r="C1208" s="180">
        <v>126379</v>
      </c>
      <c r="D1208" s="183">
        <v>44462</v>
      </c>
      <c r="E1208" s="184">
        <v>58.785800000000002</v>
      </c>
      <c r="F1208" s="184">
        <v>0.69059999999999999</v>
      </c>
      <c r="G1208" s="184">
        <v>1.5218</v>
      </c>
      <c r="H1208" s="184">
        <v>-0.22789999999999999</v>
      </c>
      <c r="I1208" s="184">
        <v>2.3357999999999999</v>
      </c>
      <c r="J1208" s="184">
        <v>10.853199999999999</v>
      </c>
      <c r="K1208" s="184">
        <v>19.5837</v>
      </c>
      <c r="L1208" s="184">
        <v>35.952399999999997</v>
      </c>
      <c r="M1208" s="184">
        <v>55.918500000000002</v>
      </c>
      <c r="N1208" s="184">
        <v>81.7928</v>
      </c>
      <c r="O1208" s="184">
        <v>36.399000000000001</v>
      </c>
      <c r="P1208" s="184">
        <v>25.4879</v>
      </c>
      <c r="Q1208" s="184">
        <v>26.655999999999999</v>
      </c>
      <c r="R1208" s="184">
        <v>49.401800000000001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368</v>
      </c>
      <c r="B1209" s="180" t="s">
        <v>208</v>
      </c>
      <c r="C1209" s="180">
        <v>145819</v>
      </c>
      <c r="D1209" s="183">
        <v>44462</v>
      </c>
      <c r="E1209" s="184">
        <v>16.768699999999999</v>
      </c>
      <c r="F1209" s="184">
        <v>1.0734999999999999</v>
      </c>
      <c r="G1209" s="184">
        <v>1.8365</v>
      </c>
      <c r="H1209" s="184">
        <v>0.32729999999999998</v>
      </c>
      <c r="I1209" s="184">
        <v>2.4512</v>
      </c>
      <c r="J1209" s="184">
        <v>9.3670000000000009</v>
      </c>
      <c r="K1209" s="184">
        <v>14.922599999999999</v>
      </c>
      <c r="L1209" s="184">
        <v>21.503499999999999</v>
      </c>
      <c r="M1209" s="184">
        <v>27.683700000000002</v>
      </c>
      <c r="N1209" s="184">
        <v>50.078299999999999</v>
      </c>
      <c r="O1209" s="184"/>
      <c r="P1209" s="184"/>
      <c r="Q1209" s="184">
        <v>21.423500000000001</v>
      </c>
      <c r="R1209" s="184">
        <v>23.4848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368</v>
      </c>
      <c r="B1210" s="180" t="s">
        <v>312</v>
      </c>
      <c r="C1210" s="180">
        <v>145820</v>
      </c>
      <c r="D1210" s="183">
        <v>44462</v>
      </c>
      <c r="E1210" s="184">
        <v>15.9369</v>
      </c>
      <c r="F1210" s="184">
        <v>1.0686</v>
      </c>
      <c r="G1210" s="184">
        <v>1.8209</v>
      </c>
      <c r="H1210" s="184">
        <v>0.29199999999999998</v>
      </c>
      <c r="I1210" s="184">
        <v>2.3807999999999998</v>
      </c>
      <c r="J1210" s="184">
        <v>9.2010000000000005</v>
      </c>
      <c r="K1210" s="184">
        <v>14.4095</v>
      </c>
      <c r="L1210" s="184">
        <v>20.402999999999999</v>
      </c>
      <c r="M1210" s="184">
        <v>25.953499999999998</v>
      </c>
      <c r="N1210" s="184">
        <v>47.357900000000001</v>
      </c>
      <c r="O1210" s="184"/>
      <c r="P1210" s="184"/>
      <c r="Q1210" s="184">
        <v>19.125699999999998</v>
      </c>
      <c r="R1210" s="184">
        <v>21.203399999999998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368</v>
      </c>
      <c r="B1211" s="180" t="s">
        <v>313</v>
      </c>
      <c r="C1211" s="180">
        <v>101853</v>
      </c>
      <c r="D1211" s="183">
        <v>44462</v>
      </c>
      <c r="E1211" s="184">
        <v>149.589</v>
      </c>
      <c r="F1211" s="184">
        <v>1.6716</v>
      </c>
      <c r="G1211" s="184">
        <v>2.4672999999999998</v>
      </c>
      <c r="H1211" s="184">
        <v>0.32450000000000001</v>
      </c>
      <c r="I1211" s="184">
        <v>1.7279</v>
      </c>
      <c r="J1211" s="184">
        <v>7.9638</v>
      </c>
      <c r="K1211" s="184">
        <v>14.952999999999999</v>
      </c>
      <c r="L1211" s="184">
        <v>23.007100000000001</v>
      </c>
      <c r="M1211" s="184">
        <v>36.722299999999997</v>
      </c>
      <c r="N1211" s="184">
        <v>62.849499999999999</v>
      </c>
      <c r="O1211" s="184">
        <v>14.544600000000001</v>
      </c>
      <c r="P1211" s="184">
        <v>11.8543</v>
      </c>
      <c r="Q1211" s="184">
        <v>15.9465</v>
      </c>
      <c r="R1211" s="184">
        <v>22.207999999999998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368</v>
      </c>
      <c r="B1212" s="180" t="s">
        <v>209</v>
      </c>
      <c r="C1212" s="180">
        <v>119549</v>
      </c>
      <c r="D1212" s="183">
        <v>44462</v>
      </c>
      <c r="E1212" s="184">
        <v>155.08330000000001</v>
      </c>
      <c r="F1212" s="184">
        <v>1.6725000000000001</v>
      </c>
      <c r="G1212" s="184">
        <v>2.4702999999999999</v>
      </c>
      <c r="H1212" s="184">
        <v>0.33119999999999999</v>
      </c>
      <c r="I1212" s="184">
        <v>1.7416</v>
      </c>
      <c r="J1212" s="184">
        <v>7.9961000000000002</v>
      </c>
      <c r="K1212" s="184">
        <v>15.078900000000001</v>
      </c>
      <c r="L1212" s="184">
        <v>23.407399999999999</v>
      </c>
      <c r="M1212" s="184">
        <v>37.295200000000001</v>
      </c>
      <c r="N1212" s="184">
        <v>63.676000000000002</v>
      </c>
      <c r="O1212" s="184">
        <v>15.039300000000001</v>
      </c>
      <c r="P1212" s="184">
        <v>12.3919</v>
      </c>
      <c r="Q1212" s="184">
        <v>14.1915</v>
      </c>
      <c r="R1212" s="184">
        <v>22.747800000000002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368</v>
      </c>
      <c r="B1213" s="180" t="s">
        <v>210</v>
      </c>
      <c r="C1213" s="180">
        <v>139711</v>
      </c>
      <c r="D1213" s="183">
        <v>44462</v>
      </c>
      <c r="E1213" s="184">
        <v>18.2286</v>
      </c>
      <c r="F1213" s="184">
        <v>1.4424999999999999</v>
      </c>
      <c r="G1213" s="184">
        <v>3.0167000000000002</v>
      </c>
      <c r="H1213" s="184">
        <v>0.65159999999999996</v>
      </c>
      <c r="I1213" s="184">
        <v>2.3469000000000002</v>
      </c>
      <c r="J1213" s="184">
        <v>11.4476</v>
      </c>
      <c r="K1213" s="184">
        <v>18.708200000000001</v>
      </c>
      <c r="L1213" s="184">
        <v>46.8249</v>
      </c>
      <c r="M1213" s="184">
        <v>69.008700000000005</v>
      </c>
      <c r="N1213" s="184">
        <v>107.3175</v>
      </c>
      <c r="O1213" s="184">
        <v>17.997199999999999</v>
      </c>
      <c r="P1213" s="184"/>
      <c r="Q1213" s="184">
        <v>13.180400000000001</v>
      </c>
      <c r="R1213" s="184">
        <v>36.3262</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368</v>
      </c>
      <c r="B1214" s="180" t="s">
        <v>314</v>
      </c>
      <c r="C1214" s="180">
        <v>139709</v>
      </c>
      <c r="D1214" s="183">
        <v>44462</v>
      </c>
      <c r="E1214" s="184">
        <v>17.820799999999998</v>
      </c>
      <c r="F1214" s="184">
        <v>1.4419</v>
      </c>
      <c r="G1214" s="184">
        <v>3.0152000000000001</v>
      </c>
      <c r="H1214" s="184">
        <v>0.64839999999999998</v>
      </c>
      <c r="I1214" s="184">
        <v>2.3401999999999998</v>
      </c>
      <c r="J1214" s="184">
        <v>11.4315</v>
      </c>
      <c r="K1214" s="184">
        <v>18.657399999999999</v>
      </c>
      <c r="L1214" s="184">
        <v>46.721600000000002</v>
      </c>
      <c r="M1214" s="184">
        <v>68.818299999999994</v>
      </c>
      <c r="N1214" s="184">
        <v>106.99720000000001</v>
      </c>
      <c r="O1214" s="184">
        <v>17.7151</v>
      </c>
      <c r="P1214" s="184"/>
      <c r="Q1214" s="184">
        <v>12.653499999999999</v>
      </c>
      <c r="R1214" s="184">
        <v>36.112499999999997</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368</v>
      </c>
      <c r="B1215" s="180" t="s">
        <v>211</v>
      </c>
      <c r="C1215" s="180">
        <v>139990</v>
      </c>
      <c r="D1215" s="183">
        <v>44462</v>
      </c>
      <c r="E1215" s="184">
        <v>15.6622</v>
      </c>
      <c r="F1215" s="184">
        <v>1.4398</v>
      </c>
      <c r="G1215" s="184">
        <v>3.0510000000000002</v>
      </c>
      <c r="H1215" s="184">
        <v>0.71250000000000002</v>
      </c>
      <c r="I1215" s="184">
        <v>2.4918999999999998</v>
      </c>
      <c r="J1215" s="184">
        <v>11.653499999999999</v>
      </c>
      <c r="K1215" s="184">
        <v>19.536000000000001</v>
      </c>
      <c r="L1215" s="184">
        <v>47.137500000000003</v>
      </c>
      <c r="M1215" s="184">
        <v>71.300799999999995</v>
      </c>
      <c r="N1215" s="184">
        <v>109.3038</v>
      </c>
      <c r="O1215" s="184">
        <v>18.3688</v>
      </c>
      <c r="P1215" s="184"/>
      <c r="Q1215" s="184">
        <v>10.474299999999999</v>
      </c>
      <c r="R1215" s="184">
        <v>37.123399999999997</v>
      </c>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368</v>
      </c>
      <c r="B1216" s="180" t="s">
        <v>315</v>
      </c>
      <c r="C1216" s="180">
        <v>139992</v>
      </c>
      <c r="D1216" s="183">
        <v>44462</v>
      </c>
      <c r="E1216" s="184">
        <v>15.3818</v>
      </c>
      <c r="F1216" s="184">
        <v>1.4390000000000001</v>
      </c>
      <c r="G1216" s="184">
        <v>3.0495999999999999</v>
      </c>
      <c r="H1216" s="184">
        <v>0.7097</v>
      </c>
      <c r="I1216" s="184">
        <v>2.4878999999999998</v>
      </c>
      <c r="J1216" s="184">
        <v>11.6427</v>
      </c>
      <c r="K1216" s="184">
        <v>19.502800000000001</v>
      </c>
      <c r="L1216" s="184">
        <v>47.050699999999999</v>
      </c>
      <c r="M1216" s="184">
        <v>71.154200000000003</v>
      </c>
      <c r="N1216" s="184">
        <v>109.08280000000001</v>
      </c>
      <c r="O1216" s="184">
        <v>18.0929</v>
      </c>
      <c r="P1216" s="184"/>
      <c r="Q1216" s="184">
        <v>10.0321</v>
      </c>
      <c r="R1216" s="184">
        <v>36.9679</v>
      </c>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368</v>
      </c>
      <c r="B1217" s="180" t="s">
        <v>212</v>
      </c>
      <c r="C1217" s="180">
        <v>141141</v>
      </c>
      <c r="D1217" s="183">
        <v>44462</v>
      </c>
      <c r="E1217" s="184">
        <v>15.6294</v>
      </c>
      <c r="F1217" s="184">
        <v>1.3033999999999999</v>
      </c>
      <c r="G1217" s="184">
        <v>2.9028999999999998</v>
      </c>
      <c r="H1217" s="184">
        <v>0.53129999999999999</v>
      </c>
      <c r="I1217" s="184">
        <v>2.3489</v>
      </c>
      <c r="J1217" s="184">
        <v>11.5868</v>
      </c>
      <c r="K1217" s="184">
        <v>19.412299999999998</v>
      </c>
      <c r="L1217" s="184">
        <v>49.119799999999998</v>
      </c>
      <c r="M1217" s="184">
        <v>73.990600000000001</v>
      </c>
      <c r="N1217" s="184">
        <v>114.8991</v>
      </c>
      <c r="O1217" s="184">
        <v>18.534600000000001</v>
      </c>
      <c r="P1217" s="184"/>
      <c r="Q1217" s="184">
        <v>11.1571</v>
      </c>
      <c r="R1217" s="184">
        <v>39.213799999999999</v>
      </c>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368</v>
      </c>
      <c r="B1218" s="180" t="s">
        <v>317</v>
      </c>
      <c r="C1218" s="180">
        <v>141139</v>
      </c>
      <c r="D1218" s="183">
        <v>44462</v>
      </c>
      <c r="E1218" s="184">
        <v>15.3256</v>
      </c>
      <c r="F1218" s="184">
        <v>1.3028</v>
      </c>
      <c r="G1218" s="184">
        <v>2.9013</v>
      </c>
      <c r="H1218" s="184">
        <v>0.52800000000000002</v>
      </c>
      <c r="I1218" s="184">
        <v>2.3418999999999999</v>
      </c>
      <c r="J1218" s="184">
        <v>11.5693</v>
      </c>
      <c r="K1218" s="184">
        <v>19.355499999999999</v>
      </c>
      <c r="L1218" s="184">
        <v>48.970100000000002</v>
      </c>
      <c r="M1218" s="184">
        <v>73.676900000000003</v>
      </c>
      <c r="N1218" s="184">
        <v>114.3381</v>
      </c>
      <c r="O1218" s="184">
        <v>18.1294</v>
      </c>
      <c r="P1218" s="184"/>
      <c r="Q1218" s="184">
        <v>10.641400000000001</v>
      </c>
      <c r="R1218" s="184">
        <v>38.808999999999997</v>
      </c>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368</v>
      </c>
      <c r="B1219" s="180" t="s">
        <v>213</v>
      </c>
      <c r="C1219" s="180">
        <v>141564</v>
      </c>
      <c r="D1219" s="183">
        <v>44462</v>
      </c>
      <c r="E1219" s="184">
        <v>14.938000000000001</v>
      </c>
      <c r="F1219" s="184">
        <v>1.2244999999999999</v>
      </c>
      <c r="G1219" s="184">
        <v>3.3041999999999998</v>
      </c>
      <c r="H1219" s="184">
        <v>1.3117000000000001</v>
      </c>
      <c r="I1219" s="184">
        <v>3.0114999999999998</v>
      </c>
      <c r="J1219" s="184">
        <v>11.783799999999999</v>
      </c>
      <c r="K1219" s="184">
        <v>20.488099999999999</v>
      </c>
      <c r="L1219" s="184">
        <v>52.604500000000002</v>
      </c>
      <c r="M1219" s="184">
        <v>77.729699999999994</v>
      </c>
      <c r="N1219" s="184">
        <v>118.6027</v>
      </c>
      <c r="O1219" s="184">
        <v>18.593399999999999</v>
      </c>
      <c r="P1219" s="184"/>
      <c r="Q1219" s="184">
        <v>10.584099999999999</v>
      </c>
      <c r="R1219" s="184">
        <v>39.1053</v>
      </c>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368</v>
      </c>
      <c r="B1220" s="180" t="s">
        <v>316</v>
      </c>
      <c r="C1220" s="180">
        <v>141565</v>
      </c>
      <c r="D1220" s="183">
        <v>44462</v>
      </c>
      <c r="E1220" s="184">
        <v>14.380800000000001</v>
      </c>
      <c r="F1220" s="184">
        <v>1.2241</v>
      </c>
      <c r="G1220" s="184">
        <v>3.3022</v>
      </c>
      <c r="H1220" s="184">
        <v>1.3075000000000001</v>
      </c>
      <c r="I1220" s="184">
        <v>3.0047000000000001</v>
      </c>
      <c r="J1220" s="184">
        <v>11.7667</v>
      </c>
      <c r="K1220" s="184">
        <v>20.4331</v>
      </c>
      <c r="L1220" s="184">
        <v>52.460099999999997</v>
      </c>
      <c r="M1220" s="184">
        <v>77.44</v>
      </c>
      <c r="N1220" s="184">
        <v>118.0925</v>
      </c>
      <c r="O1220" s="184">
        <v>17.927800000000001</v>
      </c>
      <c r="P1220" s="184"/>
      <c r="Q1220" s="184">
        <v>9.5352999999999994</v>
      </c>
      <c r="R1220" s="184">
        <v>38.747599999999998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368</v>
      </c>
      <c r="B1221" s="180" t="s">
        <v>214</v>
      </c>
      <c r="C1221" s="180">
        <v>133324</v>
      </c>
      <c r="D1221" s="183">
        <v>44462</v>
      </c>
      <c r="E1221" s="184">
        <v>21.980899999999998</v>
      </c>
      <c r="F1221" s="184">
        <v>1.4005000000000001</v>
      </c>
      <c r="G1221" s="184">
        <v>2.3677000000000001</v>
      </c>
      <c r="H1221" s="184">
        <v>2.64E-2</v>
      </c>
      <c r="I1221" s="184">
        <v>1.5189999999999999</v>
      </c>
      <c r="J1221" s="184">
        <v>7.4040999999999997</v>
      </c>
      <c r="K1221" s="184">
        <v>12.2729</v>
      </c>
      <c r="L1221" s="184">
        <v>22.087599999999998</v>
      </c>
      <c r="M1221" s="184">
        <v>35.571599999999997</v>
      </c>
      <c r="N1221" s="184">
        <v>61.936199999999999</v>
      </c>
      <c r="O1221" s="184">
        <v>17.07</v>
      </c>
      <c r="P1221" s="184">
        <v>14.2302</v>
      </c>
      <c r="Q1221" s="184">
        <v>12.878500000000001</v>
      </c>
      <c r="R1221" s="184">
        <v>27.1313</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368</v>
      </c>
      <c r="B1222" s="180" t="s">
        <v>320</v>
      </c>
      <c r="C1222" s="180">
        <v>133322</v>
      </c>
      <c r="D1222" s="183">
        <v>44462</v>
      </c>
      <c r="E1222" s="184">
        <v>21.501799999999999</v>
      </c>
      <c r="F1222" s="184">
        <v>1.3996999999999999</v>
      </c>
      <c r="G1222" s="184">
        <v>2.3652000000000002</v>
      </c>
      <c r="H1222" s="184">
        <v>1.95E-2</v>
      </c>
      <c r="I1222" s="184">
        <v>1.5055000000000001</v>
      </c>
      <c r="J1222" s="184">
        <v>7.3715999999999999</v>
      </c>
      <c r="K1222" s="184">
        <v>12.187799999999999</v>
      </c>
      <c r="L1222" s="184">
        <v>22.012</v>
      </c>
      <c r="M1222" s="184">
        <v>35.482799999999997</v>
      </c>
      <c r="N1222" s="184">
        <v>61.823399999999999</v>
      </c>
      <c r="O1222" s="184">
        <v>16.7956</v>
      </c>
      <c r="P1222" s="184">
        <v>13.910299999999999</v>
      </c>
      <c r="Q1222" s="184">
        <v>12.496499999999999</v>
      </c>
      <c r="R1222" s="184">
        <v>26.9283</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368</v>
      </c>
      <c r="B1223" s="180" t="s">
        <v>215</v>
      </c>
      <c r="C1223" s="180">
        <v>135682</v>
      </c>
      <c r="D1223" s="183">
        <v>44462</v>
      </c>
      <c r="E1223" s="184">
        <v>23.964400000000001</v>
      </c>
      <c r="F1223" s="184">
        <v>1.3696999999999999</v>
      </c>
      <c r="G1223" s="184">
        <v>2.3332000000000002</v>
      </c>
      <c r="H1223" s="184">
        <v>0.1195</v>
      </c>
      <c r="I1223" s="184">
        <v>1.669</v>
      </c>
      <c r="J1223" s="184">
        <v>7.5263999999999998</v>
      </c>
      <c r="K1223" s="184">
        <v>12.1068</v>
      </c>
      <c r="L1223" s="184">
        <v>21.710999999999999</v>
      </c>
      <c r="M1223" s="184">
        <v>35.0411</v>
      </c>
      <c r="N1223" s="184">
        <v>60.596699999999998</v>
      </c>
      <c r="O1223" s="184">
        <v>17.748100000000001</v>
      </c>
      <c r="P1223" s="184">
        <v>15.225199999999999</v>
      </c>
      <c r="Q1223" s="184">
        <v>17.181100000000001</v>
      </c>
      <c r="R1223" s="184">
        <v>27.437999999999999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368</v>
      </c>
      <c r="B1224" s="180" t="s">
        <v>319</v>
      </c>
      <c r="C1224" s="180">
        <v>135684</v>
      </c>
      <c r="D1224" s="183">
        <v>44462</v>
      </c>
      <c r="E1224" s="184">
        <v>23.430399999999999</v>
      </c>
      <c r="F1224" s="184">
        <v>1.3693</v>
      </c>
      <c r="G1224" s="184">
        <v>2.3313999999999999</v>
      </c>
      <c r="H1224" s="184">
        <v>0.1158</v>
      </c>
      <c r="I1224" s="184">
        <v>1.6617999999999999</v>
      </c>
      <c r="J1224" s="184">
        <v>7.51</v>
      </c>
      <c r="K1224" s="184">
        <v>12.0562</v>
      </c>
      <c r="L1224" s="184">
        <v>21.605799999999999</v>
      </c>
      <c r="M1224" s="184">
        <v>34.870600000000003</v>
      </c>
      <c r="N1224" s="184">
        <v>60.329500000000003</v>
      </c>
      <c r="O1224" s="184">
        <v>17.395800000000001</v>
      </c>
      <c r="P1224" s="184">
        <v>14.7468</v>
      </c>
      <c r="Q1224" s="184">
        <v>16.703099999999999</v>
      </c>
      <c r="R1224" s="184">
        <v>27.189900000000002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368</v>
      </c>
      <c r="B1225" s="180" t="s">
        <v>216</v>
      </c>
      <c r="C1225" s="180">
        <v>142153</v>
      </c>
      <c r="D1225" s="183">
        <v>44462</v>
      </c>
      <c r="E1225" s="184">
        <v>14.8673</v>
      </c>
      <c r="F1225" s="184">
        <v>1.1402000000000001</v>
      </c>
      <c r="G1225" s="184">
        <v>2.6846999999999999</v>
      </c>
      <c r="H1225" s="184">
        <v>0.3402</v>
      </c>
      <c r="I1225" s="184">
        <v>1.631</v>
      </c>
      <c r="J1225" s="184">
        <v>10.0939</v>
      </c>
      <c r="K1225" s="184">
        <v>15.872</v>
      </c>
      <c r="L1225" s="184">
        <v>42.817500000000003</v>
      </c>
      <c r="M1225" s="184">
        <v>64.116299999999995</v>
      </c>
      <c r="N1225" s="184">
        <v>102.2679</v>
      </c>
      <c r="O1225" s="184">
        <v>18.957799999999999</v>
      </c>
      <c r="P1225" s="184"/>
      <c r="Q1225" s="184">
        <v>12.022600000000001</v>
      </c>
      <c r="R1225" s="184">
        <v>35.127000000000002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368</v>
      </c>
      <c r="B1226" s="180" t="s">
        <v>318</v>
      </c>
      <c r="C1226" s="180">
        <v>142151</v>
      </c>
      <c r="D1226" s="183">
        <v>44462</v>
      </c>
      <c r="E1226" s="184">
        <v>14.527900000000001</v>
      </c>
      <c r="F1226" s="184">
        <v>1.1389</v>
      </c>
      <c r="G1226" s="184">
        <v>2.6808000000000001</v>
      </c>
      <c r="H1226" s="184">
        <v>0.33289999999999997</v>
      </c>
      <c r="I1226" s="184">
        <v>1.6156999999999999</v>
      </c>
      <c r="J1226" s="184">
        <v>10.0565</v>
      </c>
      <c r="K1226" s="184">
        <v>15.769399999999999</v>
      </c>
      <c r="L1226" s="184">
        <v>42.652799999999999</v>
      </c>
      <c r="M1226" s="184">
        <v>63.842300000000002</v>
      </c>
      <c r="N1226" s="184">
        <v>101.8212</v>
      </c>
      <c r="O1226" s="184">
        <v>18.385000000000002</v>
      </c>
      <c r="P1226" s="184"/>
      <c r="Q1226" s="184">
        <v>11.2845</v>
      </c>
      <c r="R1226" s="184">
        <v>34.836599999999997</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0" t="s">
        <v>368</v>
      </c>
      <c r="B1227" s="180" t="s">
        <v>217</v>
      </c>
      <c r="C1227" s="180">
        <v>143079</v>
      </c>
      <c r="D1227" s="183">
        <v>44462</v>
      </c>
      <c r="E1227" s="184">
        <v>17.0017</v>
      </c>
      <c r="F1227" s="184">
        <v>1.1379999999999999</v>
      </c>
      <c r="G1227" s="184">
        <v>2.7795999999999998</v>
      </c>
      <c r="H1227" s="184">
        <v>0.46329999999999999</v>
      </c>
      <c r="I1227" s="184">
        <v>1.57</v>
      </c>
      <c r="J1227" s="184">
        <v>10.503299999999999</v>
      </c>
      <c r="K1227" s="184">
        <v>15.437900000000001</v>
      </c>
      <c r="L1227" s="184">
        <v>41.6218</v>
      </c>
      <c r="M1227" s="184">
        <v>62.700400000000002</v>
      </c>
      <c r="N1227" s="184">
        <v>101.2274</v>
      </c>
      <c r="O1227" s="184">
        <v>20.125</v>
      </c>
      <c r="P1227" s="184"/>
      <c r="Q1227" s="184">
        <v>17.808299999999999</v>
      </c>
      <c r="R1227" s="184">
        <v>35.082599999999999</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0" t="s">
        <v>368</v>
      </c>
      <c r="B1228" s="180" t="s">
        <v>321</v>
      </c>
      <c r="C1228" s="180">
        <v>143077</v>
      </c>
      <c r="D1228" s="183">
        <v>44462</v>
      </c>
      <c r="E1228" s="184">
        <v>16.802800000000001</v>
      </c>
      <c r="F1228" s="184">
        <v>1.1375999999999999</v>
      </c>
      <c r="G1228" s="184">
        <v>2.7787999999999999</v>
      </c>
      <c r="H1228" s="184">
        <v>0.46100000000000002</v>
      </c>
      <c r="I1228" s="184">
        <v>1.5649</v>
      </c>
      <c r="J1228" s="184">
        <v>10.487299999999999</v>
      </c>
      <c r="K1228" s="184">
        <v>15.331</v>
      </c>
      <c r="L1228" s="184">
        <v>41.386499999999998</v>
      </c>
      <c r="M1228" s="184">
        <v>62.314500000000002</v>
      </c>
      <c r="N1228" s="184">
        <v>100.6041</v>
      </c>
      <c r="O1228" s="184">
        <v>19.709599999999998</v>
      </c>
      <c r="P1228" s="184"/>
      <c r="Q1228" s="184">
        <v>17.3809</v>
      </c>
      <c r="R1228" s="184">
        <v>34.678199999999997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80" t="s">
        <v>368</v>
      </c>
      <c r="B1229" s="180" t="s">
        <v>371</v>
      </c>
      <c r="C1229" s="180"/>
      <c r="D1229" s="183"/>
      <c r="E1229" s="184"/>
      <c r="F1229" s="184"/>
      <c r="G1229" s="184"/>
      <c r="H1229" s="184"/>
      <c r="I1229" s="184"/>
      <c r="J1229" s="184"/>
      <c r="K1229" s="184"/>
      <c r="L1229" s="184"/>
      <c r="M1229" s="184"/>
      <c r="N1229" s="184"/>
      <c r="O1229" s="184"/>
      <c r="P1229" s="184"/>
      <c r="Q1229" s="184"/>
      <c r="R1229" s="184"/>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0" t="s">
        <v>368</v>
      </c>
      <c r="B1230" s="180" t="s">
        <v>375</v>
      </c>
      <c r="C1230" s="180"/>
      <c r="D1230" s="183"/>
      <c r="E1230" s="184"/>
      <c r="F1230" s="184"/>
      <c r="G1230" s="184"/>
      <c r="H1230" s="184"/>
      <c r="I1230" s="184"/>
      <c r="J1230" s="184"/>
      <c r="K1230" s="184"/>
      <c r="L1230" s="184"/>
      <c r="M1230" s="184"/>
      <c r="N1230" s="184"/>
      <c r="O1230" s="184"/>
      <c r="P1230" s="184"/>
      <c r="Q1230" s="184"/>
      <c r="R1230" s="184"/>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368</v>
      </c>
      <c r="B1231" s="180" t="s">
        <v>372</v>
      </c>
      <c r="C1231" s="180"/>
      <c r="D1231" s="183"/>
      <c r="E1231" s="184"/>
      <c r="F1231" s="184"/>
      <c r="G1231" s="184"/>
      <c r="H1231" s="184"/>
      <c r="I1231" s="184"/>
      <c r="J1231" s="184"/>
      <c r="K1231" s="184"/>
      <c r="L1231" s="184"/>
      <c r="M1231" s="184"/>
      <c r="N1231" s="184"/>
      <c r="O1231" s="184"/>
      <c r="P1231" s="184"/>
      <c r="Q1231" s="184"/>
      <c r="R1231" s="184"/>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368</v>
      </c>
      <c r="B1232" s="180" t="s">
        <v>374</v>
      </c>
      <c r="C1232" s="180"/>
      <c r="D1232" s="183"/>
      <c r="E1232" s="184"/>
      <c r="F1232" s="184"/>
      <c r="G1232" s="184"/>
      <c r="H1232" s="184"/>
      <c r="I1232" s="184"/>
      <c r="J1232" s="184"/>
      <c r="K1232" s="184"/>
      <c r="L1232" s="184"/>
      <c r="M1232" s="184"/>
      <c r="N1232" s="184"/>
      <c r="O1232" s="184"/>
      <c r="P1232" s="184"/>
      <c r="Q1232" s="184"/>
      <c r="R1232" s="184"/>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368</v>
      </c>
      <c r="B1233" s="180" t="s">
        <v>218</v>
      </c>
      <c r="C1233" s="180">
        <v>132756</v>
      </c>
      <c r="D1233" s="183">
        <v>44462</v>
      </c>
      <c r="E1233" s="184">
        <v>30.643599999999999</v>
      </c>
      <c r="F1233" s="184">
        <v>1.8547</v>
      </c>
      <c r="G1233" s="184">
        <v>2.4969000000000001</v>
      </c>
      <c r="H1233" s="184">
        <v>0.44219999999999998</v>
      </c>
      <c r="I1233" s="184">
        <v>2.1726000000000001</v>
      </c>
      <c r="J1233" s="184">
        <v>9.0864999999999991</v>
      </c>
      <c r="K1233" s="184">
        <v>14.350300000000001</v>
      </c>
      <c r="L1233" s="184">
        <v>20.4937</v>
      </c>
      <c r="M1233" s="184">
        <v>34.684100000000001</v>
      </c>
      <c r="N1233" s="184">
        <v>61.454599999999999</v>
      </c>
      <c r="O1233" s="184">
        <v>19.8932</v>
      </c>
      <c r="P1233" s="184">
        <v>16.3156</v>
      </c>
      <c r="Q1233" s="184">
        <v>17.4817</v>
      </c>
      <c r="R1233" s="184">
        <v>24.331299999999999</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368</v>
      </c>
      <c r="B1234" s="180" t="s">
        <v>322</v>
      </c>
      <c r="C1234" s="180">
        <v>132757</v>
      </c>
      <c r="D1234" s="183">
        <v>44462</v>
      </c>
      <c r="E1234" s="184">
        <v>27.986000000000001</v>
      </c>
      <c r="F1234" s="184">
        <v>1.8516999999999999</v>
      </c>
      <c r="G1234" s="184">
        <v>2.4857999999999998</v>
      </c>
      <c r="H1234" s="184">
        <v>0.41799999999999998</v>
      </c>
      <c r="I1234" s="184">
        <v>2.1244999999999998</v>
      </c>
      <c r="J1234" s="184">
        <v>8.9738000000000007</v>
      </c>
      <c r="K1234" s="184">
        <v>13.9992</v>
      </c>
      <c r="L1234" s="184">
        <v>19.738499999999998</v>
      </c>
      <c r="M1234" s="184">
        <v>33.3874</v>
      </c>
      <c r="N1234" s="184">
        <v>59.361800000000002</v>
      </c>
      <c r="O1234" s="184">
        <v>18.1934</v>
      </c>
      <c r="P1234" s="184">
        <v>14.811299999999999</v>
      </c>
      <c r="Q1234" s="184">
        <v>15.958299999999999</v>
      </c>
      <c r="R1234" s="184">
        <v>22.597899999999999</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0" t="s">
        <v>368</v>
      </c>
      <c r="B1235" s="180" t="s">
        <v>219</v>
      </c>
      <c r="C1235" s="180">
        <v>118866</v>
      </c>
      <c r="D1235" s="183">
        <v>44462</v>
      </c>
      <c r="E1235" s="184">
        <v>122.36</v>
      </c>
      <c r="F1235" s="184">
        <v>1.1825000000000001</v>
      </c>
      <c r="G1235" s="184">
        <v>2.3161999999999998</v>
      </c>
      <c r="H1235" s="184">
        <v>-0.1469</v>
      </c>
      <c r="I1235" s="184">
        <v>1.7716000000000001</v>
      </c>
      <c r="J1235" s="184">
        <v>8.8127999999999993</v>
      </c>
      <c r="K1235" s="184">
        <v>10.443199999999999</v>
      </c>
      <c r="L1235" s="184">
        <v>20.208300000000001</v>
      </c>
      <c r="M1235" s="184">
        <v>27.524799999999999</v>
      </c>
      <c r="N1235" s="184">
        <v>48.495100000000001</v>
      </c>
      <c r="O1235" s="184">
        <v>14.1892</v>
      </c>
      <c r="P1235" s="184">
        <v>14.8424</v>
      </c>
      <c r="Q1235" s="184">
        <v>14.095499999999999</v>
      </c>
      <c r="R1235" s="184">
        <v>21.995799999999999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0" t="s">
        <v>368</v>
      </c>
      <c r="B1236" s="180" t="s">
        <v>323</v>
      </c>
      <c r="C1236" s="180">
        <v>100480</v>
      </c>
      <c r="D1236" s="183">
        <v>44462</v>
      </c>
      <c r="E1236" s="184">
        <v>174.77609339170601</v>
      </c>
      <c r="F1236" s="184">
        <v>1.1869000000000001</v>
      </c>
      <c r="G1236" s="184">
        <v>2.3203999999999998</v>
      </c>
      <c r="H1236" s="184">
        <v>-0.14749999999999999</v>
      </c>
      <c r="I1236" s="184">
        <v>1.7504999999999999</v>
      </c>
      <c r="J1236" s="184">
        <v>8.7499000000000002</v>
      </c>
      <c r="K1236" s="184">
        <v>10.2395</v>
      </c>
      <c r="L1236" s="184">
        <v>19.7607</v>
      </c>
      <c r="M1236" s="184">
        <v>26.904800000000002</v>
      </c>
      <c r="N1236" s="184">
        <v>47.5702</v>
      </c>
      <c r="O1236" s="184">
        <v>13.3811</v>
      </c>
      <c r="P1236" s="184">
        <v>14.1273</v>
      </c>
      <c r="Q1236" s="184">
        <v>11.8735</v>
      </c>
      <c r="R1236" s="184">
        <v>21.113199999999999</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80" t="s">
        <v>368</v>
      </c>
      <c r="B1237" s="180" t="s">
        <v>324</v>
      </c>
      <c r="C1237" s="180">
        <v>116051</v>
      </c>
      <c r="D1237" s="183">
        <v>44462</v>
      </c>
      <c r="E1237" s="184">
        <v>42.19</v>
      </c>
      <c r="F1237" s="184">
        <v>1.6136999999999999</v>
      </c>
      <c r="G1237" s="184">
        <v>2.7521</v>
      </c>
      <c r="H1237" s="184">
        <v>0.81240000000000001</v>
      </c>
      <c r="I1237" s="184">
        <v>2.2787999999999999</v>
      </c>
      <c r="J1237" s="184">
        <v>8.6250999999999998</v>
      </c>
      <c r="K1237" s="184">
        <v>15.9384</v>
      </c>
      <c r="L1237" s="184">
        <v>26.241800000000001</v>
      </c>
      <c r="M1237" s="184">
        <v>38.782899999999998</v>
      </c>
      <c r="N1237" s="184">
        <v>67.022999999999996</v>
      </c>
      <c r="O1237" s="184">
        <v>20.7941</v>
      </c>
      <c r="P1237" s="184">
        <v>14.812200000000001</v>
      </c>
      <c r="Q1237" s="184">
        <v>15.895200000000001</v>
      </c>
      <c r="R1237" s="184">
        <v>30.6463</v>
      </c>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0" t="s">
        <v>368</v>
      </c>
      <c r="B1238" s="180" t="s">
        <v>220</v>
      </c>
      <c r="C1238" s="180">
        <v>119307</v>
      </c>
      <c r="D1238" s="183">
        <v>44462</v>
      </c>
      <c r="E1238" s="184">
        <v>44.32</v>
      </c>
      <c r="F1238" s="184">
        <v>1.6281000000000001</v>
      </c>
      <c r="G1238" s="184">
        <v>2.7591000000000001</v>
      </c>
      <c r="H1238" s="184">
        <v>0.81889999999999996</v>
      </c>
      <c r="I1238" s="184">
        <v>2.3083999999999998</v>
      </c>
      <c r="J1238" s="184">
        <v>8.6806999999999999</v>
      </c>
      <c r="K1238" s="184">
        <v>16.112100000000002</v>
      </c>
      <c r="L1238" s="184">
        <v>26.628599999999999</v>
      </c>
      <c r="M1238" s="184">
        <v>39.414900000000003</v>
      </c>
      <c r="N1238" s="184">
        <v>67.942400000000006</v>
      </c>
      <c r="O1238" s="184">
        <v>21.337299999999999</v>
      </c>
      <c r="P1238" s="184">
        <v>15.5145</v>
      </c>
      <c r="Q1238" s="184">
        <v>14.95</v>
      </c>
      <c r="R1238" s="184">
        <v>31.322800000000001</v>
      </c>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368</v>
      </c>
      <c r="B1239" s="180" t="s">
        <v>325</v>
      </c>
      <c r="C1239" s="180">
        <v>135964</v>
      </c>
      <c r="D1239" s="183">
        <v>44462</v>
      </c>
      <c r="E1239" s="184">
        <v>22.025700000000001</v>
      </c>
      <c r="F1239" s="184">
        <v>1.2791999999999999</v>
      </c>
      <c r="G1239" s="184">
        <v>1.7358</v>
      </c>
      <c r="H1239" s="184">
        <v>6.59E-2</v>
      </c>
      <c r="I1239" s="184">
        <v>1.2791999999999999</v>
      </c>
      <c r="J1239" s="184">
        <v>7.1852</v>
      </c>
      <c r="K1239" s="184">
        <v>9.7750000000000004</v>
      </c>
      <c r="L1239" s="184">
        <v>21.018999999999998</v>
      </c>
      <c r="M1239" s="184">
        <v>43.273400000000002</v>
      </c>
      <c r="N1239" s="184">
        <v>70.7273</v>
      </c>
      <c r="O1239" s="184">
        <v>17.580500000000001</v>
      </c>
      <c r="P1239" s="184">
        <v>14.184900000000001</v>
      </c>
      <c r="Q1239" s="184">
        <v>15.4758</v>
      </c>
      <c r="R1239" s="184">
        <v>28.9575</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368</v>
      </c>
      <c r="B1240" s="180" t="s">
        <v>221</v>
      </c>
      <c r="C1240" s="180">
        <v>135962</v>
      </c>
      <c r="D1240" s="183">
        <v>44462</v>
      </c>
      <c r="E1240" s="184">
        <v>23.238299999999999</v>
      </c>
      <c r="F1240" s="184">
        <v>1.28</v>
      </c>
      <c r="G1240" s="184">
        <v>1.7372000000000001</v>
      </c>
      <c r="H1240" s="184">
        <v>6.8900000000000003E-2</v>
      </c>
      <c r="I1240" s="184">
        <v>1.2853000000000001</v>
      </c>
      <c r="J1240" s="184">
        <v>7.1990999999999996</v>
      </c>
      <c r="K1240" s="184">
        <v>9.8177000000000003</v>
      </c>
      <c r="L1240" s="184">
        <v>21.111699999999999</v>
      </c>
      <c r="M1240" s="184">
        <v>43.435699999999997</v>
      </c>
      <c r="N1240" s="184">
        <v>70.985500000000002</v>
      </c>
      <c r="O1240" s="184">
        <v>17.9193</v>
      </c>
      <c r="P1240" s="184">
        <v>15.152100000000001</v>
      </c>
      <c r="Q1240" s="184">
        <v>16.609000000000002</v>
      </c>
      <c r="R1240" s="184">
        <v>29.163900000000002</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368</v>
      </c>
      <c r="B1241" s="180" t="s">
        <v>326</v>
      </c>
      <c r="C1241" s="180">
        <v>140045</v>
      </c>
      <c r="D1241" s="183">
        <v>44462</v>
      </c>
      <c r="E1241" s="184">
        <v>15.6839</v>
      </c>
      <c r="F1241" s="184">
        <v>1.3334999999999999</v>
      </c>
      <c r="G1241" s="184">
        <v>1.8045</v>
      </c>
      <c r="H1241" s="184">
        <v>3.32E-2</v>
      </c>
      <c r="I1241" s="184">
        <v>1.2687999999999999</v>
      </c>
      <c r="J1241" s="184">
        <v>6.9362000000000004</v>
      </c>
      <c r="K1241" s="184">
        <v>7.4291</v>
      </c>
      <c r="L1241" s="184">
        <v>19.968900000000001</v>
      </c>
      <c r="M1241" s="184">
        <v>41.881799999999998</v>
      </c>
      <c r="N1241" s="184">
        <v>72.947299999999998</v>
      </c>
      <c r="O1241" s="184">
        <v>15.068300000000001</v>
      </c>
      <c r="P1241" s="184"/>
      <c r="Q1241" s="184">
        <v>10.1326</v>
      </c>
      <c r="R1241" s="184">
        <v>24.039100000000001</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368</v>
      </c>
      <c r="B1242" s="180" t="s">
        <v>222</v>
      </c>
      <c r="C1242" s="180">
        <v>140046</v>
      </c>
      <c r="D1242" s="183">
        <v>44462</v>
      </c>
      <c r="E1242" s="184">
        <v>16.459099999999999</v>
      </c>
      <c r="F1242" s="184">
        <v>1.3334999999999999</v>
      </c>
      <c r="G1242" s="184">
        <v>1.8048999999999999</v>
      </c>
      <c r="H1242" s="184">
        <v>3.5299999999999998E-2</v>
      </c>
      <c r="I1242" s="184">
        <v>1.2737000000000001</v>
      </c>
      <c r="J1242" s="184">
        <v>6.9466999999999999</v>
      </c>
      <c r="K1242" s="184">
        <v>7.4661999999999997</v>
      </c>
      <c r="L1242" s="184">
        <v>20.058800000000002</v>
      </c>
      <c r="M1242" s="184">
        <v>42.033299999999997</v>
      </c>
      <c r="N1242" s="184">
        <v>73.188100000000006</v>
      </c>
      <c r="O1242" s="184">
        <v>15.574400000000001</v>
      </c>
      <c r="P1242" s="184"/>
      <c r="Q1242" s="184">
        <v>11.277900000000001</v>
      </c>
      <c r="R1242" s="184">
        <v>24.311399999999999</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368</v>
      </c>
      <c r="B1243" s="180" t="s">
        <v>327</v>
      </c>
      <c r="C1243" s="180">
        <v>140455</v>
      </c>
      <c r="D1243" s="183">
        <v>44462</v>
      </c>
      <c r="E1243" s="184">
        <v>14.712</v>
      </c>
      <c r="F1243" s="184">
        <v>1.2839</v>
      </c>
      <c r="G1243" s="184">
        <v>1.6563000000000001</v>
      </c>
      <c r="H1243" s="184">
        <v>-5.2999999999999999E-2</v>
      </c>
      <c r="I1243" s="184">
        <v>1.2616000000000001</v>
      </c>
      <c r="J1243" s="184">
        <v>7.1764000000000001</v>
      </c>
      <c r="K1243" s="184">
        <v>8.3765000000000001</v>
      </c>
      <c r="L1243" s="184">
        <v>20.608899999999998</v>
      </c>
      <c r="M1243" s="184">
        <v>42.256300000000003</v>
      </c>
      <c r="N1243" s="184">
        <v>72.342299999999994</v>
      </c>
      <c r="O1243" s="184">
        <v>15.257400000000001</v>
      </c>
      <c r="P1243" s="184"/>
      <c r="Q1243" s="184">
        <v>8.9783000000000008</v>
      </c>
      <c r="R1243" s="184">
        <v>25.143000000000001</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368</v>
      </c>
      <c r="B1244" s="180" t="s">
        <v>223</v>
      </c>
      <c r="C1244" s="180">
        <v>140454</v>
      </c>
      <c r="D1244" s="183">
        <v>44462</v>
      </c>
      <c r="E1244" s="184">
        <v>15.4405</v>
      </c>
      <c r="F1244" s="184">
        <v>1.2837000000000001</v>
      </c>
      <c r="G1244" s="184">
        <v>1.6565000000000001</v>
      </c>
      <c r="H1244" s="184">
        <v>-5.1799999999999999E-2</v>
      </c>
      <c r="I1244" s="184">
        <v>1.2645</v>
      </c>
      <c r="J1244" s="184">
        <v>7.1840000000000002</v>
      </c>
      <c r="K1244" s="184">
        <v>8.4016000000000002</v>
      </c>
      <c r="L1244" s="184">
        <v>20.6676</v>
      </c>
      <c r="M1244" s="184">
        <v>42.361199999999997</v>
      </c>
      <c r="N1244" s="184">
        <v>72.515699999999995</v>
      </c>
      <c r="O1244" s="184">
        <v>15.9108</v>
      </c>
      <c r="P1244" s="184"/>
      <c r="Q1244" s="184">
        <v>10.1576</v>
      </c>
      <c r="R1244" s="184">
        <v>25.361699999999999</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368</v>
      </c>
      <c r="B1245" s="180" t="s">
        <v>328</v>
      </c>
      <c r="C1245" s="180">
        <v>141893</v>
      </c>
      <c r="D1245" s="183">
        <v>44462</v>
      </c>
      <c r="E1245" s="184">
        <v>12.226000000000001</v>
      </c>
      <c r="F1245" s="184">
        <v>1.3755999999999999</v>
      </c>
      <c r="G1245" s="184">
        <v>1.6698</v>
      </c>
      <c r="H1245" s="184">
        <v>-5.3999999999999999E-2</v>
      </c>
      <c r="I1245" s="184">
        <v>2.0823999999999998</v>
      </c>
      <c r="J1245" s="184">
        <v>8.3519000000000005</v>
      </c>
      <c r="K1245" s="184">
        <v>8.7334999999999994</v>
      </c>
      <c r="L1245" s="184">
        <v>14.7712</v>
      </c>
      <c r="M1245" s="184">
        <v>28.896899999999999</v>
      </c>
      <c r="N1245" s="184">
        <v>51.531300000000002</v>
      </c>
      <c r="O1245" s="184">
        <v>10.3177</v>
      </c>
      <c r="P1245" s="184"/>
      <c r="Q1245" s="184">
        <v>5.6098999999999997</v>
      </c>
      <c r="R1245" s="184">
        <v>23.166799999999999</v>
      </c>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368</v>
      </c>
      <c r="B1246" s="180" t="s">
        <v>224</v>
      </c>
      <c r="C1246" s="180">
        <v>141892</v>
      </c>
      <c r="D1246" s="183">
        <v>44462</v>
      </c>
      <c r="E1246" s="184">
        <v>12.7148</v>
      </c>
      <c r="F1246" s="184">
        <v>1.3762000000000001</v>
      </c>
      <c r="G1246" s="184">
        <v>1.6737</v>
      </c>
      <c r="H1246" s="184">
        <v>-4.6399999999999997E-2</v>
      </c>
      <c r="I1246" s="184">
        <v>2.0990000000000002</v>
      </c>
      <c r="J1246" s="184">
        <v>8.39</v>
      </c>
      <c r="K1246" s="184">
        <v>8.8754000000000008</v>
      </c>
      <c r="L1246" s="184">
        <v>15.0421</v>
      </c>
      <c r="M1246" s="184">
        <v>29.321899999999999</v>
      </c>
      <c r="N1246" s="184">
        <v>52.185600000000001</v>
      </c>
      <c r="O1246" s="184">
        <v>11.213699999999999</v>
      </c>
      <c r="P1246" s="184"/>
      <c r="Q1246" s="184">
        <v>6.7401999999999997</v>
      </c>
      <c r="R1246" s="184">
        <v>23.7057</v>
      </c>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368</v>
      </c>
      <c r="B1247" s="180" t="s">
        <v>329</v>
      </c>
      <c r="C1247" s="180">
        <v>142169</v>
      </c>
      <c r="D1247" s="183">
        <v>44462</v>
      </c>
      <c r="E1247" s="184">
        <v>12.7324</v>
      </c>
      <c r="F1247" s="184">
        <v>1.3831</v>
      </c>
      <c r="G1247" s="184">
        <v>1.6598999999999999</v>
      </c>
      <c r="H1247" s="184">
        <v>3.3000000000000002E-2</v>
      </c>
      <c r="I1247" s="184">
        <v>2.0093999999999999</v>
      </c>
      <c r="J1247" s="184">
        <v>8.0060000000000002</v>
      </c>
      <c r="K1247" s="184">
        <v>8.4504000000000001</v>
      </c>
      <c r="L1247" s="184">
        <v>14.7166</v>
      </c>
      <c r="M1247" s="184">
        <v>28.0166</v>
      </c>
      <c r="N1247" s="184">
        <v>50.369700000000002</v>
      </c>
      <c r="O1247" s="184">
        <v>11.26</v>
      </c>
      <c r="P1247" s="184"/>
      <c r="Q1247" s="184">
        <v>7.1543000000000001</v>
      </c>
      <c r="R1247" s="184">
        <v>23.3794</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368</v>
      </c>
      <c r="B1248" s="180" t="s">
        <v>225</v>
      </c>
      <c r="C1248" s="180">
        <v>142172</v>
      </c>
      <c r="D1248" s="183">
        <v>44462</v>
      </c>
      <c r="E1248" s="184">
        <v>13.178699999999999</v>
      </c>
      <c r="F1248" s="184">
        <v>1.3832</v>
      </c>
      <c r="G1248" s="184">
        <v>1.6632</v>
      </c>
      <c r="H1248" s="184">
        <v>3.95E-2</v>
      </c>
      <c r="I1248" s="184">
        <v>2.0221</v>
      </c>
      <c r="J1248" s="184">
        <v>8.0372000000000003</v>
      </c>
      <c r="K1248" s="184">
        <v>8.5426000000000002</v>
      </c>
      <c r="L1248" s="184">
        <v>14.9132</v>
      </c>
      <c r="M1248" s="184">
        <v>28.347300000000001</v>
      </c>
      <c r="N1248" s="184">
        <v>50.886200000000002</v>
      </c>
      <c r="O1248" s="184">
        <v>12.112299999999999</v>
      </c>
      <c r="P1248" s="184"/>
      <c r="Q1248" s="184">
        <v>8.2155000000000005</v>
      </c>
      <c r="R1248" s="184">
        <v>23.810400000000001</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368</v>
      </c>
      <c r="B1249" s="180" t="s">
        <v>226</v>
      </c>
      <c r="C1249" s="180">
        <v>120715</v>
      </c>
      <c r="D1249" s="183">
        <v>44462</v>
      </c>
      <c r="E1249" s="184">
        <v>157.79750000000001</v>
      </c>
      <c r="F1249" s="184">
        <v>1.3669</v>
      </c>
      <c r="G1249" s="184">
        <v>1.9805999999999999</v>
      </c>
      <c r="H1249" s="184">
        <v>0.29949999999999999</v>
      </c>
      <c r="I1249" s="184">
        <v>1.6704000000000001</v>
      </c>
      <c r="J1249" s="184">
        <v>7.8860000000000001</v>
      </c>
      <c r="K1249" s="184">
        <v>15.3131</v>
      </c>
      <c r="L1249" s="184">
        <v>24.209099999999999</v>
      </c>
      <c r="M1249" s="184">
        <v>36.958300000000001</v>
      </c>
      <c r="N1249" s="184">
        <v>70.968900000000005</v>
      </c>
      <c r="O1249" s="184">
        <v>21.037800000000001</v>
      </c>
      <c r="P1249" s="184">
        <v>16.413799999999998</v>
      </c>
      <c r="Q1249" s="184">
        <v>16.222899999999999</v>
      </c>
      <c r="R1249" s="184">
        <v>31.114100000000001</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368</v>
      </c>
      <c r="B1250" s="180" t="s">
        <v>330</v>
      </c>
      <c r="C1250" s="180">
        <v>100821</v>
      </c>
      <c r="D1250" s="183">
        <v>44462</v>
      </c>
      <c r="E1250" s="184">
        <v>146.52520000000001</v>
      </c>
      <c r="F1250" s="184">
        <v>1.3644000000000001</v>
      </c>
      <c r="G1250" s="184">
        <v>1.9726999999999999</v>
      </c>
      <c r="H1250" s="184">
        <v>0.28170000000000001</v>
      </c>
      <c r="I1250" s="184">
        <v>1.6343000000000001</v>
      </c>
      <c r="J1250" s="184">
        <v>7.8040000000000003</v>
      </c>
      <c r="K1250" s="184">
        <v>15.0573</v>
      </c>
      <c r="L1250" s="184">
        <v>23.645399999999999</v>
      </c>
      <c r="M1250" s="184">
        <v>36.013800000000003</v>
      </c>
      <c r="N1250" s="184">
        <v>69.414100000000005</v>
      </c>
      <c r="O1250" s="184">
        <v>19.930900000000001</v>
      </c>
      <c r="P1250" s="184">
        <v>15.355700000000001</v>
      </c>
      <c r="Q1250" s="184">
        <v>12.6716</v>
      </c>
      <c r="R1250" s="184">
        <v>29.9115</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368</v>
      </c>
      <c r="B1251" s="180" t="s">
        <v>331</v>
      </c>
      <c r="C1251" s="180">
        <v>101834</v>
      </c>
      <c r="D1251" s="183">
        <v>44462</v>
      </c>
      <c r="E1251" s="184">
        <v>234.00410363792</v>
      </c>
      <c r="F1251" s="184">
        <v>1.2037</v>
      </c>
      <c r="G1251" s="184">
        <v>1.9921</v>
      </c>
      <c r="H1251" s="184">
        <v>0.64349999999999996</v>
      </c>
      <c r="I1251" s="184">
        <v>2.1233</v>
      </c>
      <c r="J1251" s="184">
        <v>8.5896000000000008</v>
      </c>
      <c r="K1251" s="184">
        <v>14.5434</v>
      </c>
      <c r="L1251" s="184">
        <v>22.255700000000001</v>
      </c>
      <c r="M1251" s="184">
        <v>34.389499999999998</v>
      </c>
      <c r="N1251" s="184">
        <v>62.338299999999997</v>
      </c>
      <c r="O1251" s="184">
        <v>15.8057</v>
      </c>
      <c r="P1251" s="184">
        <v>13.5931</v>
      </c>
      <c r="Q1251" s="184">
        <v>18.575700000000001</v>
      </c>
      <c r="R1251" s="184">
        <v>23.471800000000002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5" t="s">
        <v>27</v>
      </c>
      <c r="B1252" s="180"/>
      <c r="C1252" s="180"/>
      <c r="D1252" s="180"/>
      <c r="E1252" s="180"/>
      <c r="F1252" s="186">
        <v>1.3465015151515149</v>
      </c>
      <c r="G1252" s="186">
        <v>2.3232522727272711</v>
      </c>
      <c r="H1252" s="186">
        <v>0.29826439393939391</v>
      </c>
      <c r="I1252" s="186">
        <v>2.101767424242424</v>
      </c>
      <c r="J1252" s="186">
        <v>8.847561363636359</v>
      </c>
      <c r="K1252" s="186">
        <v>13.849380303030303</v>
      </c>
      <c r="L1252" s="186">
        <v>25.631174999999981</v>
      </c>
      <c r="M1252" s="186">
        <v>40.470993181818194</v>
      </c>
      <c r="N1252" s="186">
        <v>69.4644674242424</v>
      </c>
      <c r="O1252" s="186">
        <v>18.816339516129016</v>
      </c>
      <c r="P1252" s="186">
        <v>15.59627444444445</v>
      </c>
      <c r="Q1252" s="186">
        <v>16.511378030303032</v>
      </c>
      <c r="R1252" s="186">
        <v>29.03062923076924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5" t="s">
        <v>408</v>
      </c>
      <c r="B1253" s="180"/>
      <c r="C1253" s="180"/>
      <c r="D1253" s="180"/>
      <c r="E1253" s="180"/>
      <c r="F1253" s="186">
        <v>1.3350499999999998</v>
      </c>
      <c r="G1253" s="186">
        <v>2.3258999999999999</v>
      </c>
      <c r="H1253" s="186">
        <v>0.22455</v>
      </c>
      <c r="I1253" s="186">
        <v>2.1005500000000001</v>
      </c>
      <c r="J1253" s="186">
        <v>8.5605000000000011</v>
      </c>
      <c r="K1253" s="186">
        <v>14.029399999999999</v>
      </c>
      <c r="L1253" s="186">
        <v>23.670349999999999</v>
      </c>
      <c r="M1253" s="186">
        <v>37.707949999999997</v>
      </c>
      <c r="N1253" s="186">
        <v>68.004600000000011</v>
      </c>
      <c r="O1253" s="186">
        <v>18.102</v>
      </c>
      <c r="P1253" s="186">
        <v>14.887499999999999</v>
      </c>
      <c r="Q1253" s="186">
        <v>16.02665</v>
      </c>
      <c r="R1253" s="186">
        <v>27.217500000000001</v>
      </c>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28"/>
      <c r="B1254" s="128"/>
      <c r="C1254" s="128"/>
      <c r="D1254" s="130"/>
      <c r="E1254" s="131"/>
      <c r="F1254" s="131"/>
      <c r="G1254" s="131"/>
      <c r="H1254" s="131"/>
      <c r="I1254" s="131"/>
      <c r="J1254" s="131"/>
      <c r="K1254" s="131"/>
      <c r="L1254" s="131"/>
      <c r="M1254" s="131"/>
      <c r="N1254" s="131"/>
      <c r="O1254" s="131"/>
      <c r="P1254" s="131"/>
      <c r="Q1254" s="131"/>
      <c r="R1254" s="131"/>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2" t="s">
        <v>776</v>
      </c>
      <c r="B1255" s="182"/>
      <c r="C1255" s="182"/>
      <c r="D1255" s="182"/>
      <c r="E1255" s="182"/>
      <c r="F1255" s="182"/>
      <c r="G1255" s="182"/>
      <c r="H1255" s="182"/>
      <c r="I1255" s="182"/>
      <c r="J1255" s="182"/>
      <c r="K1255" s="182"/>
      <c r="L1255" s="182"/>
      <c r="M1255" s="182"/>
      <c r="N1255" s="182"/>
      <c r="O1255" s="182"/>
      <c r="P1255" s="182"/>
      <c r="Q1255" s="182"/>
      <c r="R1255" s="182"/>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777</v>
      </c>
      <c r="B1256" s="180" t="s">
        <v>778</v>
      </c>
      <c r="C1256" s="180">
        <v>132180</v>
      </c>
      <c r="D1256" s="183">
        <v>44462</v>
      </c>
      <c r="E1256" s="184">
        <v>33.910299999999999</v>
      </c>
      <c r="F1256" s="184">
        <v>0.77649999999999997</v>
      </c>
      <c r="G1256" s="184">
        <v>1.4142999999999999</v>
      </c>
      <c r="H1256" s="184">
        <v>-5.0999999999999997E-2</v>
      </c>
      <c r="I1256" s="184">
        <v>1.1414</v>
      </c>
      <c r="J1256" s="184">
        <v>5.4779</v>
      </c>
      <c r="K1256" s="184">
        <v>8.9456000000000007</v>
      </c>
      <c r="L1256" s="184">
        <v>16.1343</v>
      </c>
      <c r="M1256" s="184">
        <v>23.9253</v>
      </c>
      <c r="N1256" s="184">
        <v>43.436700000000002</v>
      </c>
      <c r="O1256" s="184">
        <v>15.2013</v>
      </c>
      <c r="P1256" s="184">
        <v>12.385</v>
      </c>
      <c r="Q1256" s="184">
        <v>12.479699999999999</v>
      </c>
      <c r="R1256" s="184">
        <v>21.8413</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777</v>
      </c>
      <c r="B1257" s="180" t="s">
        <v>779</v>
      </c>
      <c r="C1257" s="180">
        <v>132186</v>
      </c>
      <c r="D1257" s="183">
        <v>44462</v>
      </c>
      <c r="E1257" s="184">
        <v>36.134500000000003</v>
      </c>
      <c r="F1257" s="184">
        <v>0.77900000000000003</v>
      </c>
      <c r="G1257" s="184">
        <v>1.4221999999999999</v>
      </c>
      <c r="H1257" s="184">
        <v>-3.2599999999999997E-2</v>
      </c>
      <c r="I1257" s="184">
        <v>1.1777</v>
      </c>
      <c r="J1257" s="184">
        <v>5.5635000000000003</v>
      </c>
      <c r="K1257" s="184">
        <v>9.2303999999999995</v>
      </c>
      <c r="L1257" s="184">
        <v>16.7256</v>
      </c>
      <c r="M1257" s="184">
        <v>24.886399999999998</v>
      </c>
      <c r="N1257" s="184">
        <v>45.0381</v>
      </c>
      <c r="O1257" s="184">
        <v>16.237200000000001</v>
      </c>
      <c r="P1257" s="184">
        <v>13.3317</v>
      </c>
      <c r="Q1257" s="184">
        <v>14.0168</v>
      </c>
      <c r="R1257" s="184">
        <v>23.0289</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777</v>
      </c>
      <c r="B1258" s="180" t="s">
        <v>780</v>
      </c>
      <c r="C1258" s="180">
        <v>102107</v>
      </c>
      <c r="D1258" s="183">
        <v>44462</v>
      </c>
      <c r="E1258" s="184">
        <v>118.7099</v>
      </c>
      <c r="F1258" s="184">
        <v>1.246</v>
      </c>
      <c r="G1258" s="184">
        <v>1.9117999999999999</v>
      </c>
      <c r="H1258" s="184">
        <v>0.20760000000000001</v>
      </c>
      <c r="I1258" s="184">
        <v>2.0419999999999998</v>
      </c>
      <c r="J1258" s="184">
        <v>6.7858000000000001</v>
      </c>
      <c r="K1258" s="184">
        <v>10.0158</v>
      </c>
      <c r="L1258" s="184">
        <v>18.277699999999999</v>
      </c>
      <c r="M1258" s="184">
        <v>35.987099999999998</v>
      </c>
      <c r="N1258" s="184">
        <v>63.7301</v>
      </c>
      <c r="O1258" s="184">
        <v>13.393599999999999</v>
      </c>
      <c r="P1258" s="184">
        <v>11.1561</v>
      </c>
      <c r="Q1258" s="184">
        <v>14.889699999999999</v>
      </c>
      <c r="R1258" s="184">
        <v>21.0625</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777</v>
      </c>
      <c r="B1259" s="180" t="s">
        <v>781</v>
      </c>
      <c r="C1259" s="180">
        <v>118512</v>
      </c>
      <c r="D1259" s="183">
        <v>44462</v>
      </c>
      <c r="E1259" s="184">
        <v>123.74760000000001</v>
      </c>
      <c r="F1259" s="184">
        <v>1.2474000000000001</v>
      </c>
      <c r="G1259" s="184">
        <v>1.9160999999999999</v>
      </c>
      <c r="H1259" s="184">
        <v>0.21729999999999999</v>
      </c>
      <c r="I1259" s="184">
        <v>2.0615999999999999</v>
      </c>
      <c r="J1259" s="184">
        <v>6.8315000000000001</v>
      </c>
      <c r="K1259" s="184">
        <v>10.145799999999999</v>
      </c>
      <c r="L1259" s="184">
        <v>18.538900000000002</v>
      </c>
      <c r="M1259" s="184">
        <v>36.4726</v>
      </c>
      <c r="N1259" s="184">
        <v>64.603300000000004</v>
      </c>
      <c r="O1259" s="184">
        <v>14.0426</v>
      </c>
      <c r="P1259" s="184">
        <v>11.7339</v>
      </c>
      <c r="Q1259" s="184">
        <v>13.177199999999999</v>
      </c>
      <c r="R1259" s="184">
        <v>21.854399999999998</v>
      </c>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777</v>
      </c>
      <c r="B1260" s="180" t="s">
        <v>782</v>
      </c>
      <c r="C1260" s="180">
        <v>102109</v>
      </c>
      <c r="D1260" s="183">
        <v>44462</v>
      </c>
      <c r="E1260" s="184">
        <v>78.3917</v>
      </c>
      <c r="F1260" s="184">
        <v>0.84970000000000001</v>
      </c>
      <c r="G1260" s="184">
        <v>1.2981</v>
      </c>
      <c r="H1260" s="184">
        <v>0.16070000000000001</v>
      </c>
      <c r="I1260" s="184">
        <v>1.4616</v>
      </c>
      <c r="J1260" s="184">
        <v>4.7404000000000002</v>
      </c>
      <c r="K1260" s="184">
        <v>9.2050000000000001</v>
      </c>
      <c r="L1260" s="184">
        <v>17.660399999999999</v>
      </c>
      <c r="M1260" s="184">
        <v>34.041600000000003</v>
      </c>
      <c r="N1260" s="184">
        <v>53.6586</v>
      </c>
      <c r="O1260" s="184">
        <v>10.5075</v>
      </c>
      <c r="P1260" s="184">
        <v>9.2782</v>
      </c>
      <c r="Q1260" s="184">
        <v>12.245900000000001</v>
      </c>
      <c r="R1260" s="184">
        <v>14.763</v>
      </c>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777</v>
      </c>
      <c r="B1261" s="180" t="s">
        <v>783</v>
      </c>
      <c r="C1261" s="180">
        <v>118514</v>
      </c>
      <c r="D1261" s="183">
        <v>44462</v>
      </c>
      <c r="E1261" s="184">
        <v>82.4572</v>
      </c>
      <c r="F1261" s="184">
        <v>0.85109999999999997</v>
      </c>
      <c r="G1261" s="184">
        <v>1.3023</v>
      </c>
      <c r="H1261" s="184">
        <v>0.17</v>
      </c>
      <c r="I1261" s="184">
        <v>1.4802999999999999</v>
      </c>
      <c r="J1261" s="184">
        <v>4.7827000000000002</v>
      </c>
      <c r="K1261" s="184">
        <v>9.3364999999999991</v>
      </c>
      <c r="L1261" s="184">
        <v>17.945599999999999</v>
      </c>
      <c r="M1261" s="184">
        <v>34.551900000000003</v>
      </c>
      <c r="N1261" s="184">
        <v>54.492899999999999</v>
      </c>
      <c r="O1261" s="184">
        <v>11.1654</v>
      </c>
      <c r="P1261" s="184">
        <v>9.9629999999999992</v>
      </c>
      <c r="Q1261" s="184">
        <v>11.3498</v>
      </c>
      <c r="R1261" s="184">
        <v>15.484500000000001</v>
      </c>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777</v>
      </c>
      <c r="B1262" s="180" t="s">
        <v>784</v>
      </c>
      <c r="C1262" s="180">
        <v>129065</v>
      </c>
      <c r="D1262" s="183">
        <v>44462</v>
      </c>
      <c r="E1262" s="184">
        <v>27.058399999999999</v>
      </c>
      <c r="F1262" s="184">
        <v>1.2751999999999999</v>
      </c>
      <c r="G1262" s="184">
        <v>1.8121</v>
      </c>
      <c r="H1262" s="184">
        <v>0.34789999999999999</v>
      </c>
      <c r="I1262" s="184">
        <v>1.3456999999999999</v>
      </c>
      <c r="J1262" s="184">
        <v>6.8445999999999998</v>
      </c>
      <c r="K1262" s="184">
        <v>11.0899</v>
      </c>
      <c r="L1262" s="184">
        <v>18.413900000000002</v>
      </c>
      <c r="M1262" s="184">
        <v>28.597799999999999</v>
      </c>
      <c r="N1262" s="184">
        <v>52.6248</v>
      </c>
      <c r="O1262" s="184">
        <v>15.5938</v>
      </c>
      <c r="P1262" s="184">
        <v>12.9246</v>
      </c>
      <c r="Q1262" s="184">
        <v>14.386799999999999</v>
      </c>
      <c r="R1262" s="184">
        <v>22.6721</v>
      </c>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777</v>
      </c>
      <c r="B1263" s="180" t="s">
        <v>785</v>
      </c>
      <c r="C1263" s="180">
        <v>129200</v>
      </c>
      <c r="D1263" s="183">
        <v>44462</v>
      </c>
      <c r="E1263" s="184">
        <v>27.659400000000002</v>
      </c>
      <c r="F1263" s="184">
        <v>1.276</v>
      </c>
      <c r="G1263" s="184">
        <v>1.8147</v>
      </c>
      <c r="H1263" s="184">
        <v>0.35449999999999998</v>
      </c>
      <c r="I1263" s="184">
        <v>1.3592</v>
      </c>
      <c r="J1263" s="184">
        <v>6.8764000000000003</v>
      </c>
      <c r="K1263" s="184">
        <v>11.1882</v>
      </c>
      <c r="L1263" s="184">
        <v>18.6233</v>
      </c>
      <c r="M1263" s="184">
        <v>28.936800000000002</v>
      </c>
      <c r="N1263" s="184">
        <v>53.161299999999997</v>
      </c>
      <c r="O1263" s="184">
        <v>15.9824</v>
      </c>
      <c r="P1263" s="184">
        <v>13.274699999999999</v>
      </c>
      <c r="Q1263" s="184">
        <v>14.726599999999999</v>
      </c>
      <c r="R1263" s="184">
        <v>23.1084</v>
      </c>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777</v>
      </c>
      <c r="B1264" s="180" t="s">
        <v>786</v>
      </c>
      <c r="C1264" s="180">
        <v>129191</v>
      </c>
      <c r="D1264" s="183">
        <v>44462</v>
      </c>
      <c r="E1264" s="184">
        <v>24.6447</v>
      </c>
      <c r="F1264" s="184">
        <v>1.0409999999999999</v>
      </c>
      <c r="G1264" s="184">
        <v>1.4770000000000001</v>
      </c>
      <c r="H1264" s="184">
        <v>0.2999</v>
      </c>
      <c r="I1264" s="184">
        <v>1.1379999999999999</v>
      </c>
      <c r="J1264" s="184">
        <v>5.6882000000000001</v>
      </c>
      <c r="K1264" s="184">
        <v>9.2324999999999999</v>
      </c>
      <c r="L1264" s="184">
        <v>15.3432</v>
      </c>
      <c r="M1264" s="184">
        <v>23.193899999999999</v>
      </c>
      <c r="N1264" s="184">
        <v>42.122999999999998</v>
      </c>
      <c r="O1264" s="184">
        <v>14.0182</v>
      </c>
      <c r="P1264" s="184">
        <v>11.626200000000001</v>
      </c>
      <c r="Q1264" s="184">
        <v>12.9527</v>
      </c>
      <c r="R1264" s="184">
        <v>19.818000000000001</v>
      </c>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777</v>
      </c>
      <c r="B1265" s="180" t="s">
        <v>787</v>
      </c>
      <c r="C1265" s="180">
        <v>129193</v>
      </c>
      <c r="D1265" s="183">
        <v>44462</v>
      </c>
      <c r="E1265" s="184">
        <v>25.321300000000001</v>
      </c>
      <c r="F1265" s="184">
        <v>1.0427</v>
      </c>
      <c r="G1265" s="184">
        <v>1.4817</v>
      </c>
      <c r="H1265" s="184">
        <v>0.311</v>
      </c>
      <c r="I1265" s="184">
        <v>1.1606000000000001</v>
      </c>
      <c r="J1265" s="184">
        <v>5.7401999999999997</v>
      </c>
      <c r="K1265" s="184">
        <v>9.3919999999999995</v>
      </c>
      <c r="L1265" s="184">
        <v>15.6815</v>
      </c>
      <c r="M1265" s="184">
        <v>23.7346</v>
      </c>
      <c r="N1265" s="184">
        <v>42.956400000000002</v>
      </c>
      <c r="O1265" s="184">
        <v>14.6297</v>
      </c>
      <c r="P1265" s="184">
        <v>12.0976</v>
      </c>
      <c r="Q1265" s="184">
        <v>13.3665</v>
      </c>
      <c r="R1265" s="184">
        <v>20.548400000000001</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777</v>
      </c>
      <c r="B1266" s="180" t="s">
        <v>788</v>
      </c>
      <c r="C1266" s="180">
        <v>143904</v>
      </c>
      <c r="D1266" s="183">
        <v>44462</v>
      </c>
      <c r="E1266" s="184">
        <v>13.154299999999999</v>
      </c>
      <c r="F1266" s="184">
        <v>1.2251000000000001</v>
      </c>
      <c r="G1266" s="184">
        <v>2.9981</v>
      </c>
      <c r="H1266" s="184">
        <v>0.89970000000000006</v>
      </c>
      <c r="I1266" s="184">
        <v>5.3330000000000002</v>
      </c>
      <c r="J1266" s="184">
        <v>13.9453</v>
      </c>
      <c r="K1266" s="184">
        <v>13.0823</v>
      </c>
      <c r="L1266" s="184">
        <v>23.1008</v>
      </c>
      <c r="M1266" s="184">
        <v>43.485300000000002</v>
      </c>
      <c r="N1266" s="184">
        <v>83.008700000000005</v>
      </c>
      <c r="O1266" s="184">
        <v>6.9074999999999998</v>
      </c>
      <c r="P1266" s="184"/>
      <c r="Q1266" s="184">
        <v>8.8347999999999995</v>
      </c>
      <c r="R1266" s="184">
        <v>11.428100000000001</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777</v>
      </c>
      <c r="B1267" s="180" t="s">
        <v>789</v>
      </c>
      <c r="C1267" s="180">
        <v>143903</v>
      </c>
      <c r="D1267" s="183">
        <v>44462</v>
      </c>
      <c r="E1267" s="184">
        <v>13.154299999999999</v>
      </c>
      <c r="F1267" s="184">
        <v>1.2251000000000001</v>
      </c>
      <c r="G1267" s="184">
        <v>2.9981</v>
      </c>
      <c r="H1267" s="184">
        <v>0.90049999999999997</v>
      </c>
      <c r="I1267" s="184">
        <v>5.3330000000000002</v>
      </c>
      <c r="J1267" s="184">
        <v>13.946300000000001</v>
      </c>
      <c r="K1267" s="184">
        <v>13.0823</v>
      </c>
      <c r="L1267" s="184">
        <v>23.101900000000001</v>
      </c>
      <c r="M1267" s="184">
        <v>43.486800000000002</v>
      </c>
      <c r="N1267" s="184">
        <v>83.008700000000005</v>
      </c>
      <c r="O1267" s="184">
        <v>6.9074999999999998</v>
      </c>
      <c r="P1267" s="184"/>
      <c r="Q1267" s="184">
        <v>8.8347999999999995</v>
      </c>
      <c r="R1267" s="184">
        <v>11.428100000000001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777</v>
      </c>
      <c r="B1268" s="180" t="s">
        <v>790</v>
      </c>
      <c r="C1268" s="180">
        <v>148033</v>
      </c>
      <c r="D1268" s="183">
        <v>44462</v>
      </c>
      <c r="E1268" s="184">
        <v>16.522200000000002</v>
      </c>
      <c r="F1268" s="184">
        <v>1.375</v>
      </c>
      <c r="G1268" s="184">
        <v>2.6223999999999998</v>
      </c>
      <c r="H1268" s="184">
        <v>0.74939999999999996</v>
      </c>
      <c r="I1268" s="184">
        <v>3.3652000000000002</v>
      </c>
      <c r="J1268" s="184">
        <v>9.1872000000000007</v>
      </c>
      <c r="K1268" s="184">
        <v>12.389799999999999</v>
      </c>
      <c r="L1268" s="184">
        <v>25.505700000000001</v>
      </c>
      <c r="M1268" s="184">
        <v>44.433700000000002</v>
      </c>
      <c r="N1268" s="184">
        <v>73.495999999999995</v>
      </c>
      <c r="O1268" s="184"/>
      <c r="P1268" s="184"/>
      <c r="Q1268" s="184">
        <v>37.462899999999998</v>
      </c>
      <c r="R1268" s="184"/>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777</v>
      </c>
      <c r="B1269" s="180" t="s">
        <v>791</v>
      </c>
      <c r="C1269" s="180">
        <v>148035</v>
      </c>
      <c r="D1269" s="183">
        <v>44462</v>
      </c>
      <c r="E1269" s="184">
        <v>16.765499999999999</v>
      </c>
      <c r="F1269" s="184">
        <v>1.3781000000000001</v>
      </c>
      <c r="G1269" s="184">
        <v>2.6309999999999998</v>
      </c>
      <c r="H1269" s="184">
        <v>0.76929999999999998</v>
      </c>
      <c r="I1269" s="184">
        <v>3.4058000000000002</v>
      </c>
      <c r="J1269" s="184">
        <v>9.2812999999999999</v>
      </c>
      <c r="K1269" s="184">
        <v>12.678900000000001</v>
      </c>
      <c r="L1269" s="184">
        <v>26.140799999999999</v>
      </c>
      <c r="M1269" s="184">
        <v>45.5124</v>
      </c>
      <c r="N1269" s="184">
        <v>75.189899999999994</v>
      </c>
      <c r="O1269" s="184"/>
      <c r="P1269" s="184"/>
      <c r="Q1269" s="184">
        <v>38.742100000000001</v>
      </c>
      <c r="R1269" s="184"/>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777</v>
      </c>
      <c r="B1270" s="180" t="s">
        <v>792</v>
      </c>
      <c r="C1270" s="180">
        <v>102133</v>
      </c>
      <c r="D1270" s="183">
        <v>44462</v>
      </c>
      <c r="E1270" s="184">
        <v>100.71380000000001</v>
      </c>
      <c r="F1270" s="184">
        <v>1.2689999999999999</v>
      </c>
      <c r="G1270" s="184">
        <v>2.1665000000000001</v>
      </c>
      <c r="H1270" s="184">
        <v>0.8276</v>
      </c>
      <c r="I1270" s="184">
        <v>2.661</v>
      </c>
      <c r="J1270" s="184">
        <v>8.4914000000000005</v>
      </c>
      <c r="K1270" s="184">
        <v>12.7775</v>
      </c>
      <c r="L1270" s="184">
        <v>21.8446</v>
      </c>
      <c r="M1270" s="184">
        <v>35.599800000000002</v>
      </c>
      <c r="N1270" s="184">
        <v>63.874699999999997</v>
      </c>
      <c r="O1270" s="184">
        <v>15.3477</v>
      </c>
      <c r="P1270" s="184">
        <v>13.6937</v>
      </c>
      <c r="Q1270" s="184">
        <v>13.8735</v>
      </c>
      <c r="R1270" s="184">
        <v>21.773399999999999</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777</v>
      </c>
      <c r="B1271" s="180" t="s">
        <v>793</v>
      </c>
      <c r="C1271" s="180">
        <v>120242</v>
      </c>
      <c r="D1271" s="183">
        <v>44462</v>
      </c>
      <c r="E1271" s="184">
        <v>104.3087</v>
      </c>
      <c r="F1271" s="184">
        <v>1.2697000000000001</v>
      </c>
      <c r="G1271" s="184">
        <v>2.1688999999999998</v>
      </c>
      <c r="H1271" s="184">
        <v>0.83299999999999996</v>
      </c>
      <c r="I1271" s="184">
        <v>2.6720000000000002</v>
      </c>
      <c r="J1271" s="184">
        <v>8.5172000000000008</v>
      </c>
      <c r="K1271" s="184">
        <v>12.857100000000001</v>
      </c>
      <c r="L1271" s="184">
        <v>22.0303</v>
      </c>
      <c r="M1271" s="184">
        <v>35.946399999999997</v>
      </c>
      <c r="N1271" s="184">
        <v>64.4739</v>
      </c>
      <c r="O1271" s="184">
        <v>15.7781</v>
      </c>
      <c r="P1271" s="184">
        <v>14.0989</v>
      </c>
      <c r="Q1271" s="184">
        <v>13.0425</v>
      </c>
      <c r="R1271" s="184">
        <v>22.192900000000002</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777</v>
      </c>
      <c r="B1272" s="180" t="s">
        <v>794</v>
      </c>
      <c r="C1272" s="180">
        <v>102135</v>
      </c>
      <c r="D1272" s="183">
        <v>44462</v>
      </c>
      <c r="E1272" s="184">
        <v>127.9521</v>
      </c>
      <c r="F1272" s="184">
        <v>1.1850000000000001</v>
      </c>
      <c r="G1272" s="184">
        <v>1.9208000000000001</v>
      </c>
      <c r="H1272" s="184">
        <v>2.1700000000000001E-2</v>
      </c>
      <c r="I1272" s="184">
        <v>1.7649999999999999</v>
      </c>
      <c r="J1272" s="184">
        <v>8.0071999999999992</v>
      </c>
      <c r="K1272" s="184">
        <v>11.4064</v>
      </c>
      <c r="L1272" s="184">
        <v>25.197500000000002</v>
      </c>
      <c r="M1272" s="184">
        <v>46.863199999999999</v>
      </c>
      <c r="N1272" s="184">
        <v>79.802199999999999</v>
      </c>
      <c r="O1272" s="184">
        <v>20.402999999999999</v>
      </c>
      <c r="P1272" s="184">
        <v>16.954899999999999</v>
      </c>
      <c r="Q1272" s="184">
        <v>15.417199999999999</v>
      </c>
      <c r="R1272" s="184">
        <v>36.169400000000003</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777</v>
      </c>
      <c r="B1273" s="180" t="s">
        <v>795</v>
      </c>
      <c r="C1273" s="180">
        <v>120700</v>
      </c>
      <c r="D1273" s="183">
        <v>44462</v>
      </c>
      <c r="E1273" s="184">
        <v>130.46709999999999</v>
      </c>
      <c r="F1273" s="184">
        <v>1.1872</v>
      </c>
      <c r="G1273" s="184">
        <v>1.9273</v>
      </c>
      <c r="H1273" s="184">
        <v>3.6799999999999999E-2</v>
      </c>
      <c r="I1273" s="184">
        <v>1.7954000000000001</v>
      </c>
      <c r="J1273" s="184">
        <v>8.0724</v>
      </c>
      <c r="K1273" s="184">
        <v>11.588200000000001</v>
      </c>
      <c r="L1273" s="184">
        <v>25.517099999999999</v>
      </c>
      <c r="M1273" s="184">
        <v>47.366999999999997</v>
      </c>
      <c r="N1273" s="184">
        <v>80.543300000000002</v>
      </c>
      <c r="O1273" s="184">
        <v>20.821000000000002</v>
      </c>
      <c r="P1273" s="184">
        <v>17.284300000000002</v>
      </c>
      <c r="Q1273" s="184">
        <v>16.316500000000001</v>
      </c>
      <c r="R1273" s="184">
        <v>36.3416</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777</v>
      </c>
      <c r="B1274" s="180" t="s">
        <v>796</v>
      </c>
      <c r="C1274" s="180">
        <v>118485</v>
      </c>
      <c r="D1274" s="183">
        <v>44462</v>
      </c>
      <c r="E1274" s="184">
        <v>33.189100000000003</v>
      </c>
      <c r="F1274" s="184">
        <v>0.93459999999999999</v>
      </c>
      <c r="G1274" s="184">
        <v>1.3671</v>
      </c>
      <c r="H1274" s="184">
        <v>0.13339999999999999</v>
      </c>
      <c r="I1274" s="184">
        <v>1.3046</v>
      </c>
      <c r="J1274" s="184">
        <v>5.0058999999999996</v>
      </c>
      <c r="K1274" s="184">
        <v>9.4876000000000005</v>
      </c>
      <c r="L1274" s="184">
        <v>16.182300000000001</v>
      </c>
      <c r="M1274" s="184">
        <v>23.4741</v>
      </c>
      <c r="N1274" s="184">
        <v>38.753900000000002</v>
      </c>
      <c r="O1274" s="184">
        <v>12.375500000000001</v>
      </c>
      <c r="P1274" s="184">
        <v>10.6821</v>
      </c>
      <c r="Q1274" s="184">
        <v>11.0769</v>
      </c>
      <c r="R1274" s="184">
        <v>17.866399999999999</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777</v>
      </c>
      <c r="B1275" s="180" t="s">
        <v>797</v>
      </c>
      <c r="C1275" s="180">
        <v>112332</v>
      </c>
      <c r="D1275" s="183">
        <v>44462</v>
      </c>
      <c r="E1275" s="184">
        <v>31.563400000000001</v>
      </c>
      <c r="F1275" s="184">
        <v>0.93210000000000004</v>
      </c>
      <c r="G1275" s="184">
        <v>1.36</v>
      </c>
      <c r="H1275" s="184">
        <v>0.11700000000000001</v>
      </c>
      <c r="I1275" s="184">
        <v>1.2719</v>
      </c>
      <c r="J1275" s="184">
        <v>4.9321999999999999</v>
      </c>
      <c r="K1275" s="184">
        <v>9.2608999999999995</v>
      </c>
      <c r="L1275" s="184">
        <v>15.7088</v>
      </c>
      <c r="M1275" s="184">
        <v>22.695399999999999</v>
      </c>
      <c r="N1275" s="184">
        <v>37.564700000000002</v>
      </c>
      <c r="O1275" s="184">
        <v>11.3995</v>
      </c>
      <c r="P1275" s="184">
        <v>9.8458000000000006</v>
      </c>
      <c r="Q1275" s="184">
        <v>10.3956</v>
      </c>
      <c r="R1275" s="184">
        <v>16.888100000000001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777</v>
      </c>
      <c r="B1276" s="180" t="s">
        <v>798</v>
      </c>
      <c r="C1276" s="180">
        <v>146513</v>
      </c>
      <c r="D1276" s="183">
        <v>44462</v>
      </c>
      <c r="E1276" s="184">
        <v>15.9108</v>
      </c>
      <c r="F1276" s="184">
        <v>0.65920000000000001</v>
      </c>
      <c r="G1276" s="184">
        <v>2.0059999999999998</v>
      </c>
      <c r="H1276" s="184">
        <v>-0.45240000000000002</v>
      </c>
      <c r="I1276" s="184">
        <v>1.2524</v>
      </c>
      <c r="J1276" s="184">
        <v>10.142899999999999</v>
      </c>
      <c r="K1276" s="184">
        <v>12.445399999999999</v>
      </c>
      <c r="L1276" s="184">
        <v>24.527899999999999</v>
      </c>
      <c r="M1276" s="184">
        <v>35.317799999999998</v>
      </c>
      <c r="N1276" s="184">
        <v>64.338899999999995</v>
      </c>
      <c r="O1276" s="184"/>
      <c r="P1276" s="184"/>
      <c r="Q1276" s="184">
        <v>19.9938</v>
      </c>
      <c r="R1276" s="184">
        <v>24.892099999999999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777</v>
      </c>
      <c r="B1277" s="180" t="s">
        <v>799</v>
      </c>
      <c r="C1277" s="180">
        <v>146514</v>
      </c>
      <c r="D1277" s="183">
        <v>44462</v>
      </c>
      <c r="E1277" s="184">
        <v>15.8027</v>
      </c>
      <c r="F1277" s="184">
        <v>0.65859999999999996</v>
      </c>
      <c r="G1277" s="184">
        <v>2.0036</v>
      </c>
      <c r="H1277" s="184">
        <v>-0.45729999999999998</v>
      </c>
      <c r="I1277" s="184">
        <v>1.2422</v>
      </c>
      <c r="J1277" s="184">
        <v>10.1187</v>
      </c>
      <c r="K1277" s="184">
        <v>12.372400000000001</v>
      </c>
      <c r="L1277" s="184">
        <v>24.366099999999999</v>
      </c>
      <c r="M1277" s="184">
        <v>35.055399999999999</v>
      </c>
      <c r="N1277" s="184">
        <v>63.918199999999999</v>
      </c>
      <c r="O1277" s="184"/>
      <c r="P1277" s="184"/>
      <c r="Q1277" s="184">
        <v>19.673100000000002</v>
      </c>
      <c r="R1277" s="184">
        <v>24.589200000000002</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777</v>
      </c>
      <c r="B1278" s="180" t="s">
        <v>800</v>
      </c>
      <c r="C1278" s="180">
        <v>112039</v>
      </c>
      <c r="D1278" s="183">
        <v>44462</v>
      </c>
      <c r="E1278" s="184">
        <v>55.106999999999999</v>
      </c>
      <c r="F1278" s="184">
        <v>1.2084999999999999</v>
      </c>
      <c r="G1278" s="184">
        <v>2.1844000000000001</v>
      </c>
      <c r="H1278" s="184">
        <v>0.29670000000000002</v>
      </c>
      <c r="I1278" s="184">
        <v>2.0122</v>
      </c>
      <c r="J1278" s="184">
        <v>8.2780000000000005</v>
      </c>
      <c r="K1278" s="184">
        <v>13.8316</v>
      </c>
      <c r="L1278" s="184">
        <v>22.449100000000001</v>
      </c>
      <c r="M1278" s="184">
        <v>33.963000000000001</v>
      </c>
      <c r="N1278" s="184">
        <v>59.121600000000001</v>
      </c>
      <c r="O1278" s="184">
        <v>16.896999999999998</v>
      </c>
      <c r="P1278" s="184">
        <v>14.1709</v>
      </c>
      <c r="Q1278" s="184">
        <v>15.033099999999999</v>
      </c>
      <c r="R1278" s="184">
        <v>24.2575</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5" t="s">
        <v>27</v>
      </c>
      <c r="B1279" s="180"/>
      <c r="C1279" s="180"/>
      <c r="D1279" s="180"/>
      <c r="E1279" s="180"/>
      <c r="F1279" s="186">
        <v>1.0822521739130433</v>
      </c>
      <c r="G1279" s="186">
        <v>1.9219347826086961</v>
      </c>
      <c r="H1279" s="186">
        <v>0.28959565217391314</v>
      </c>
      <c r="I1279" s="186">
        <v>2.0774695652173913</v>
      </c>
      <c r="J1279" s="186">
        <v>7.7068347826086949</v>
      </c>
      <c r="K1279" s="186">
        <v>11.088786956521739</v>
      </c>
      <c r="L1279" s="186">
        <v>20.392056521739129</v>
      </c>
      <c r="M1279" s="186">
        <v>34.240360869565215</v>
      </c>
      <c r="N1279" s="186">
        <v>60.126952173913025</v>
      </c>
      <c r="O1279" s="186">
        <v>14.084657894736841</v>
      </c>
      <c r="P1279" s="186">
        <v>12.617741176470588</v>
      </c>
      <c r="Q1279" s="186">
        <v>15.751673913043478</v>
      </c>
      <c r="R1279" s="186">
        <v>21.524204761904763</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5" t="s">
        <v>408</v>
      </c>
      <c r="B1280" s="180"/>
      <c r="C1280" s="180"/>
      <c r="D1280" s="180"/>
      <c r="E1280" s="180"/>
      <c r="F1280" s="186">
        <v>1.1872</v>
      </c>
      <c r="G1280" s="186">
        <v>1.9160999999999999</v>
      </c>
      <c r="H1280" s="186">
        <v>0.21729999999999999</v>
      </c>
      <c r="I1280" s="186">
        <v>1.4802999999999999</v>
      </c>
      <c r="J1280" s="186">
        <v>6.8764000000000003</v>
      </c>
      <c r="K1280" s="186">
        <v>11.1882</v>
      </c>
      <c r="L1280" s="186">
        <v>18.6233</v>
      </c>
      <c r="M1280" s="186">
        <v>35.055399999999999</v>
      </c>
      <c r="N1280" s="186">
        <v>63.7301</v>
      </c>
      <c r="O1280" s="186">
        <v>14.6297</v>
      </c>
      <c r="P1280" s="186">
        <v>12.385</v>
      </c>
      <c r="Q1280" s="186">
        <v>13.8735</v>
      </c>
      <c r="R1280" s="186">
        <v>21.8413</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28"/>
      <c r="B1281" s="128"/>
      <c r="C1281" s="128"/>
      <c r="D1281" s="130"/>
      <c r="E1281" s="131"/>
      <c r="F1281" s="131"/>
      <c r="G1281" s="131"/>
      <c r="H1281" s="131"/>
      <c r="I1281" s="131"/>
      <c r="J1281" s="131"/>
      <c r="K1281" s="131"/>
      <c r="L1281" s="131"/>
      <c r="M1281" s="131"/>
      <c r="N1281" s="131"/>
      <c r="O1281" s="131"/>
      <c r="P1281" s="131"/>
      <c r="Q1281" s="131"/>
      <c r="R1281" s="131"/>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2" t="s">
        <v>1767</v>
      </c>
      <c r="B1282" s="182"/>
      <c r="C1282" s="182"/>
      <c r="D1282" s="182"/>
      <c r="E1282" s="182"/>
      <c r="F1282" s="182"/>
      <c r="G1282" s="182"/>
      <c r="H1282" s="182"/>
      <c r="I1282" s="182"/>
      <c r="J1282" s="182"/>
      <c r="K1282" s="182"/>
      <c r="L1282" s="182"/>
      <c r="M1282" s="182"/>
      <c r="N1282" s="182"/>
      <c r="O1282" s="182"/>
      <c r="P1282" s="182"/>
      <c r="Q1282" s="182"/>
      <c r="R1282" s="182"/>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1768</v>
      </c>
      <c r="B1283" s="180" t="s">
        <v>1661</v>
      </c>
      <c r="C1283" s="180">
        <v>132995</v>
      </c>
      <c r="D1283" s="183">
        <v>44462</v>
      </c>
      <c r="E1283" s="184">
        <v>19.04</v>
      </c>
      <c r="F1283" s="184">
        <v>0.63419999999999999</v>
      </c>
      <c r="G1283" s="184">
        <v>0.74070000000000003</v>
      </c>
      <c r="H1283" s="184">
        <v>0.1578</v>
      </c>
      <c r="I1283" s="184">
        <v>0.90090000000000003</v>
      </c>
      <c r="J1283" s="184">
        <v>4.0437000000000003</v>
      </c>
      <c r="K1283" s="184">
        <v>6.7264999999999997</v>
      </c>
      <c r="L1283" s="184">
        <v>10.249000000000001</v>
      </c>
      <c r="M1283" s="184">
        <v>15.956200000000001</v>
      </c>
      <c r="N1283" s="184">
        <v>28.129200000000001</v>
      </c>
      <c r="O1283" s="184">
        <v>11.671099999999999</v>
      </c>
      <c r="P1283" s="184">
        <v>9.4849999999999994</v>
      </c>
      <c r="Q1283" s="184">
        <v>9.8952000000000009</v>
      </c>
      <c r="R1283" s="184">
        <v>14.965999999999999</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1768</v>
      </c>
      <c r="B1284" s="180" t="s">
        <v>1686</v>
      </c>
      <c r="C1284" s="180">
        <v>132998</v>
      </c>
      <c r="D1284" s="183">
        <v>44462</v>
      </c>
      <c r="E1284" s="184">
        <v>17.71</v>
      </c>
      <c r="F1284" s="184">
        <v>0.68220000000000003</v>
      </c>
      <c r="G1284" s="184">
        <v>0.73950000000000005</v>
      </c>
      <c r="H1284" s="184">
        <v>0.16969999999999999</v>
      </c>
      <c r="I1284" s="184">
        <v>0.85419999999999996</v>
      </c>
      <c r="J1284" s="184">
        <v>3.9929999999999999</v>
      </c>
      <c r="K1284" s="184">
        <v>6.4302999999999999</v>
      </c>
      <c r="L1284" s="184">
        <v>9.6593999999999998</v>
      </c>
      <c r="M1284" s="184">
        <v>15.0747</v>
      </c>
      <c r="N1284" s="184">
        <v>26.771699999999999</v>
      </c>
      <c r="O1284" s="184">
        <v>10.626899999999999</v>
      </c>
      <c r="P1284" s="184">
        <v>8.3446999999999996</v>
      </c>
      <c r="Q1284" s="184">
        <v>8.7354000000000003</v>
      </c>
      <c r="R1284" s="184">
        <v>13.8431</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1768</v>
      </c>
      <c r="B1285" s="180" t="s">
        <v>1662</v>
      </c>
      <c r="C1285" s="180">
        <v>135120</v>
      </c>
      <c r="D1285" s="183">
        <v>44462</v>
      </c>
      <c r="E1285" s="184">
        <v>18.350000000000001</v>
      </c>
      <c r="F1285" s="184">
        <v>0.4929</v>
      </c>
      <c r="G1285" s="184">
        <v>0.76880000000000004</v>
      </c>
      <c r="H1285" s="184">
        <v>0.32800000000000001</v>
      </c>
      <c r="I1285" s="184">
        <v>0.82420000000000004</v>
      </c>
      <c r="J1285" s="184">
        <v>3.3803000000000001</v>
      </c>
      <c r="K1285" s="184">
        <v>8.5799000000000003</v>
      </c>
      <c r="L1285" s="184">
        <v>12.369899999999999</v>
      </c>
      <c r="M1285" s="184">
        <v>16.212800000000001</v>
      </c>
      <c r="N1285" s="184">
        <v>30.049600000000002</v>
      </c>
      <c r="O1285" s="184">
        <v>12.6904</v>
      </c>
      <c r="P1285" s="184">
        <v>11.3429</v>
      </c>
      <c r="Q1285" s="184">
        <v>10.436500000000001</v>
      </c>
      <c r="R1285" s="184">
        <v>14.917</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1768</v>
      </c>
      <c r="B1286" s="180" t="s">
        <v>1687</v>
      </c>
      <c r="C1286" s="180">
        <v>135122</v>
      </c>
      <c r="D1286" s="183">
        <v>44462</v>
      </c>
      <c r="E1286" s="184">
        <v>17.02</v>
      </c>
      <c r="F1286" s="184">
        <v>0.53159999999999996</v>
      </c>
      <c r="G1286" s="184">
        <v>0.76970000000000005</v>
      </c>
      <c r="H1286" s="184">
        <v>0.29459999999999997</v>
      </c>
      <c r="I1286" s="184">
        <v>0.76970000000000005</v>
      </c>
      <c r="J1286" s="184">
        <v>3.2766999999999999</v>
      </c>
      <c r="K1286" s="184">
        <v>8.2009000000000007</v>
      </c>
      <c r="L1286" s="184">
        <v>11.5334</v>
      </c>
      <c r="M1286" s="184">
        <v>14.9223</v>
      </c>
      <c r="N1286" s="184">
        <v>28.162700000000001</v>
      </c>
      <c r="O1286" s="184">
        <v>11.281000000000001</v>
      </c>
      <c r="P1286" s="184">
        <v>9.9902999999999995</v>
      </c>
      <c r="Q1286" s="184">
        <v>9.0860000000000003</v>
      </c>
      <c r="R1286" s="184">
        <v>13.3604</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1768</v>
      </c>
      <c r="B1287" s="180" t="s">
        <v>1663</v>
      </c>
      <c r="C1287" s="180">
        <v>147496</v>
      </c>
      <c r="D1287" s="183">
        <v>44462</v>
      </c>
      <c r="E1287" s="184">
        <v>12.59</v>
      </c>
      <c r="F1287" s="184">
        <v>0.3987</v>
      </c>
      <c r="G1287" s="184">
        <v>0.63949999999999996</v>
      </c>
      <c r="H1287" s="184">
        <v>7.9500000000000001E-2</v>
      </c>
      <c r="I1287" s="184">
        <v>0.63949999999999996</v>
      </c>
      <c r="J1287" s="184">
        <v>2.5244</v>
      </c>
      <c r="K1287" s="184">
        <v>4.2218999999999998</v>
      </c>
      <c r="L1287" s="184">
        <v>6.0656999999999996</v>
      </c>
      <c r="M1287" s="184">
        <v>7.4231999999999996</v>
      </c>
      <c r="N1287" s="184">
        <v>12.611800000000001</v>
      </c>
      <c r="O1287" s="184"/>
      <c r="P1287" s="184"/>
      <c r="Q1287" s="184">
        <v>11.213100000000001</v>
      </c>
      <c r="R1287" s="184">
        <v>10.812799999999999</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1768</v>
      </c>
      <c r="B1288" s="180" t="s">
        <v>1688</v>
      </c>
      <c r="C1288" s="180">
        <v>147494</v>
      </c>
      <c r="D1288" s="183">
        <v>44462</v>
      </c>
      <c r="E1288" s="184">
        <v>12.3</v>
      </c>
      <c r="F1288" s="184">
        <v>0.40820000000000001</v>
      </c>
      <c r="G1288" s="184">
        <v>0.57240000000000002</v>
      </c>
      <c r="H1288" s="184">
        <v>0</v>
      </c>
      <c r="I1288" s="184">
        <v>0.57240000000000002</v>
      </c>
      <c r="J1288" s="184">
        <v>2.4146999999999998</v>
      </c>
      <c r="K1288" s="184">
        <v>3.8851</v>
      </c>
      <c r="L1288" s="184">
        <v>5.4889000000000001</v>
      </c>
      <c r="M1288" s="184">
        <v>6.5857999999999999</v>
      </c>
      <c r="N1288" s="184">
        <v>11.413</v>
      </c>
      <c r="O1288" s="184"/>
      <c r="P1288" s="184"/>
      <c r="Q1288" s="184">
        <v>10.0236</v>
      </c>
      <c r="R1288" s="184">
        <v>9.6377000000000006</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1768</v>
      </c>
      <c r="B1289" s="180" t="s">
        <v>1664</v>
      </c>
      <c r="C1289" s="180">
        <v>136567</v>
      </c>
      <c r="D1289" s="183">
        <v>44462</v>
      </c>
      <c r="E1289" s="184">
        <v>17.63</v>
      </c>
      <c r="F1289" s="184">
        <v>0.53600000000000003</v>
      </c>
      <c r="G1289" s="184">
        <v>0.88700000000000001</v>
      </c>
      <c r="H1289" s="184">
        <v>-2.2700000000000001E-2</v>
      </c>
      <c r="I1289" s="184">
        <v>0.93320000000000003</v>
      </c>
      <c r="J1289" s="184">
        <v>2.7029999999999998</v>
      </c>
      <c r="K1289" s="184">
        <v>6.4099000000000004</v>
      </c>
      <c r="L1289" s="184">
        <v>12.178699999999999</v>
      </c>
      <c r="M1289" s="184">
        <v>17.4785</v>
      </c>
      <c r="N1289" s="184">
        <v>27.855499999999999</v>
      </c>
      <c r="O1289" s="184">
        <v>11.5815</v>
      </c>
      <c r="P1289" s="184">
        <v>9.7524999999999995</v>
      </c>
      <c r="Q1289" s="184">
        <v>10.873799999999999</v>
      </c>
      <c r="R1289" s="184">
        <v>14.235099999999999</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1768</v>
      </c>
      <c r="B1290" s="180" t="s">
        <v>1689</v>
      </c>
      <c r="C1290" s="180">
        <v>136563</v>
      </c>
      <c r="D1290" s="183">
        <v>44462</v>
      </c>
      <c r="E1290" s="184">
        <v>16.268000000000001</v>
      </c>
      <c r="F1290" s="184">
        <v>0.53769999999999996</v>
      </c>
      <c r="G1290" s="184">
        <v>0.87429999999999997</v>
      </c>
      <c r="H1290" s="184">
        <v>-5.5300000000000002E-2</v>
      </c>
      <c r="I1290" s="184">
        <v>0.87429999999999997</v>
      </c>
      <c r="J1290" s="184">
        <v>2.5659999999999998</v>
      </c>
      <c r="K1290" s="184">
        <v>5.9874000000000001</v>
      </c>
      <c r="L1290" s="184">
        <v>11.2875</v>
      </c>
      <c r="M1290" s="184">
        <v>16.092199999999998</v>
      </c>
      <c r="N1290" s="184">
        <v>25.864599999999999</v>
      </c>
      <c r="O1290" s="184">
        <v>9.8800000000000008</v>
      </c>
      <c r="P1290" s="184">
        <v>8.1083999999999996</v>
      </c>
      <c r="Q1290" s="184">
        <v>9.2628000000000004</v>
      </c>
      <c r="R1290" s="184">
        <v>12.485099999999999</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1768</v>
      </c>
      <c r="B1291" s="180" t="s">
        <v>1665</v>
      </c>
      <c r="C1291" s="180">
        <v>140347</v>
      </c>
      <c r="D1291" s="183">
        <v>44462</v>
      </c>
      <c r="E1291" s="184">
        <v>19.391300000000001</v>
      </c>
      <c r="F1291" s="184">
        <v>0.40849999999999997</v>
      </c>
      <c r="G1291" s="184">
        <v>0.56269999999999998</v>
      </c>
      <c r="H1291" s="184">
        <v>-1.29E-2</v>
      </c>
      <c r="I1291" s="184">
        <v>0.8236</v>
      </c>
      <c r="J1291" s="184">
        <v>2.9207999999999998</v>
      </c>
      <c r="K1291" s="184">
        <v>6.0560999999999998</v>
      </c>
      <c r="L1291" s="184">
        <v>10.0297</v>
      </c>
      <c r="M1291" s="184">
        <v>14.4908</v>
      </c>
      <c r="N1291" s="184">
        <v>22.2654</v>
      </c>
      <c r="O1291" s="184">
        <v>12.0776</v>
      </c>
      <c r="P1291" s="184">
        <v>10.6714</v>
      </c>
      <c r="Q1291" s="184">
        <v>9.9962999999999997</v>
      </c>
      <c r="R1291" s="184">
        <v>14.678100000000001</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1768</v>
      </c>
      <c r="B1292" s="180" t="s">
        <v>1690</v>
      </c>
      <c r="C1292" s="180">
        <v>140351</v>
      </c>
      <c r="D1292" s="183">
        <v>44462</v>
      </c>
      <c r="E1292" s="184">
        <v>18.365400000000001</v>
      </c>
      <c r="F1292" s="184">
        <v>0.40510000000000002</v>
      </c>
      <c r="G1292" s="184">
        <v>0.55079999999999996</v>
      </c>
      <c r="H1292" s="184">
        <v>-3.9699999999999999E-2</v>
      </c>
      <c r="I1292" s="184">
        <v>0.76929999999999998</v>
      </c>
      <c r="J1292" s="184">
        <v>2.7970000000000002</v>
      </c>
      <c r="K1292" s="184">
        <v>5.6788999999999996</v>
      </c>
      <c r="L1292" s="184">
        <v>9.3289000000000009</v>
      </c>
      <c r="M1292" s="184">
        <v>13.485799999999999</v>
      </c>
      <c r="N1292" s="184">
        <v>20.889399999999998</v>
      </c>
      <c r="O1292" s="184">
        <v>10.8949</v>
      </c>
      <c r="P1292" s="184">
        <v>9.6441999999999997</v>
      </c>
      <c r="Q1292" s="184">
        <v>9.1395</v>
      </c>
      <c r="R1292" s="184">
        <v>13.4695</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1768</v>
      </c>
      <c r="B1293" s="180" t="s">
        <v>1691</v>
      </c>
      <c r="C1293" s="180">
        <v>144461</v>
      </c>
      <c r="D1293" s="183">
        <v>44462</v>
      </c>
      <c r="E1293" s="184">
        <v>12.6792</v>
      </c>
      <c r="F1293" s="184">
        <v>0.68689999999999996</v>
      </c>
      <c r="G1293" s="184">
        <v>1.0859000000000001</v>
      </c>
      <c r="H1293" s="184">
        <v>0.36170000000000002</v>
      </c>
      <c r="I1293" s="184">
        <v>1.0899000000000001</v>
      </c>
      <c r="J1293" s="184">
        <v>2.6964000000000001</v>
      </c>
      <c r="K1293" s="184">
        <v>4.5681000000000003</v>
      </c>
      <c r="L1293" s="184">
        <v>8.8521000000000001</v>
      </c>
      <c r="M1293" s="184">
        <v>13.3863</v>
      </c>
      <c r="N1293" s="184">
        <v>25.765799999999999</v>
      </c>
      <c r="O1293" s="184">
        <v>8.4879999999999995</v>
      </c>
      <c r="P1293" s="184"/>
      <c r="Q1293" s="184">
        <v>8.0206999999999997</v>
      </c>
      <c r="R1293" s="184">
        <v>11.066800000000001</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1768</v>
      </c>
      <c r="B1294" s="180" t="s">
        <v>1666</v>
      </c>
      <c r="C1294" s="180">
        <v>144466</v>
      </c>
      <c r="D1294" s="183">
        <v>44462</v>
      </c>
      <c r="E1294" s="184">
        <v>13.3268</v>
      </c>
      <c r="F1294" s="184">
        <v>0.69059999999999999</v>
      </c>
      <c r="G1294" s="184">
        <v>1.0976999999999999</v>
      </c>
      <c r="H1294" s="184">
        <v>0.38640000000000002</v>
      </c>
      <c r="I1294" s="184">
        <v>1.1407</v>
      </c>
      <c r="J1294" s="184">
        <v>2.8111999999999999</v>
      </c>
      <c r="K1294" s="184">
        <v>4.9065000000000003</v>
      </c>
      <c r="L1294" s="184">
        <v>9.5665999999999993</v>
      </c>
      <c r="M1294" s="184">
        <v>14.524900000000001</v>
      </c>
      <c r="N1294" s="184">
        <v>27.430399999999999</v>
      </c>
      <c r="O1294" s="184">
        <v>10.253299999999999</v>
      </c>
      <c r="P1294" s="184"/>
      <c r="Q1294" s="184">
        <v>9.7838999999999992</v>
      </c>
      <c r="R1294" s="184">
        <v>12.7819</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1768</v>
      </c>
      <c r="B1295" s="180" t="s">
        <v>1692</v>
      </c>
      <c r="C1295" s="180">
        <v>101585</v>
      </c>
      <c r="D1295" s="183">
        <v>44462</v>
      </c>
      <c r="E1295" s="184">
        <v>47.566000000000003</v>
      </c>
      <c r="F1295" s="184">
        <v>0.64959999999999996</v>
      </c>
      <c r="G1295" s="184">
        <v>0.85450000000000004</v>
      </c>
      <c r="H1295" s="184">
        <v>-0.24959999999999999</v>
      </c>
      <c r="I1295" s="184">
        <v>0.63680000000000003</v>
      </c>
      <c r="J1295" s="184">
        <v>3.0884</v>
      </c>
      <c r="K1295" s="184">
        <v>4.7594000000000003</v>
      </c>
      <c r="L1295" s="184">
        <v>10.8971</v>
      </c>
      <c r="M1295" s="184">
        <v>18.0474</v>
      </c>
      <c r="N1295" s="184">
        <v>30.332100000000001</v>
      </c>
      <c r="O1295" s="184">
        <v>10.15</v>
      </c>
      <c r="P1295" s="184">
        <v>9.5033999999999992</v>
      </c>
      <c r="Q1295" s="184">
        <v>9.5914999999999999</v>
      </c>
      <c r="R1295" s="184">
        <v>13.4017</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1768</v>
      </c>
      <c r="B1296" s="180" t="s">
        <v>1667</v>
      </c>
      <c r="C1296" s="180">
        <v>119128</v>
      </c>
      <c r="D1296" s="183">
        <v>44462</v>
      </c>
      <c r="E1296" s="184">
        <v>51.411999999999999</v>
      </c>
      <c r="F1296" s="184">
        <v>0.65190000000000003</v>
      </c>
      <c r="G1296" s="184">
        <v>0.86119999999999997</v>
      </c>
      <c r="H1296" s="184">
        <v>-0.2329</v>
      </c>
      <c r="I1296" s="184">
        <v>0.66969999999999996</v>
      </c>
      <c r="J1296" s="184">
        <v>3.1644000000000001</v>
      </c>
      <c r="K1296" s="184">
        <v>4.9824000000000002</v>
      </c>
      <c r="L1296" s="184">
        <v>11.3561</v>
      </c>
      <c r="M1296" s="184">
        <v>18.7591</v>
      </c>
      <c r="N1296" s="184">
        <v>31.377600000000001</v>
      </c>
      <c r="O1296" s="184">
        <v>11.0755</v>
      </c>
      <c r="P1296" s="184">
        <v>10.754200000000001</v>
      </c>
      <c r="Q1296" s="184">
        <v>10.767200000000001</v>
      </c>
      <c r="R1296" s="184">
        <v>14.260899999999999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1768</v>
      </c>
      <c r="B1297" s="180" t="s">
        <v>1868</v>
      </c>
      <c r="C1297" s="180"/>
      <c r="D1297" s="183"/>
      <c r="E1297" s="184"/>
      <c r="F1297" s="184"/>
      <c r="G1297" s="184"/>
      <c r="H1297" s="184"/>
      <c r="I1297" s="184"/>
      <c r="J1297" s="184"/>
      <c r="K1297" s="184"/>
      <c r="L1297" s="184"/>
      <c r="M1297" s="184"/>
      <c r="N1297" s="184"/>
      <c r="O1297" s="184"/>
      <c r="P1297" s="184"/>
      <c r="Q1297" s="184"/>
      <c r="R1297" s="184"/>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1768</v>
      </c>
      <c r="B1298" s="180" t="s">
        <v>1869</v>
      </c>
      <c r="C1298" s="180"/>
      <c r="D1298" s="183"/>
      <c r="E1298" s="184"/>
      <c r="F1298" s="184"/>
      <c r="G1298" s="184"/>
      <c r="H1298" s="184"/>
      <c r="I1298" s="184"/>
      <c r="J1298" s="184"/>
      <c r="K1298" s="184"/>
      <c r="L1298" s="184"/>
      <c r="M1298" s="184"/>
      <c r="N1298" s="184"/>
      <c r="O1298" s="184"/>
      <c r="P1298" s="184"/>
      <c r="Q1298" s="184"/>
      <c r="R1298" s="184"/>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1768</v>
      </c>
      <c r="B1299" s="180" t="s">
        <v>1693</v>
      </c>
      <c r="C1299" s="180">
        <v>133051</v>
      </c>
      <c r="D1299" s="183">
        <v>44462</v>
      </c>
      <c r="E1299" s="184">
        <v>16.73</v>
      </c>
      <c r="F1299" s="184">
        <v>0.17960000000000001</v>
      </c>
      <c r="G1299" s="184">
        <v>0.2397</v>
      </c>
      <c r="H1299" s="184">
        <v>0.17960000000000001</v>
      </c>
      <c r="I1299" s="184">
        <v>0.66190000000000004</v>
      </c>
      <c r="J1299" s="184">
        <v>1.2712000000000001</v>
      </c>
      <c r="K1299" s="184">
        <v>2.7010000000000001</v>
      </c>
      <c r="L1299" s="184">
        <v>5.2862999999999998</v>
      </c>
      <c r="M1299" s="184">
        <v>9.4178999999999995</v>
      </c>
      <c r="N1299" s="184">
        <v>17.0749</v>
      </c>
      <c r="O1299" s="184">
        <v>8.3879999999999999</v>
      </c>
      <c r="P1299" s="184">
        <v>7.5205000000000002</v>
      </c>
      <c r="Q1299" s="184">
        <v>7.8551000000000002</v>
      </c>
      <c r="R1299" s="184">
        <v>8.4169999999999998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1768</v>
      </c>
      <c r="B1300" s="180" t="s">
        <v>1668</v>
      </c>
      <c r="C1300" s="180">
        <v>133054</v>
      </c>
      <c r="D1300" s="183">
        <v>44462</v>
      </c>
      <c r="E1300" s="184">
        <v>17.61</v>
      </c>
      <c r="F1300" s="184">
        <v>0.1137</v>
      </c>
      <c r="G1300" s="184">
        <v>0.22770000000000001</v>
      </c>
      <c r="H1300" s="184">
        <v>0.1706</v>
      </c>
      <c r="I1300" s="184">
        <v>0.68610000000000004</v>
      </c>
      <c r="J1300" s="184">
        <v>1.2650999999999999</v>
      </c>
      <c r="K1300" s="184">
        <v>2.8620999999999999</v>
      </c>
      <c r="L1300" s="184">
        <v>5.5122999999999998</v>
      </c>
      <c r="M1300" s="184">
        <v>9.9251000000000005</v>
      </c>
      <c r="N1300" s="184">
        <v>17.7926</v>
      </c>
      <c r="O1300" s="184">
        <v>9.0494000000000003</v>
      </c>
      <c r="P1300" s="184">
        <v>8.2768999999999995</v>
      </c>
      <c r="Q1300" s="184">
        <v>8.6706000000000003</v>
      </c>
      <c r="R1300" s="184">
        <v>9.0679999999999996</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1768</v>
      </c>
      <c r="B1301" s="180" t="s">
        <v>1694</v>
      </c>
      <c r="C1301" s="180">
        <v>114982</v>
      </c>
      <c r="D1301" s="183">
        <v>44462</v>
      </c>
      <c r="E1301" s="184">
        <v>20.894300000000001</v>
      </c>
      <c r="F1301" s="184">
        <v>0.55830000000000002</v>
      </c>
      <c r="G1301" s="184">
        <v>0.7581</v>
      </c>
      <c r="H1301" s="184">
        <v>0.2336</v>
      </c>
      <c r="I1301" s="184">
        <v>0.81930000000000003</v>
      </c>
      <c r="J1301" s="184">
        <v>2.8161999999999998</v>
      </c>
      <c r="K1301" s="184">
        <v>4.9600999999999997</v>
      </c>
      <c r="L1301" s="184">
        <v>7.1294000000000004</v>
      </c>
      <c r="M1301" s="184">
        <v>11.569599999999999</v>
      </c>
      <c r="N1301" s="184">
        <v>21.540700000000001</v>
      </c>
      <c r="O1301" s="184">
        <v>8.9315999999999995</v>
      </c>
      <c r="P1301" s="184">
        <v>6.4992999999999999</v>
      </c>
      <c r="Q1301" s="184">
        <v>7.2301000000000002</v>
      </c>
      <c r="R1301" s="184">
        <v>11.0868</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1768</v>
      </c>
      <c r="B1302" s="180" t="s">
        <v>1669</v>
      </c>
      <c r="C1302" s="180">
        <v>118452</v>
      </c>
      <c r="D1302" s="183">
        <v>44462</v>
      </c>
      <c r="E1302" s="184">
        <v>22.704999999999998</v>
      </c>
      <c r="F1302" s="184">
        <v>0.56069999999999998</v>
      </c>
      <c r="G1302" s="184">
        <v>0.76600000000000001</v>
      </c>
      <c r="H1302" s="184">
        <v>0.253</v>
      </c>
      <c r="I1302" s="184">
        <v>0.85780000000000001</v>
      </c>
      <c r="J1302" s="184">
        <v>2.9028999999999998</v>
      </c>
      <c r="K1302" s="184">
        <v>5.2370999999999999</v>
      </c>
      <c r="L1302" s="184">
        <v>7.6479999999999997</v>
      </c>
      <c r="M1302" s="184">
        <v>12.3743</v>
      </c>
      <c r="N1302" s="184">
        <v>22.708500000000001</v>
      </c>
      <c r="O1302" s="184">
        <v>10.215</v>
      </c>
      <c r="P1302" s="184">
        <v>7.9001999999999999</v>
      </c>
      <c r="Q1302" s="184">
        <v>8.0294000000000008</v>
      </c>
      <c r="R1302" s="184">
        <v>12.135199999999999</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0" t="s">
        <v>1768</v>
      </c>
      <c r="B1303" s="180" t="s">
        <v>1670</v>
      </c>
      <c r="C1303" s="180">
        <v>118477</v>
      </c>
      <c r="D1303" s="183">
        <v>44462</v>
      </c>
      <c r="E1303" s="184">
        <v>26.39</v>
      </c>
      <c r="F1303" s="184">
        <v>0.41860000000000003</v>
      </c>
      <c r="G1303" s="184">
        <v>0.45679999999999998</v>
      </c>
      <c r="H1303" s="184">
        <v>-0.11360000000000001</v>
      </c>
      <c r="I1303" s="184">
        <v>0.3422</v>
      </c>
      <c r="J1303" s="184">
        <v>2.1680000000000001</v>
      </c>
      <c r="K1303" s="184">
        <v>4.1436000000000002</v>
      </c>
      <c r="L1303" s="184">
        <v>7.5387000000000004</v>
      </c>
      <c r="M1303" s="184">
        <v>11.538500000000001</v>
      </c>
      <c r="N1303" s="184">
        <v>18.287800000000001</v>
      </c>
      <c r="O1303" s="184">
        <v>9.2205999999999992</v>
      </c>
      <c r="P1303" s="184">
        <v>7.8632</v>
      </c>
      <c r="Q1303" s="184">
        <v>8.0344999999999995</v>
      </c>
      <c r="R1303" s="184">
        <v>11.0845</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0" t="s">
        <v>1768</v>
      </c>
      <c r="B1304" s="180" t="s">
        <v>1695</v>
      </c>
      <c r="C1304" s="180">
        <v>108995</v>
      </c>
      <c r="D1304" s="183">
        <v>44462</v>
      </c>
      <c r="E1304" s="184">
        <v>24.69</v>
      </c>
      <c r="F1304" s="184">
        <v>0.40670000000000001</v>
      </c>
      <c r="G1304" s="184">
        <v>0.44750000000000001</v>
      </c>
      <c r="H1304" s="184">
        <v>-0.12139999999999999</v>
      </c>
      <c r="I1304" s="184">
        <v>0.2843</v>
      </c>
      <c r="J1304" s="184">
        <v>2.0670000000000002</v>
      </c>
      <c r="K1304" s="184">
        <v>3.8704000000000001</v>
      </c>
      <c r="L1304" s="184">
        <v>6.9756999999999998</v>
      </c>
      <c r="M1304" s="184">
        <v>10.6183</v>
      </c>
      <c r="N1304" s="184">
        <v>17.014199999999999</v>
      </c>
      <c r="O1304" s="184">
        <v>8.1052999999999997</v>
      </c>
      <c r="P1304" s="184">
        <v>6.8071000000000002</v>
      </c>
      <c r="Q1304" s="184">
        <v>7.0326000000000004</v>
      </c>
      <c r="R1304" s="184">
        <v>9.9183000000000003</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80" t="s">
        <v>1768</v>
      </c>
      <c r="B1305" s="180" t="s">
        <v>1671</v>
      </c>
      <c r="C1305" s="180">
        <v>146457</v>
      </c>
      <c r="D1305" s="183">
        <v>44462</v>
      </c>
      <c r="E1305" s="184">
        <v>13.198700000000001</v>
      </c>
      <c r="F1305" s="184">
        <v>0.48270000000000002</v>
      </c>
      <c r="G1305" s="184">
        <v>0.84350000000000003</v>
      </c>
      <c r="H1305" s="184">
        <v>0.34589999999999999</v>
      </c>
      <c r="I1305" s="184">
        <v>0.88670000000000004</v>
      </c>
      <c r="J1305" s="184">
        <v>3.1995</v>
      </c>
      <c r="K1305" s="184">
        <v>5.4016000000000002</v>
      </c>
      <c r="L1305" s="184">
        <v>9.1884999999999994</v>
      </c>
      <c r="M1305" s="184">
        <v>12.334099999999999</v>
      </c>
      <c r="N1305" s="184">
        <v>18.516400000000001</v>
      </c>
      <c r="O1305" s="184"/>
      <c r="P1305" s="184"/>
      <c r="Q1305" s="184">
        <v>11.4948</v>
      </c>
      <c r="R1305" s="184">
        <v>12.326000000000001</v>
      </c>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0" t="s">
        <v>1768</v>
      </c>
      <c r="B1306" s="180" t="s">
        <v>1696</v>
      </c>
      <c r="C1306" s="180">
        <v>146456</v>
      </c>
      <c r="D1306" s="183">
        <v>44462</v>
      </c>
      <c r="E1306" s="184">
        <v>12.6129</v>
      </c>
      <c r="F1306" s="184">
        <v>0.47799999999999998</v>
      </c>
      <c r="G1306" s="184">
        <v>0.82899999999999996</v>
      </c>
      <c r="H1306" s="184">
        <v>0.31340000000000001</v>
      </c>
      <c r="I1306" s="184">
        <v>0.82010000000000005</v>
      </c>
      <c r="J1306" s="184">
        <v>3.0499000000000001</v>
      </c>
      <c r="K1306" s="184">
        <v>4.9543999999999997</v>
      </c>
      <c r="L1306" s="184">
        <v>8.2577999999999996</v>
      </c>
      <c r="M1306" s="184">
        <v>10.8992</v>
      </c>
      <c r="N1306" s="184">
        <v>16.5046</v>
      </c>
      <c r="O1306" s="184"/>
      <c r="P1306" s="184"/>
      <c r="Q1306" s="184">
        <v>9.5279000000000007</v>
      </c>
      <c r="R1306" s="184">
        <v>10.3866</v>
      </c>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1768</v>
      </c>
      <c r="B1307" s="180" t="s">
        <v>1697</v>
      </c>
      <c r="C1307" s="180">
        <v>131372</v>
      </c>
      <c r="D1307" s="183">
        <v>44462</v>
      </c>
      <c r="E1307" s="184">
        <v>17.9818</v>
      </c>
      <c r="F1307" s="184">
        <v>0.40710000000000002</v>
      </c>
      <c r="G1307" s="184">
        <v>0.55189999999999995</v>
      </c>
      <c r="H1307" s="184">
        <v>9.9099999999999994E-2</v>
      </c>
      <c r="I1307" s="184">
        <v>0.97030000000000005</v>
      </c>
      <c r="J1307" s="184">
        <v>2.5668000000000002</v>
      </c>
      <c r="K1307" s="184">
        <v>4.0594999999999999</v>
      </c>
      <c r="L1307" s="184">
        <v>7.0255999999999998</v>
      </c>
      <c r="M1307" s="184">
        <v>9.9736999999999991</v>
      </c>
      <c r="N1307" s="184">
        <v>17.799099999999999</v>
      </c>
      <c r="O1307" s="184">
        <v>9.2841000000000005</v>
      </c>
      <c r="P1307" s="184">
        <v>8.8899000000000008</v>
      </c>
      <c r="Q1307" s="184">
        <v>8.8086000000000002</v>
      </c>
      <c r="R1307" s="184">
        <v>11.218500000000001</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1768</v>
      </c>
      <c r="B1308" s="180" t="s">
        <v>1672</v>
      </c>
      <c r="C1308" s="180">
        <v>131373</v>
      </c>
      <c r="D1308" s="183">
        <v>44462</v>
      </c>
      <c r="E1308" s="184">
        <v>18.963799999999999</v>
      </c>
      <c r="F1308" s="184">
        <v>0.4098</v>
      </c>
      <c r="G1308" s="184">
        <v>0.5605</v>
      </c>
      <c r="H1308" s="184">
        <v>0.1183</v>
      </c>
      <c r="I1308" s="184">
        <v>1.0083</v>
      </c>
      <c r="J1308" s="184">
        <v>2.6501999999999999</v>
      </c>
      <c r="K1308" s="184">
        <v>4.3136000000000001</v>
      </c>
      <c r="L1308" s="184">
        <v>7.5453999999999999</v>
      </c>
      <c r="M1308" s="184">
        <v>10.7699</v>
      </c>
      <c r="N1308" s="184">
        <v>18.935600000000001</v>
      </c>
      <c r="O1308" s="184">
        <v>10.248799999999999</v>
      </c>
      <c r="P1308" s="184">
        <v>9.7672000000000008</v>
      </c>
      <c r="Q1308" s="184">
        <v>9.6440999999999999</v>
      </c>
      <c r="R1308" s="184">
        <v>12.272</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1768</v>
      </c>
      <c r="B1309" s="180" t="s">
        <v>1673</v>
      </c>
      <c r="C1309" s="180">
        <v>119802</v>
      </c>
      <c r="D1309" s="183">
        <v>44462</v>
      </c>
      <c r="E1309" s="184">
        <v>24.466000000000001</v>
      </c>
      <c r="F1309" s="184">
        <v>0.25409999999999999</v>
      </c>
      <c r="G1309" s="184">
        <v>0.55900000000000005</v>
      </c>
      <c r="H1309" s="184">
        <v>-0.29749999999999999</v>
      </c>
      <c r="I1309" s="184">
        <v>0.52590000000000003</v>
      </c>
      <c r="J1309" s="184">
        <v>3.2538999999999998</v>
      </c>
      <c r="K1309" s="184">
        <v>5.9226000000000001</v>
      </c>
      <c r="L1309" s="184">
        <v>11.305199999999999</v>
      </c>
      <c r="M1309" s="184">
        <v>17.3429</v>
      </c>
      <c r="N1309" s="184">
        <v>28.775200000000002</v>
      </c>
      <c r="O1309" s="184">
        <v>10.6492</v>
      </c>
      <c r="P1309" s="184">
        <v>9.0266999999999999</v>
      </c>
      <c r="Q1309" s="184">
        <v>9.4984000000000002</v>
      </c>
      <c r="R1309" s="184">
        <v>14.73</v>
      </c>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1768</v>
      </c>
      <c r="B1310" s="180" t="s">
        <v>1698</v>
      </c>
      <c r="C1310" s="180">
        <v>115887</v>
      </c>
      <c r="D1310" s="183">
        <v>44462</v>
      </c>
      <c r="E1310" s="184">
        <v>22.817</v>
      </c>
      <c r="F1310" s="184">
        <v>0.25480000000000003</v>
      </c>
      <c r="G1310" s="184">
        <v>0.55089999999999995</v>
      </c>
      <c r="H1310" s="184">
        <v>-0.31459999999999999</v>
      </c>
      <c r="I1310" s="184">
        <v>0.49330000000000002</v>
      </c>
      <c r="J1310" s="184">
        <v>3.1789999999999998</v>
      </c>
      <c r="K1310" s="184">
        <v>5.6832000000000003</v>
      </c>
      <c r="L1310" s="184">
        <v>10.805199999999999</v>
      </c>
      <c r="M1310" s="184">
        <v>16.5977</v>
      </c>
      <c r="N1310" s="184">
        <v>27.6904</v>
      </c>
      <c r="O1310" s="184">
        <v>9.6507000000000005</v>
      </c>
      <c r="P1310" s="184">
        <v>8.1137999999999995</v>
      </c>
      <c r="Q1310" s="184">
        <v>8.6532999999999998</v>
      </c>
      <c r="R1310" s="184">
        <v>13.714499999999999</v>
      </c>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1768</v>
      </c>
      <c r="B1311" s="180" t="s">
        <v>1674</v>
      </c>
      <c r="C1311" s="180">
        <v>140444</v>
      </c>
      <c r="D1311" s="183">
        <v>44462</v>
      </c>
      <c r="E1311" s="184">
        <v>16.996400000000001</v>
      </c>
      <c r="F1311" s="184">
        <v>0.8599</v>
      </c>
      <c r="G1311" s="184">
        <v>1.4214</v>
      </c>
      <c r="H1311" s="184">
        <v>0.375</v>
      </c>
      <c r="I1311" s="184">
        <v>1.2902</v>
      </c>
      <c r="J1311" s="184">
        <v>4.1113999999999997</v>
      </c>
      <c r="K1311" s="184">
        <v>7.5210999999999997</v>
      </c>
      <c r="L1311" s="184">
        <v>12.776300000000001</v>
      </c>
      <c r="M1311" s="184">
        <v>19.2805</v>
      </c>
      <c r="N1311" s="184">
        <v>33.789900000000003</v>
      </c>
      <c r="O1311" s="184">
        <v>14.613200000000001</v>
      </c>
      <c r="P1311" s="184"/>
      <c r="Q1311" s="184">
        <v>12.0998</v>
      </c>
      <c r="R1311" s="184">
        <v>18.488900000000001</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1768</v>
      </c>
      <c r="B1312" s="180" t="s">
        <v>1699</v>
      </c>
      <c r="C1312" s="180">
        <v>140447</v>
      </c>
      <c r="D1312" s="183">
        <v>44462</v>
      </c>
      <c r="E1312" s="184">
        <v>15.562900000000001</v>
      </c>
      <c r="F1312" s="184">
        <v>0.8548</v>
      </c>
      <c r="G1312" s="184">
        <v>1.4068000000000001</v>
      </c>
      <c r="H1312" s="184">
        <v>0.34239999999999998</v>
      </c>
      <c r="I1312" s="184">
        <v>1.2234</v>
      </c>
      <c r="J1312" s="184">
        <v>3.9592000000000001</v>
      </c>
      <c r="K1312" s="184">
        <v>7.0410000000000004</v>
      </c>
      <c r="L1312" s="184">
        <v>11.782400000000001</v>
      </c>
      <c r="M1312" s="184">
        <v>17.763400000000001</v>
      </c>
      <c r="N1312" s="184">
        <v>31.572299999999998</v>
      </c>
      <c r="O1312" s="184">
        <v>12.7005</v>
      </c>
      <c r="P1312" s="184"/>
      <c r="Q1312" s="184">
        <v>9.9929000000000006</v>
      </c>
      <c r="R1312" s="184">
        <v>16.560500000000001</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1768</v>
      </c>
      <c r="B1313" s="180" t="s">
        <v>1675</v>
      </c>
      <c r="C1313" s="180">
        <v>145693</v>
      </c>
      <c r="D1313" s="183">
        <v>44462</v>
      </c>
      <c r="E1313" s="184">
        <v>15.019</v>
      </c>
      <c r="F1313" s="184">
        <v>0.63660000000000005</v>
      </c>
      <c r="G1313" s="184">
        <v>0.83250000000000002</v>
      </c>
      <c r="H1313" s="184">
        <v>-3.3300000000000003E-2</v>
      </c>
      <c r="I1313" s="184">
        <v>0.76480000000000004</v>
      </c>
      <c r="J1313" s="184">
        <v>3.1596000000000002</v>
      </c>
      <c r="K1313" s="184">
        <v>6.3066000000000004</v>
      </c>
      <c r="L1313" s="184">
        <v>11.4086</v>
      </c>
      <c r="M1313" s="184">
        <v>17.676100000000002</v>
      </c>
      <c r="N1313" s="184">
        <v>28.907399999999999</v>
      </c>
      <c r="O1313" s="184"/>
      <c r="P1313" s="184"/>
      <c r="Q1313" s="184">
        <v>15.817</v>
      </c>
      <c r="R1313" s="184">
        <v>17.736000000000001</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1768</v>
      </c>
      <c r="B1314" s="180" t="s">
        <v>1700</v>
      </c>
      <c r="C1314" s="180">
        <v>145695</v>
      </c>
      <c r="D1314" s="183">
        <v>44462</v>
      </c>
      <c r="E1314" s="184">
        <v>14.569000000000001</v>
      </c>
      <c r="F1314" s="184">
        <v>0.63549999999999995</v>
      </c>
      <c r="G1314" s="184">
        <v>0.82350000000000001</v>
      </c>
      <c r="H1314" s="184">
        <v>-4.8000000000000001E-2</v>
      </c>
      <c r="I1314" s="184">
        <v>0.71899999999999997</v>
      </c>
      <c r="J1314" s="184">
        <v>3.0703999999999998</v>
      </c>
      <c r="K1314" s="184">
        <v>6.0335000000000001</v>
      </c>
      <c r="L1314" s="184">
        <v>10.833</v>
      </c>
      <c r="M1314" s="184">
        <v>16.7669</v>
      </c>
      <c r="N1314" s="184">
        <v>27.585599999999999</v>
      </c>
      <c r="O1314" s="184"/>
      <c r="P1314" s="184"/>
      <c r="Q1314" s="184">
        <v>14.552</v>
      </c>
      <c r="R1314" s="184">
        <v>16.5321</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1768</v>
      </c>
      <c r="B1315" s="180" t="s">
        <v>1701</v>
      </c>
      <c r="C1315" s="180">
        <v>134593</v>
      </c>
      <c r="D1315" s="183">
        <v>44462</v>
      </c>
      <c r="E1315" s="184">
        <v>12.396000000000001</v>
      </c>
      <c r="F1315" s="184">
        <v>0.61439999999999995</v>
      </c>
      <c r="G1315" s="184">
        <v>0.92079999999999995</v>
      </c>
      <c r="H1315" s="184">
        <v>0.2467</v>
      </c>
      <c r="I1315" s="184">
        <v>0.70679999999999998</v>
      </c>
      <c r="J1315" s="184">
        <v>2.9329000000000001</v>
      </c>
      <c r="K1315" s="184">
        <v>4.4013999999999998</v>
      </c>
      <c r="L1315" s="184">
        <v>7.9321000000000002</v>
      </c>
      <c r="M1315" s="184">
        <v>13.751899999999999</v>
      </c>
      <c r="N1315" s="184">
        <v>23.770600000000002</v>
      </c>
      <c r="O1315" s="184">
        <v>-0.77329999999999999</v>
      </c>
      <c r="P1315" s="184">
        <v>2.4782000000000002</v>
      </c>
      <c r="Q1315" s="184">
        <v>3.4550999999999998</v>
      </c>
      <c r="R1315" s="184">
        <v>1.6601999999999999</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1768</v>
      </c>
      <c r="B1316" s="180" t="s">
        <v>1676</v>
      </c>
      <c r="C1316" s="180">
        <v>134594</v>
      </c>
      <c r="D1316" s="183">
        <v>44462</v>
      </c>
      <c r="E1316" s="184">
        <v>13.194699999999999</v>
      </c>
      <c r="F1316" s="184">
        <v>0.6169</v>
      </c>
      <c r="G1316" s="184">
        <v>0.92779999999999996</v>
      </c>
      <c r="H1316" s="184">
        <v>0.26369999999999999</v>
      </c>
      <c r="I1316" s="184">
        <v>0.73899999999999999</v>
      </c>
      <c r="J1316" s="184">
        <v>3.0047000000000001</v>
      </c>
      <c r="K1316" s="184">
        <v>4.6302000000000003</v>
      </c>
      <c r="L1316" s="184">
        <v>8.3914000000000009</v>
      </c>
      <c r="M1316" s="184">
        <v>14.463800000000001</v>
      </c>
      <c r="N1316" s="184">
        <v>24.798500000000001</v>
      </c>
      <c r="O1316" s="184">
        <v>5.6000000000000001E-2</v>
      </c>
      <c r="P1316" s="184">
        <v>3.4710000000000001</v>
      </c>
      <c r="Q1316" s="184">
        <v>4.4817999999999998</v>
      </c>
      <c r="R1316" s="184">
        <v>2.4912999999999998</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1768</v>
      </c>
      <c r="B1317" s="180" t="s">
        <v>1702</v>
      </c>
      <c r="C1317" s="180">
        <v>147700</v>
      </c>
      <c r="D1317" s="183">
        <v>44462</v>
      </c>
      <c r="E1317" s="184">
        <v>0.28849999999999998</v>
      </c>
      <c r="F1317" s="184">
        <v>0</v>
      </c>
      <c r="G1317" s="184">
        <v>0</v>
      </c>
      <c r="H1317" s="184">
        <v>0</v>
      </c>
      <c r="I1317" s="184">
        <v>0</v>
      </c>
      <c r="J1317" s="184">
        <v>0</v>
      </c>
      <c r="K1317" s="184">
        <v>0</v>
      </c>
      <c r="L1317" s="184">
        <v>0</v>
      </c>
      <c r="M1317" s="184">
        <v>0</v>
      </c>
      <c r="N1317" s="184">
        <v>0</v>
      </c>
      <c r="O1317" s="184"/>
      <c r="P1317" s="184"/>
      <c r="Q1317" s="184">
        <v>0</v>
      </c>
      <c r="R1317" s="184"/>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1768</v>
      </c>
      <c r="B1318" s="180" t="s">
        <v>1677</v>
      </c>
      <c r="C1318" s="180">
        <v>147697</v>
      </c>
      <c r="D1318" s="183">
        <v>44462</v>
      </c>
      <c r="E1318" s="184">
        <v>0.30209999999999998</v>
      </c>
      <c r="F1318" s="184">
        <v>0</v>
      </c>
      <c r="G1318" s="184">
        <v>0</v>
      </c>
      <c r="H1318" s="184">
        <v>0</v>
      </c>
      <c r="I1318" s="184">
        <v>0</v>
      </c>
      <c r="J1318" s="184">
        <v>0</v>
      </c>
      <c r="K1318" s="184">
        <v>0</v>
      </c>
      <c r="L1318" s="184">
        <v>0</v>
      </c>
      <c r="M1318" s="184">
        <v>0</v>
      </c>
      <c r="N1318" s="184">
        <v>0</v>
      </c>
      <c r="O1318" s="184"/>
      <c r="P1318" s="184"/>
      <c r="Q1318" s="184">
        <v>0</v>
      </c>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1768</v>
      </c>
      <c r="B1319" s="180" t="s">
        <v>1703</v>
      </c>
      <c r="C1319" s="180">
        <v>148280</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1768</v>
      </c>
      <c r="B1320" s="180" t="s">
        <v>1678</v>
      </c>
      <c r="C1320" s="180">
        <v>148274</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1768</v>
      </c>
      <c r="B1321" s="180" t="s">
        <v>1704</v>
      </c>
      <c r="C1321" s="180">
        <v>138372</v>
      </c>
      <c r="D1321" s="183">
        <v>44462</v>
      </c>
      <c r="E1321" s="184">
        <v>39.351199999999999</v>
      </c>
      <c r="F1321" s="184">
        <v>0.28489999999999999</v>
      </c>
      <c r="G1321" s="184">
        <v>0.44</v>
      </c>
      <c r="H1321" s="184">
        <v>9.5399999999999999E-2</v>
      </c>
      <c r="I1321" s="184">
        <v>0.41949999999999998</v>
      </c>
      <c r="J1321" s="184">
        <v>2.8877999999999999</v>
      </c>
      <c r="K1321" s="184">
        <v>3.8542000000000001</v>
      </c>
      <c r="L1321" s="184">
        <v>8.5122</v>
      </c>
      <c r="M1321" s="184">
        <v>13.0473</v>
      </c>
      <c r="N1321" s="184">
        <v>20.9069</v>
      </c>
      <c r="O1321" s="184">
        <v>8.7652999999999999</v>
      </c>
      <c r="P1321" s="184">
        <v>7.6635999999999997</v>
      </c>
      <c r="Q1321" s="184">
        <v>8.0738000000000003</v>
      </c>
      <c r="R1321" s="184">
        <v>9.9413999999999998</v>
      </c>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1768</v>
      </c>
      <c r="B1322" s="180" t="s">
        <v>1679</v>
      </c>
      <c r="C1322" s="180">
        <v>138376</v>
      </c>
      <c r="D1322" s="183">
        <v>44462</v>
      </c>
      <c r="E1322" s="184">
        <v>43.208300000000001</v>
      </c>
      <c r="F1322" s="184">
        <v>0.2873</v>
      </c>
      <c r="G1322" s="184">
        <v>0.44700000000000001</v>
      </c>
      <c r="H1322" s="184">
        <v>0.1114</v>
      </c>
      <c r="I1322" s="184">
        <v>0.45119999999999999</v>
      </c>
      <c r="J1322" s="184">
        <v>2.9725000000000001</v>
      </c>
      <c r="K1322" s="184">
        <v>4.1756000000000002</v>
      </c>
      <c r="L1322" s="184">
        <v>9.2498000000000005</v>
      </c>
      <c r="M1322" s="184">
        <v>14.2219</v>
      </c>
      <c r="N1322" s="184">
        <v>22.563199999999998</v>
      </c>
      <c r="O1322" s="184">
        <v>10.006</v>
      </c>
      <c r="P1322" s="184">
        <v>8.9658999999999995</v>
      </c>
      <c r="Q1322" s="184">
        <v>9.9309999999999992</v>
      </c>
      <c r="R1322" s="184">
        <v>11.3089</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1768</v>
      </c>
      <c r="B1323" s="180" t="s">
        <v>1705</v>
      </c>
      <c r="C1323" s="180">
        <v>101498</v>
      </c>
      <c r="D1323" s="183">
        <v>44462</v>
      </c>
      <c r="E1323" s="184">
        <v>49.682099999999998</v>
      </c>
      <c r="F1323" s="184">
        <v>0.59650000000000003</v>
      </c>
      <c r="G1323" s="184">
        <v>1.1356999999999999</v>
      </c>
      <c r="H1323" s="184">
        <v>0.4279</v>
      </c>
      <c r="I1323" s="184">
        <v>1.9978</v>
      </c>
      <c r="J1323" s="184">
        <v>5.5823999999999998</v>
      </c>
      <c r="K1323" s="184">
        <v>7.6820000000000004</v>
      </c>
      <c r="L1323" s="184">
        <v>12.9033</v>
      </c>
      <c r="M1323" s="184">
        <v>18.654</v>
      </c>
      <c r="N1323" s="184">
        <v>30.527699999999999</v>
      </c>
      <c r="O1323" s="184">
        <v>12.100099999999999</v>
      </c>
      <c r="P1323" s="184">
        <v>9.9187999999999992</v>
      </c>
      <c r="Q1323" s="184">
        <v>8.6371000000000002</v>
      </c>
      <c r="R1323" s="184">
        <v>16.8687</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1768</v>
      </c>
      <c r="B1324" s="180" t="s">
        <v>1680</v>
      </c>
      <c r="C1324" s="180">
        <v>119472</v>
      </c>
      <c r="D1324" s="183">
        <v>44462</v>
      </c>
      <c r="E1324" s="184">
        <v>54.142600000000002</v>
      </c>
      <c r="F1324" s="184">
        <v>0.60070000000000001</v>
      </c>
      <c r="G1324" s="184">
        <v>1.1476</v>
      </c>
      <c r="H1324" s="184">
        <v>0.45590000000000003</v>
      </c>
      <c r="I1324" s="184">
        <v>2.0546000000000002</v>
      </c>
      <c r="J1324" s="184">
        <v>5.7127999999999997</v>
      </c>
      <c r="K1324" s="184">
        <v>8.0760000000000005</v>
      </c>
      <c r="L1324" s="184">
        <v>13.723000000000001</v>
      </c>
      <c r="M1324" s="184">
        <v>19.941099999999999</v>
      </c>
      <c r="N1324" s="184">
        <v>32.369900000000001</v>
      </c>
      <c r="O1324" s="184">
        <v>13.549799999999999</v>
      </c>
      <c r="P1324" s="184">
        <v>11.212</v>
      </c>
      <c r="Q1324" s="184">
        <v>9.6608999999999998</v>
      </c>
      <c r="R1324" s="184">
        <v>18.371400000000001</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1768</v>
      </c>
      <c r="B1325" s="180" t="s">
        <v>1870</v>
      </c>
      <c r="C1325" s="180"/>
      <c r="D1325" s="183">
        <v>44462</v>
      </c>
      <c r="E1325" s="184">
        <v>49.682099999999998</v>
      </c>
      <c r="F1325" s="184">
        <v>0.59650000000000003</v>
      </c>
      <c r="G1325" s="184">
        <v>1.1356999999999999</v>
      </c>
      <c r="H1325" s="184">
        <v>0.4279</v>
      </c>
      <c r="I1325" s="184">
        <v>1.9978</v>
      </c>
      <c r="J1325" s="184">
        <v>5.5823999999999998</v>
      </c>
      <c r="K1325" s="184">
        <v>7.6820000000000004</v>
      </c>
      <c r="L1325" s="184">
        <v>12.9033</v>
      </c>
      <c r="M1325" s="184">
        <v>18.654</v>
      </c>
      <c r="N1325" s="184">
        <v>30.527699999999999</v>
      </c>
      <c r="O1325" s="184">
        <v>12.100099999999999</v>
      </c>
      <c r="P1325" s="184">
        <v>9.9187999999999992</v>
      </c>
      <c r="Q1325" s="184">
        <v>8.6371000000000002</v>
      </c>
      <c r="R1325" s="184">
        <v>16.8687</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1768</v>
      </c>
      <c r="B1326" s="180" t="s">
        <v>1871</v>
      </c>
      <c r="C1326" s="180"/>
      <c r="D1326" s="183">
        <v>44462</v>
      </c>
      <c r="E1326" s="184">
        <v>49.682099999999998</v>
      </c>
      <c r="F1326" s="184">
        <v>0.59650000000000003</v>
      </c>
      <c r="G1326" s="184">
        <v>1.1356999999999999</v>
      </c>
      <c r="H1326" s="184">
        <v>0.4279</v>
      </c>
      <c r="I1326" s="184">
        <v>1.9978</v>
      </c>
      <c r="J1326" s="184">
        <v>5.5823999999999998</v>
      </c>
      <c r="K1326" s="184">
        <v>7.6820000000000004</v>
      </c>
      <c r="L1326" s="184">
        <v>12.9033</v>
      </c>
      <c r="M1326" s="184">
        <v>18.654</v>
      </c>
      <c r="N1326" s="184">
        <v>30.527699999999999</v>
      </c>
      <c r="O1326" s="184">
        <v>12.100099999999999</v>
      </c>
      <c r="P1326" s="184">
        <v>9.9187999999999992</v>
      </c>
      <c r="Q1326" s="184">
        <v>8.6371000000000002</v>
      </c>
      <c r="R1326" s="184">
        <v>16.8687</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1768</v>
      </c>
      <c r="B1327" s="180" t="s">
        <v>1681</v>
      </c>
      <c r="C1327" s="180">
        <v>134643</v>
      </c>
      <c r="D1327" s="183">
        <v>44462</v>
      </c>
      <c r="E1327" s="184">
        <v>18.6036</v>
      </c>
      <c r="F1327" s="184">
        <v>0.45950000000000002</v>
      </c>
      <c r="G1327" s="184">
        <v>0.6825</v>
      </c>
      <c r="H1327" s="184">
        <v>0.3246</v>
      </c>
      <c r="I1327" s="184">
        <v>0.73040000000000005</v>
      </c>
      <c r="J1327" s="184">
        <v>2.9609000000000001</v>
      </c>
      <c r="K1327" s="184">
        <v>4.7134</v>
      </c>
      <c r="L1327" s="184">
        <v>9.3506</v>
      </c>
      <c r="M1327" s="184">
        <v>14.825699999999999</v>
      </c>
      <c r="N1327" s="184">
        <v>27.245899999999999</v>
      </c>
      <c r="O1327" s="184">
        <v>11.8948</v>
      </c>
      <c r="P1327" s="184">
        <v>9.8794000000000004</v>
      </c>
      <c r="Q1327" s="184">
        <v>10.3012</v>
      </c>
      <c r="R1327" s="184">
        <v>14.4137</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1768</v>
      </c>
      <c r="B1328" s="180" t="s">
        <v>1706</v>
      </c>
      <c r="C1328" s="180">
        <v>134644</v>
      </c>
      <c r="D1328" s="183">
        <v>44462</v>
      </c>
      <c r="E1328" s="184">
        <v>17.215399999999999</v>
      </c>
      <c r="F1328" s="184">
        <v>0.45810000000000001</v>
      </c>
      <c r="G1328" s="184">
        <v>0.67779999999999996</v>
      </c>
      <c r="H1328" s="184">
        <v>0.3135</v>
      </c>
      <c r="I1328" s="184">
        <v>0.70899999999999996</v>
      </c>
      <c r="J1328" s="184">
        <v>2.9123999999999999</v>
      </c>
      <c r="K1328" s="184">
        <v>4.5601000000000003</v>
      </c>
      <c r="L1328" s="184">
        <v>9.0065000000000008</v>
      </c>
      <c r="M1328" s="184">
        <v>14.2666</v>
      </c>
      <c r="N1328" s="184">
        <v>26.408200000000001</v>
      </c>
      <c r="O1328" s="184">
        <v>11.0572</v>
      </c>
      <c r="P1328" s="184">
        <v>8.6826000000000008</v>
      </c>
      <c r="Q1328" s="184">
        <v>8.9583999999999993</v>
      </c>
      <c r="R1328" s="184">
        <v>13.6723</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1768</v>
      </c>
      <c r="B1329" s="180" t="s">
        <v>1682</v>
      </c>
      <c r="C1329" s="180">
        <v>145478</v>
      </c>
      <c r="D1329" s="183">
        <v>44462</v>
      </c>
      <c r="E1329" s="184">
        <v>13.2485</v>
      </c>
      <c r="F1329" s="184">
        <v>0.60289999999999999</v>
      </c>
      <c r="G1329" s="184">
        <v>0.87260000000000004</v>
      </c>
      <c r="H1329" s="184">
        <v>-2.2599999999999999E-2</v>
      </c>
      <c r="I1329" s="184">
        <v>0.45340000000000003</v>
      </c>
      <c r="J1329" s="184">
        <v>2.6331000000000002</v>
      </c>
      <c r="K1329" s="184">
        <v>5.0683999999999996</v>
      </c>
      <c r="L1329" s="184">
        <v>7.9264000000000001</v>
      </c>
      <c r="M1329" s="184">
        <v>11.7479</v>
      </c>
      <c r="N1329" s="184">
        <v>19.922000000000001</v>
      </c>
      <c r="O1329" s="184"/>
      <c r="P1329" s="184"/>
      <c r="Q1329" s="184">
        <v>10.5793</v>
      </c>
      <c r="R1329" s="184">
        <v>11.187099999999999</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1768</v>
      </c>
      <c r="B1330" s="180" t="s">
        <v>1707</v>
      </c>
      <c r="C1330" s="180">
        <v>145475</v>
      </c>
      <c r="D1330" s="183">
        <v>44462</v>
      </c>
      <c r="E1330" s="184">
        <v>12.617900000000001</v>
      </c>
      <c r="F1330" s="184">
        <v>0.59960000000000002</v>
      </c>
      <c r="G1330" s="184">
        <v>0.86170000000000002</v>
      </c>
      <c r="H1330" s="184">
        <v>-5.0700000000000002E-2</v>
      </c>
      <c r="I1330" s="184">
        <v>0.39140000000000003</v>
      </c>
      <c r="J1330" s="184">
        <v>2.4870999999999999</v>
      </c>
      <c r="K1330" s="184">
        <v>4.6234000000000002</v>
      </c>
      <c r="L1330" s="184">
        <v>7.0075000000000003</v>
      </c>
      <c r="M1330" s="184">
        <v>10.331</v>
      </c>
      <c r="N1330" s="184">
        <v>17.9419</v>
      </c>
      <c r="O1330" s="184"/>
      <c r="P1330" s="184"/>
      <c r="Q1330" s="184">
        <v>8.6681000000000008</v>
      </c>
      <c r="R1330" s="184">
        <v>9.2949999999999999</v>
      </c>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1768</v>
      </c>
      <c r="B1331" s="180" t="s">
        <v>1683</v>
      </c>
      <c r="C1331" s="180">
        <v>119960</v>
      </c>
      <c r="D1331" s="183">
        <v>44462</v>
      </c>
      <c r="E1331" s="184">
        <v>44.781199999999998</v>
      </c>
      <c r="F1331" s="184">
        <v>0.52729999999999999</v>
      </c>
      <c r="G1331" s="184">
        <v>0.61109999999999998</v>
      </c>
      <c r="H1331" s="184">
        <v>5.3199999999999997E-2</v>
      </c>
      <c r="I1331" s="184">
        <v>0.49640000000000001</v>
      </c>
      <c r="J1331" s="184">
        <v>2.7818000000000001</v>
      </c>
      <c r="K1331" s="184">
        <v>5.2763999999999998</v>
      </c>
      <c r="L1331" s="184">
        <v>7.8453999999999997</v>
      </c>
      <c r="M1331" s="184">
        <v>12.4605</v>
      </c>
      <c r="N1331" s="184">
        <v>21.770399999999999</v>
      </c>
      <c r="O1331" s="184">
        <v>10.4068</v>
      </c>
      <c r="P1331" s="184">
        <v>8.2083999999999993</v>
      </c>
      <c r="Q1331" s="184">
        <v>8.7120999999999995</v>
      </c>
      <c r="R1331" s="184">
        <v>12.165100000000001</v>
      </c>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1768</v>
      </c>
      <c r="B1332" s="180" t="s">
        <v>1708</v>
      </c>
      <c r="C1332" s="180">
        <v>101906</v>
      </c>
      <c r="D1332" s="183">
        <v>44462</v>
      </c>
      <c r="E1332" s="184">
        <v>54.077678151189502</v>
      </c>
      <c r="F1332" s="184">
        <v>0.5222</v>
      </c>
      <c r="G1332" s="184">
        <v>0.59350000000000003</v>
      </c>
      <c r="H1332" s="184">
        <v>1.5599999999999999E-2</v>
      </c>
      <c r="I1332" s="184">
        <v>0.43719999999999998</v>
      </c>
      <c r="J1332" s="184">
        <v>2.6648999999999998</v>
      </c>
      <c r="K1332" s="184">
        <v>4.9535</v>
      </c>
      <c r="L1332" s="184">
        <v>7.2323000000000004</v>
      </c>
      <c r="M1332" s="184">
        <v>11.509</v>
      </c>
      <c r="N1332" s="184">
        <v>20.400600000000001</v>
      </c>
      <c r="O1332" s="184">
        <v>9.2213999999999992</v>
      </c>
      <c r="P1332" s="184">
        <v>7.0427999999999997</v>
      </c>
      <c r="Q1332" s="184">
        <v>7.9592999999999998</v>
      </c>
      <c r="R1332" s="184">
        <v>10.928599999999999</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1768</v>
      </c>
      <c r="B1333" s="180" t="s">
        <v>1684</v>
      </c>
      <c r="C1333" s="180">
        <v>144312</v>
      </c>
      <c r="D1333" s="183">
        <v>44462</v>
      </c>
      <c r="E1333" s="184">
        <v>13.55</v>
      </c>
      <c r="F1333" s="184">
        <v>0.51929999999999998</v>
      </c>
      <c r="G1333" s="184">
        <v>0.66859999999999997</v>
      </c>
      <c r="H1333" s="184">
        <v>0.29609999999999997</v>
      </c>
      <c r="I1333" s="184">
        <v>0.81850000000000001</v>
      </c>
      <c r="J1333" s="184">
        <v>2.4186999999999999</v>
      </c>
      <c r="K1333" s="184">
        <v>4.7141000000000002</v>
      </c>
      <c r="L1333" s="184">
        <v>7.3693</v>
      </c>
      <c r="M1333" s="184">
        <v>10.342000000000001</v>
      </c>
      <c r="N1333" s="184">
        <v>19.173300000000001</v>
      </c>
      <c r="O1333" s="184">
        <v>10.479900000000001</v>
      </c>
      <c r="P1333" s="184"/>
      <c r="Q1333" s="184">
        <v>10.2064</v>
      </c>
      <c r="R1333" s="184">
        <v>11.8895</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1768</v>
      </c>
      <c r="B1334" s="180" t="s">
        <v>1709</v>
      </c>
      <c r="C1334" s="180">
        <v>144310</v>
      </c>
      <c r="D1334" s="183">
        <v>44462</v>
      </c>
      <c r="E1334" s="184">
        <v>13.3</v>
      </c>
      <c r="F1334" s="184">
        <v>0.52910000000000001</v>
      </c>
      <c r="G1334" s="184">
        <v>0.60509999999999997</v>
      </c>
      <c r="H1334" s="184">
        <v>0.30170000000000002</v>
      </c>
      <c r="I1334" s="184">
        <v>0.83399999999999996</v>
      </c>
      <c r="J1334" s="184">
        <v>2.3864999999999998</v>
      </c>
      <c r="K1334" s="184">
        <v>4.5597000000000003</v>
      </c>
      <c r="L1334" s="184">
        <v>7.0853000000000002</v>
      </c>
      <c r="M1334" s="184">
        <v>9.9174000000000007</v>
      </c>
      <c r="N1334" s="184">
        <v>18.5383</v>
      </c>
      <c r="O1334" s="184">
        <v>9.8345000000000002</v>
      </c>
      <c r="P1334" s="184"/>
      <c r="Q1334" s="184">
        <v>9.5518000000000001</v>
      </c>
      <c r="R1334" s="184">
        <v>11.3172</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1768</v>
      </c>
      <c r="B1335" s="180" t="s">
        <v>1685</v>
      </c>
      <c r="C1335" s="180">
        <v>144490</v>
      </c>
      <c r="D1335" s="183">
        <v>44462</v>
      </c>
      <c r="E1335" s="184">
        <v>13.4283</v>
      </c>
      <c r="F1335" s="184">
        <v>0.68230000000000002</v>
      </c>
      <c r="G1335" s="184">
        <v>0.94640000000000002</v>
      </c>
      <c r="H1335" s="184">
        <v>0.3085</v>
      </c>
      <c r="I1335" s="184">
        <v>1.2607999999999999</v>
      </c>
      <c r="J1335" s="184">
        <v>3.2454000000000001</v>
      </c>
      <c r="K1335" s="184">
        <v>5.3440000000000003</v>
      </c>
      <c r="L1335" s="184">
        <v>9.6608000000000001</v>
      </c>
      <c r="M1335" s="184">
        <v>15.8561</v>
      </c>
      <c r="N1335" s="184">
        <v>26.817299999999999</v>
      </c>
      <c r="O1335" s="184">
        <v>10.4284</v>
      </c>
      <c r="P1335" s="184"/>
      <c r="Q1335" s="184">
        <v>10.0832</v>
      </c>
      <c r="R1335" s="184">
        <v>13.5586</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1768</v>
      </c>
      <c r="B1336" s="180" t="s">
        <v>1710</v>
      </c>
      <c r="C1336" s="180">
        <v>144484</v>
      </c>
      <c r="D1336" s="183">
        <v>44462</v>
      </c>
      <c r="E1336" s="184">
        <v>13.0495</v>
      </c>
      <c r="F1336" s="184">
        <v>0.67969999999999997</v>
      </c>
      <c r="G1336" s="184">
        <v>0.93899999999999995</v>
      </c>
      <c r="H1336" s="184">
        <v>0.29199999999999998</v>
      </c>
      <c r="I1336" s="184">
        <v>1.2287999999999999</v>
      </c>
      <c r="J1336" s="184">
        <v>3.1743999999999999</v>
      </c>
      <c r="K1336" s="184">
        <v>5.1242999999999999</v>
      </c>
      <c r="L1336" s="184">
        <v>9.2035999999999998</v>
      </c>
      <c r="M1336" s="184">
        <v>15.133800000000001</v>
      </c>
      <c r="N1336" s="184">
        <v>25.760100000000001</v>
      </c>
      <c r="O1336" s="184">
        <v>9.4143000000000008</v>
      </c>
      <c r="P1336" s="184"/>
      <c r="Q1336" s="184">
        <v>9.0614000000000008</v>
      </c>
      <c r="R1336" s="184">
        <v>12.656700000000001</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5" t="s">
        <v>27</v>
      </c>
      <c r="B1337" s="180"/>
      <c r="C1337" s="180"/>
      <c r="D1337" s="180"/>
      <c r="E1337" s="180"/>
      <c r="F1337" s="186">
        <v>0.49997399999999992</v>
      </c>
      <c r="G1337" s="186">
        <v>0.74056199999999994</v>
      </c>
      <c r="H1337" s="186">
        <v>0.13911600000000007</v>
      </c>
      <c r="I1337" s="186">
        <v>0.83152800000000027</v>
      </c>
      <c r="J1337" s="186">
        <v>2.9798680000000002</v>
      </c>
      <c r="K1337" s="186">
        <v>5.1905079999999977</v>
      </c>
      <c r="L1337" s="186">
        <v>8.9617500000000003</v>
      </c>
      <c r="M1337" s="186">
        <v>13.501322</v>
      </c>
      <c r="N1337" s="186">
        <v>23.067683999999996</v>
      </c>
      <c r="O1337" s="186">
        <v>10.059200000000001</v>
      </c>
      <c r="P1337" s="186">
        <v>8.6131906249999997</v>
      </c>
      <c r="Q1337" s="186">
        <v>8.9872339999999991</v>
      </c>
      <c r="R1337" s="186">
        <v>12.605293749999996</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5" t="s">
        <v>408</v>
      </c>
      <c r="B1338" s="180"/>
      <c r="C1338" s="180"/>
      <c r="D1338" s="180"/>
      <c r="E1338" s="180"/>
      <c r="F1338" s="186">
        <v>0.53034999999999999</v>
      </c>
      <c r="G1338" s="186">
        <v>0.76205000000000001</v>
      </c>
      <c r="H1338" s="186">
        <v>0.16375000000000001</v>
      </c>
      <c r="I1338" s="186">
        <v>0.76950000000000007</v>
      </c>
      <c r="J1338" s="186">
        <v>2.9165999999999999</v>
      </c>
      <c r="K1338" s="186">
        <v>4.9712499999999995</v>
      </c>
      <c r="L1338" s="186">
        <v>9.1960499999999996</v>
      </c>
      <c r="M1338" s="186">
        <v>14.244250000000001</v>
      </c>
      <c r="N1338" s="186">
        <v>24.284550000000003</v>
      </c>
      <c r="O1338" s="186">
        <v>10.33005</v>
      </c>
      <c r="P1338" s="186">
        <v>8.9279000000000011</v>
      </c>
      <c r="Q1338" s="186">
        <v>9.2011500000000002</v>
      </c>
      <c r="R1338" s="186">
        <v>12.5709</v>
      </c>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28"/>
      <c r="B1339" s="128"/>
      <c r="C1339" s="128"/>
      <c r="D1339" s="130"/>
      <c r="E1339" s="131"/>
      <c r="F1339" s="131"/>
      <c r="G1339" s="131"/>
      <c r="H1339" s="131"/>
      <c r="I1339" s="131"/>
      <c r="J1339" s="131"/>
      <c r="K1339" s="131"/>
      <c r="L1339" s="131"/>
      <c r="M1339" s="131"/>
      <c r="N1339" s="131"/>
      <c r="O1339" s="131"/>
      <c r="P1339" s="131"/>
      <c r="Q1339" s="131"/>
      <c r="R1339" s="131"/>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2" t="s">
        <v>1778</v>
      </c>
      <c r="B1340" s="182"/>
      <c r="C1340" s="182"/>
      <c r="D1340" s="182"/>
      <c r="E1340" s="182"/>
      <c r="F1340" s="182"/>
      <c r="G1340" s="182"/>
      <c r="H1340" s="182"/>
      <c r="I1340" s="182"/>
      <c r="J1340" s="182"/>
      <c r="K1340" s="182"/>
      <c r="L1340" s="182"/>
      <c r="M1340" s="182"/>
      <c r="N1340" s="182"/>
      <c r="O1340" s="182"/>
      <c r="P1340" s="182"/>
      <c r="Q1340" s="182"/>
      <c r="R1340" s="182"/>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1779</v>
      </c>
      <c r="B1341" s="180" t="s">
        <v>1804</v>
      </c>
      <c r="C1341" s="180">
        <v>103166</v>
      </c>
      <c r="D1341" s="183">
        <v>44462</v>
      </c>
      <c r="E1341" s="184">
        <v>1181.77</v>
      </c>
      <c r="F1341" s="184">
        <v>1.1651</v>
      </c>
      <c r="G1341" s="184">
        <v>2.2132999999999998</v>
      </c>
      <c r="H1341" s="184">
        <v>0.43</v>
      </c>
      <c r="I1341" s="184">
        <v>2.4668000000000001</v>
      </c>
      <c r="J1341" s="184">
        <v>8.9992999999999999</v>
      </c>
      <c r="K1341" s="184">
        <v>13.779400000000001</v>
      </c>
      <c r="L1341" s="184">
        <v>25.8809</v>
      </c>
      <c r="M1341" s="184">
        <v>36.926299999999998</v>
      </c>
      <c r="N1341" s="184">
        <v>69.172300000000007</v>
      </c>
      <c r="O1341" s="184">
        <v>18.539200000000001</v>
      </c>
      <c r="P1341" s="184">
        <v>15.144299999999999</v>
      </c>
      <c r="Q1341" s="184">
        <v>22.958100000000002</v>
      </c>
      <c r="R1341" s="184">
        <v>27.351299999999998</v>
      </c>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1779</v>
      </c>
      <c r="B1342" s="180" t="s">
        <v>1805</v>
      </c>
      <c r="C1342" s="180">
        <v>120564</v>
      </c>
      <c r="D1342" s="183">
        <v>44462</v>
      </c>
      <c r="E1342" s="184">
        <v>1279.78</v>
      </c>
      <c r="F1342" s="184">
        <v>1.1676</v>
      </c>
      <c r="G1342" s="184">
        <v>2.2212999999999998</v>
      </c>
      <c r="H1342" s="184">
        <v>0.44819999999999999</v>
      </c>
      <c r="I1342" s="184">
        <v>2.5028999999999999</v>
      </c>
      <c r="J1342" s="184">
        <v>9.0863999999999994</v>
      </c>
      <c r="K1342" s="184">
        <v>14.055300000000001</v>
      </c>
      <c r="L1342" s="184">
        <v>26.422999999999998</v>
      </c>
      <c r="M1342" s="184">
        <v>37.775199999999998</v>
      </c>
      <c r="N1342" s="184">
        <v>70.603200000000001</v>
      </c>
      <c r="O1342" s="184">
        <v>19.590399999999999</v>
      </c>
      <c r="P1342" s="184">
        <v>16.281199999999998</v>
      </c>
      <c r="Q1342" s="184">
        <v>19.080400000000001</v>
      </c>
      <c r="R1342" s="184">
        <v>28.46</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1779</v>
      </c>
      <c r="B1343" s="180" t="s">
        <v>1806</v>
      </c>
      <c r="C1343" s="180">
        <v>141925</v>
      </c>
      <c r="D1343" s="183">
        <v>44462</v>
      </c>
      <c r="E1343" s="184">
        <v>20.92</v>
      </c>
      <c r="F1343" s="184">
        <v>1.1115999999999999</v>
      </c>
      <c r="G1343" s="184">
        <v>2.4988000000000001</v>
      </c>
      <c r="H1343" s="184">
        <v>1.3075000000000001</v>
      </c>
      <c r="I1343" s="184">
        <v>3.0034000000000001</v>
      </c>
      <c r="J1343" s="184">
        <v>9.2998999999999992</v>
      </c>
      <c r="K1343" s="184">
        <v>18.058700000000002</v>
      </c>
      <c r="L1343" s="184">
        <v>27.018799999999999</v>
      </c>
      <c r="M1343" s="184">
        <v>34.6203</v>
      </c>
      <c r="N1343" s="184">
        <v>66.8262</v>
      </c>
      <c r="O1343" s="184">
        <v>23.711200000000002</v>
      </c>
      <c r="P1343" s="184"/>
      <c r="Q1343" s="184">
        <v>21.120699999999999</v>
      </c>
      <c r="R1343" s="184">
        <v>27.402799999999999</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1779</v>
      </c>
      <c r="B1344" s="180" t="s">
        <v>1807</v>
      </c>
      <c r="C1344" s="180">
        <v>141927</v>
      </c>
      <c r="D1344" s="183">
        <v>44462</v>
      </c>
      <c r="E1344" s="184">
        <v>19.75</v>
      </c>
      <c r="F1344" s="184">
        <v>1.1265000000000001</v>
      </c>
      <c r="G1344" s="184">
        <v>2.4908999999999999</v>
      </c>
      <c r="H1344" s="184">
        <v>1.2821</v>
      </c>
      <c r="I1344" s="184">
        <v>2.9718</v>
      </c>
      <c r="J1344" s="184">
        <v>9.2367000000000008</v>
      </c>
      <c r="K1344" s="184">
        <v>17.6996</v>
      </c>
      <c r="L1344" s="184">
        <v>26.1981</v>
      </c>
      <c r="M1344" s="184">
        <v>33.355800000000002</v>
      </c>
      <c r="N1344" s="184">
        <v>64.720600000000005</v>
      </c>
      <c r="O1344" s="184">
        <v>21.920500000000001</v>
      </c>
      <c r="P1344" s="184"/>
      <c r="Q1344" s="184">
        <v>19.3245</v>
      </c>
      <c r="R1344" s="184">
        <v>25.6587</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1779</v>
      </c>
      <c r="B1345" s="180" t="s">
        <v>1872</v>
      </c>
      <c r="C1345" s="180">
        <v>148404</v>
      </c>
      <c r="D1345" s="183">
        <v>44462</v>
      </c>
      <c r="E1345" s="184">
        <v>19.71</v>
      </c>
      <c r="F1345" s="184">
        <v>0.87</v>
      </c>
      <c r="G1345" s="184">
        <v>1.8079000000000001</v>
      </c>
      <c r="H1345" s="184">
        <v>-0.80520000000000003</v>
      </c>
      <c r="I1345" s="184">
        <v>1.0250999999999999</v>
      </c>
      <c r="J1345" s="184">
        <v>8.6548999999999996</v>
      </c>
      <c r="K1345" s="184">
        <v>13.2759</v>
      </c>
      <c r="L1345" s="184">
        <v>30.616299999999999</v>
      </c>
      <c r="M1345" s="184">
        <v>45.246899999999997</v>
      </c>
      <c r="N1345" s="184">
        <v>75.355900000000005</v>
      </c>
      <c r="O1345" s="184"/>
      <c r="P1345" s="184"/>
      <c r="Q1345" s="184">
        <v>73.178399999999996</v>
      </c>
      <c r="R1345" s="184"/>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1779</v>
      </c>
      <c r="B1346" s="180" t="s">
        <v>1818</v>
      </c>
      <c r="C1346" s="180">
        <v>148405</v>
      </c>
      <c r="D1346" s="183">
        <v>44462</v>
      </c>
      <c r="E1346" s="184">
        <v>19.29</v>
      </c>
      <c r="F1346" s="184">
        <v>0.8891</v>
      </c>
      <c r="G1346" s="184">
        <v>1.8479000000000001</v>
      </c>
      <c r="H1346" s="184">
        <v>-0.8226</v>
      </c>
      <c r="I1346" s="184">
        <v>1.0477000000000001</v>
      </c>
      <c r="J1346" s="184">
        <v>8.5536999999999992</v>
      </c>
      <c r="K1346" s="184">
        <v>12.9391</v>
      </c>
      <c r="L1346" s="184">
        <v>29.6371</v>
      </c>
      <c r="M1346" s="184">
        <v>43.420099999999998</v>
      </c>
      <c r="N1346" s="184">
        <v>72.386099999999999</v>
      </c>
      <c r="O1346" s="184"/>
      <c r="P1346" s="184"/>
      <c r="Q1346" s="184">
        <v>70.185699999999997</v>
      </c>
      <c r="R1346" s="184"/>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1779</v>
      </c>
      <c r="B1347" s="180" t="s">
        <v>1827</v>
      </c>
      <c r="C1347" s="180">
        <v>118275</v>
      </c>
      <c r="D1347" s="183">
        <v>44462</v>
      </c>
      <c r="E1347" s="184">
        <v>246.81</v>
      </c>
      <c r="F1347" s="184">
        <v>1.2345999999999999</v>
      </c>
      <c r="G1347" s="184">
        <v>2.0804</v>
      </c>
      <c r="H1347" s="184">
        <v>0.1583</v>
      </c>
      <c r="I1347" s="184">
        <v>1.7312000000000001</v>
      </c>
      <c r="J1347" s="184">
        <v>8.6311999999999998</v>
      </c>
      <c r="K1347" s="184">
        <v>15.634399999999999</v>
      </c>
      <c r="L1347" s="184">
        <v>26.2714</v>
      </c>
      <c r="M1347" s="184">
        <v>38.021500000000003</v>
      </c>
      <c r="N1347" s="184">
        <v>64.572900000000004</v>
      </c>
      <c r="O1347" s="184">
        <v>23.4907</v>
      </c>
      <c r="P1347" s="184">
        <v>19.200299999999999</v>
      </c>
      <c r="Q1347" s="184">
        <v>16.7317</v>
      </c>
      <c r="R1347" s="184">
        <v>32.042700000000004</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1779</v>
      </c>
      <c r="B1348" s="180" t="s">
        <v>1828</v>
      </c>
      <c r="C1348" s="180">
        <v>101922</v>
      </c>
      <c r="D1348" s="183">
        <v>44462</v>
      </c>
      <c r="E1348" s="184">
        <v>230.61</v>
      </c>
      <c r="F1348" s="184">
        <v>1.2291000000000001</v>
      </c>
      <c r="G1348" s="184">
        <v>2.0714000000000001</v>
      </c>
      <c r="H1348" s="184">
        <v>0.1303</v>
      </c>
      <c r="I1348" s="184">
        <v>1.6754</v>
      </c>
      <c r="J1348" s="184">
        <v>8.5018999999999991</v>
      </c>
      <c r="K1348" s="184">
        <v>15.224299999999999</v>
      </c>
      <c r="L1348" s="184">
        <v>25.4133</v>
      </c>
      <c r="M1348" s="184">
        <v>36.649700000000003</v>
      </c>
      <c r="N1348" s="184">
        <v>62.447200000000002</v>
      </c>
      <c r="O1348" s="184">
        <v>22.077200000000001</v>
      </c>
      <c r="P1348" s="184">
        <v>18.0624</v>
      </c>
      <c r="Q1348" s="184">
        <v>19.008299999999998</v>
      </c>
      <c r="R1348" s="184">
        <v>30.3094</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1779</v>
      </c>
      <c r="B1349" s="180" t="s">
        <v>1873</v>
      </c>
      <c r="C1349" s="180">
        <v>119076</v>
      </c>
      <c r="D1349" s="183">
        <v>44462</v>
      </c>
      <c r="E1349" s="184">
        <v>73.108000000000004</v>
      </c>
      <c r="F1349" s="184">
        <v>1.21</v>
      </c>
      <c r="G1349" s="184">
        <v>1.8458000000000001</v>
      </c>
      <c r="H1349" s="184">
        <v>0.30599999999999999</v>
      </c>
      <c r="I1349" s="184">
        <v>1.377</v>
      </c>
      <c r="J1349" s="184">
        <v>7.5496999999999996</v>
      </c>
      <c r="K1349" s="184">
        <v>13.526999999999999</v>
      </c>
      <c r="L1349" s="184">
        <v>25.578399999999998</v>
      </c>
      <c r="M1349" s="184">
        <v>39.115499999999997</v>
      </c>
      <c r="N1349" s="184">
        <v>73.570800000000006</v>
      </c>
      <c r="O1349" s="184">
        <v>24.212299999999999</v>
      </c>
      <c r="P1349" s="184">
        <v>18.061900000000001</v>
      </c>
      <c r="Q1349" s="184">
        <v>17.529900000000001</v>
      </c>
      <c r="R1349" s="184">
        <v>29.522300000000001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1779</v>
      </c>
      <c r="B1350" s="180" t="s">
        <v>1980</v>
      </c>
      <c r="C1350" s="180">
        <v>119077</v>
      </c>
      <c r="D1350" s="183">
        <v>44462</v>
      </c>
      <c r="E1350" s="184">
        <v>202.02675142530299</v>
      </c>
      <c r="F1350" s="184">
        <v>1.2103999999999999</v>
      </c>
      <c r="G1350" s="184">
        <v>1.8458000000000001</v>
      </c>
      <c r="H1350" s="184">
        <v>0.30559999999999998</v>
      </c>
      <c r="I1350" s="184">
        <v>1.3771</v>
      </c>
      <c r="J1350" s="184">
        <v>7.5502000000000002</v>
      </c>
      <c r="K1350" s="184">
        <v>13.5266</v>
      </c>
      <c r="L1350" s="184">
        <v>25.578700000000001</v>
      </c>
      <c r="M1350" s="184">
        <v>39.116999999999997</v>
      </c>
      <c r="N1350" s="184">
        <v>73.572800000000001</v>
      </c>
      <c r="O1350" s="184">
        <v>23.084900000000001</v>
      </c>
      <c r="P1350" s="184">
        <v>17.418700000000001</v>
      </c>
      <c r="Q1350" s="184">
        <v>17.164999999999999</v>
      </c>
      <c r="R1350" s="184">
        <v>28.5976</v>
      </c>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1779</v>
      </c>
      <c r="B1351" s="180" t="s">
        <v>1874</v>
      </c>
      <c r="C1351" s="180">
        <v>105875</v>
      </c>
      <c r="D1351" s="183">
        <v>44462</v>
      </c>
      <c r="E1351" s="184">
        <v>68.494</v>
      </c>
      <c r="F1351" s="184">
        <v>1.2057</v>
      </c>
      <c r="G1351" s="184">
        <v>1.8347</v>
      </c>
      <c r="H1351" s="184">
        <v>0.28260000000000002</v>
      </c>
      <c r="I1351" s="184">
        <v>1.3314999999999999</v>
      </c>
      <c r="J1351" s="184">
        <v>7.4416000000000002</v>
      </c>
      <c r="K1351" s="184">
        <v>13.2151</v>
      </c>
      <c r="L1351" s="184">
        <v>24.9116</v>
      </c>
      <c r="M1351" s="184">
        <v>38.031500000000001</v>
      </c>
      <c r="N1351" s="184">
        <v>71.784700000000001</v>
      </c>
      <c r="O1351" s="184">
        <v>23.051200000000001</v>
      </c>
      <c r="P1351" s="184">
        <v>17.053599999999999</v>
      </c>
      <c r="Q1351" s="184">
        <v>14.3956</v>
      </c>
      <c r="R1351" s="184">
        <v>28.215</v>
      </c>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1779</v>
      </c>
      <c r="B1352" s="180" t="s">
        <v>1981</v>
      </c>
      <c r="C1352" s="180">
        <v>100080</v>
      </c>
      <c r="D1352" s="183">
        <v>44462</v>
      </c>
      <c r="E1352" s="184">
        <v>854.258604640866</v>
      </c>
      <c r="F1352" s="184">
        <v>1.2067000000000001</v>
      </c>
      <c r="G1352" s="184">
        <v>1.8365</v>
      </c>
      <c r="H1352" s="184">
        <v>0.28399999999999997</v>
      </c>
      <c r="I1352" s="184">
        <v>1.3324</v>
      </c>
      <c r="J1352" s="184">
        <v>7.4428000000000001</v>
      </c>
      <c r="K1352" s="184">
        <v>13.216200000000001</v>
      </c>
      <c r="L1352" s="184">
        <v>24.912099999999999</v>
      </c>
      <c r="M1352" s="184">
        <v>38.035600000000002</v>
      </c>
      <c r="N1352" s="184">
        <v>71.788300000000007</v>
      </c>
      <c r="O1352" s="184">
        <v>21.927</v>
      </c>
      <c r="P1352" s="184">
        <v>16.409099999999999</v>
      </c>
      <c r="Q1352" s="184">
        <v>19.977900000000002</v>
      </c>
      <c r="R1352" s="184">
        <v>27.2958</v>
      </c>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1779</v>
      </c>
      <c r="B1353" s="180" t="s">
        <v>1788</v>
      </c>
      <c r="C1353" s="180">
        <v>140353</v>
      </c>
      <c r="D1353" s="183">
        <v>44462</v>
      </c>
      <c r="E1353" s="184">
        <v>25.096</v>
      </c>
      <c r="F1353" s="184">
        <v>1.4267000000000001</v>
      </c>
      <c r="G1353" s="184">
        <v>2.7682000000000002</v>
      </c>
      <c r="H1353" s="184">
        <v>0.15160000000000001</v>
      </c>
      <c r="I1353" s="184">
        <v>2.0287000000000002</v>
      </c>
      <c r="J1353" s="184">
        <v>7.9722999999999997</v>
      </c>
      <c r="K1353" s="184">
        <v>14.567500000000001</v>
      </c>
      <c r="L1353" s="184">
        <v>23.949200000000001</v>
      </c>
      <c r="M1353" s="184">
        <v>39.43</v>
      </c>
      <c r="N1353" s="184">
        <v>67.933599999999998</v>
      </c>
      <c r="O1353" s="184">
        <v>19.719100000000001</v>
      </c>
      <c r="P1353" s="184">
        <v>17.747199999999999</v>
      </c>
      <c r="Q1353" s="184">
        <v>14.8607</v>
      </c>
      <c r="R1353" s="184">
        <v>27.275600000000001</v>
      </c>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1779</v>
      </c>
      <c r="B1354" s="180" t="s">
        <v>1789</v>
      </c>
      <c r="C1354" s="180">
        <v>140355</v>
      </c>
      <c r="D1354" s="183">
        <v>44462</v>
      </c>
      <c r="E1354" s="184">
        <v>23.082000000000001</v>
      </c>
      <c r="F1354" s="184">
        <v>1.4237</v>
      </c>
      <c r="G1354" s="184">
        <v>2.7555999999999998</v>
      </c>
      <c r="H1354" s="184">
        <v>0.1258</v>
      </c>
      <c r="I1354" s="184">
        <v>1.9658</v>
      </c>
      <c r="J1354" s="184">
        <v>7.8194999999999997</v>
      </c>
      <c r="K1354" s="184">
        <v>14.069699999999999</v>
      </c>
      <c r="L1354" s="184">
        <v>22.861599999999999</v>
      </c>
      <c r="M1354" s="184">
        <v>37.605800000000002</v>
      </c>
      <c r="N1354" s="184">
        <v>65.012900000000002</v>
      </c>
      <c r="O1354" s="184">
        <v>17.6313</v>
      </c>
      <c r="P1354" s="184">
        <v>16.1828</v>
      </c>
      <c r="Q1354" s="184">
        <v>13.4229</v>
      </c>
      <c r="R1354" s="184">
        <v>25.035699999999999</v>
      </c>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1779</v>
      </c>
      <c r="B1355" s="180" t="s">
        <v>1794</v>
      </c>
      <c r="C1355" s="180">
        <v>100520</v>
      </c>
      <c r="D1355" s="183">
        <v>44462</v>
      </c>
      <c r="E1355" s="184">
        <v>950.37840000000006</v>
      </c>
      <c r="F1355" s="184">
        <v>1.821</v>
      </c>
      <c r="G1355" s="184">
        <v>2.9167000000000001</v>
      </c>
      <c r="H1355" s="184">
        <v>1.101</v>
      </c>
      <c r="I1355" s="184">
        <v>3.1713</v>
      </c>
      <c r="J1355" s="184">
        <v>9.3653999999999993</v>
      </c>
      <c r="K1355" s="184">
        <v>13.797000000000001</v>
      </c>
      <c r="L1355" s="184">
        <v>22.368200000000002</v>
      </c>
      <c r="M1355" s="184">
        <v>42.645699999999998</v>
      </c>
      <c r="N1355" s="184">
        <v>78.092600000000004</v>
      </c>
      <c r="O1355" s="184">
        <v>17.339500000000001</v>
      </c>
      <c r="P1355" s="184">
        <v>14.035299999999999</v>
      </c>
      <c r="Q1355" s="184">
        <v>18.371700000000001</v>
      </c>
      <c r="R1355" s="184">
        <v>28.640999999999998</v>
      </c>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1779</v>
      </c>
      <c r="B1356" s="180" t="s">
        <v>1795</v>
      </c>
      <c r="C1356" s="180">
        <v>118535</v>
      </c>
      <c r="D1356" s="183">
        <v>44462</v>
      </c>
      <c r="E1356" s="184">
        <v>1027.7177999999999</v>
      </c>
      <c r="F1356" s="184">
        <v>1.823</v>
      </c>
      <c r="G1356" s="184">
        <v>2.9226000000000001</v>
      </c>
      <c r="H1356" s="184">
        <v>1.1144000000000001</v>
      </c>
      <c r="I1356" s="184">
        <v>3.1989000000000001</v>
      </c>
      <c r="J1356" s="184">
        <v>9.4301999999999992</v>
      </c>
      <c r="K1356" s="184">
        <v>14.002599999999999</v>
      </c>
      <c r="L1356" s="184">
        <v>22.809000000000001</v>
      </c>
      <c r="M1356" s="184">
        <v>43.427999999999997</v>
      </c>
      <c r="N1356" s="184">
        <v>79.398700000000005</v>
      </c>
      <c r="O1356" s="184">
        <v>18.2758</v>
      </c>
      <c r="P1356" s="184">
        <v>15.0739</v>
      </c>
      <c r="Q1356" s="184">
        <v>17.377099999999999</v>
      </c>
      <c r="R1356" s="184">
        <v>29.6145</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1779</v>
      </c>
      <c r="B1357" s="180" t="s">
        <v>1796</v>
      </c>
      <c r="C1357" s="180">
        <v>101762</v>
      </c>
      <c r="D1357" s="183">
        <v>44462</v>
      </c>
      <c r="E1357" s="184">
        <v>971.83299999999997</v>
      </c>
      <c r="F1357" s="184">
        <v>1.5333000000000001</v>
      </c>
      <c r="G1357" s="184">
        <v>2.4925000000000002</v>
      </c>
      <c r="H1357" s="184">
        <v>0.28360000000000002</v>
      </c>
      <c r="I1357" s="184">
        <v>3.5072000000000001</v>
      </c>
      <c r="J1357" s="184">
        <v>9.8038000000000007</v>
      </c>
      <c r="K1357" s="184">
        <v>10.2783</v>
      </c>
      <c r="L1357" s="184">
        <v>19.930099999999999</v>
      </c>
      <c r="M1357" s="184">
        <v>39.3643</v>
      </c>
      <c r="N1357" s="184">
        <v>74.391099999999994</v>
      </c>
      <c r="O1357" s="184">
        <v>15.503500000000001</v>
      </c>
      <c r="P1357" s="184">
        <v>13.8088</v>
      </c>
      <c r="Q1357" s="184">
        <v>18.6631</v>
      </c>
      <c r="R1357" s="184">
        <v>21.607399999999998</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0" t="s">
        <v>1779</v>
      </c>
      <c r="B1358" s="180" t="s">
        <v>1797</v>
      </c>
      <c r="C1358" s="180">
        <v>118955</v>
      </c>
      <c r="D1358" s="183">
        <v>44462</v>
      </c>
      <c r="E1358" s="184">
        <v>1036.076</v>
      </c>
      <c r="F1358" s="184">
        <v>1.5349999999999999</v>
      </c>
      <c r="G1358" s="184">
        <v>2.4975999999999998</v>
      </c>
      <c r="H1358" s="184">
        <v>0.29509999999999997</v>
      </c>
      <c r="I1358" s="184">
        <v>3.5304000000000002</v>
      </c>
      <c r="J1358" s="184">
        <v>9.859</v>
      </c>
      <c r="K1358" s="184">
        <v>10.4434</v>
      </c>
      <c r="L1358" s="184">
        <v>20.294799999999999</v>
      </c>
      <c r="M1358" s="184">
        <v>39.994</v>
      </c>
      <c r="N1358" s="184">
        <v>75.409599999999998</v>
      </c>
      <c r="O1358" s="184">
        <v>16.1998</v>
      </c>
      <c r="P1358" s="184">
        <v>14.631</v>
      </c>
      <c r="Q1358" s="184">
        <v>15.5395</v>
      </c>
      <c r="R1358" s="184">
        <v>22.309200000000001</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0" t="s">
        <v>1779</v>
      </c>
      <c r="B1359" s="180" t="s">
        <v>1790</v>
      </c>
      <c r="C1359" s="180">
        <v>102252</v>
      </c>
      <c r="D1359" s="183">
        <v>44462</v>
      </c>
      <c r="E1359" s="184">
        <v>132.4623</v>
      </c>
      <c r="F1359" s="184">
        <v>1.7512000000000001</v>
      </c>
      <c r="G1359" s="184">
        <v>2.4948999999999999</v>
      </c>
      <c r="H1359" s="184">
        <v>0.18690000000000001</v>
      </c>
      <c r="I1359" s="184">
        <v>1.7778</v>
      </c>
      <c r="J1359" s="184">
        <v>8.4510000000000005</v>
      </c>
      <c r="K1359" s="184">
        <v>13.732699999999999</v>
      </c>
      <c r="L1359" s="184">
        <v>22.9572</v>
      </c>
      <c r="M1359" s="184">
        <v>34.315199999999997</v>
      </c>
      <c r="N1359" s="184">
        <v>62.164700000000003</v>
      </c>
      <c r="O1359" s="184">
        <v>15.3931</v>
      </c>
      <c r="P1359" s="184">
        <v>12.410600000000001</v>
      </c>
      <c r="Q1359" s="184">
        <v>15.820399999999999</v>
      </c>
      <c r="R1359" s="184">
        <v>25.830300000000001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80" t="s">
        <v>1779</v>
      </c>
      <c r="B1360" s="180" t="s">
        <v>1791</v>
      </c>
      <c r="C1360" s="180">
        <v>120046</v>
      </c>
      <c r="D1360" s="183">
        <v>44462</v>
      </c>
      <c r="E1360" s="184">
        <v>142.7208</v>
      </c>
      <c r="F1360" s="184">
        <v>1.7544</v>
      </c>
      <c r="G1360" s="184">
        <v>2.5049000000000001</v>
      </c>
      <c r="H1360" s="184">
        <v>0.2099</v>
      </c>
      <c r="I1360" s="184">
        <v>1.8239000000000001</v>
      </c>
      <c r="J1360" s="184">
        <v>8.5580999999999996</v>
      </c>
      <c r="K1360" s="184">
        <v>14.0669</v>
      </c>
      <c r="L1360" s="184">
        <v>23.6797</v>
      </c>
      <c r="M1360" s="184">
        <v>35.495100000000001</v>
      </c>
      <c r="N1360" s="184">
        <v>64.054599999999994</v>
      </c>
      <c r="O1360" s="184">
        <v>16.636700000000001</v>
      </c>
      <c r="P1360" s="184">
        <v>13.469099999999999</v>
      </c>
      <c r="Q1360" s="184">
        <v>16.2713</v>
      </c>
      <c r="R1360" s="184">
        <v>27.2973</v>
      </c>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0" t="s">
        <v>1779</v>
      </c>
      <c r="B1361" s="180" t="s">
        <v>1798</v>
      </c>
      <c r="C1361" s="180">
        <v>128235</v>
      </c>
      <c r="D1361" s="183">
        <v>44462</v>
      </c>
      <c r="E1361" s="184">
        <v>34.590000000000003</v>
      </c>
      <c r="F1361" s="184">
        <v>1.4072</v>
      </c>
      <c r="G1361" s="184">
        <v>1.7054</v>
      </c>
      <c r="H1361" s="184">
        <v>0.14480000000000001</v>
      </c>
      <c r="I1361" s="184">
        <v>1.9452</v>
      </c>
      <c r="J1361" s="184">
        <v>9.7398000000000007</v>
      </c>
      <c r="K1361" s="184">
        <v>16.897600000000001</v>
      </c>
      <c r="L1361" s="184">
        <v>28.301200000000001</v>
      </c>
      <c r="M1361" s="184">
        <v>37.4255</v>
      </c>
      <c r="N1361" s="184">
        <v>65.265199999999993</v>
      </c>
      <c r="O1361" s="184">
        <v>17.97</v>
      </c>
      <c r="P1361" s="184">
        <v>13.6835</v>
      </c>
      <c r="Q1361" s="184">
        <v>18.0047</v>
      </c>
      <c r="R1361" s="184">
        <v>26.155799999999999</v>
      </c>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1779</v>
      </c>
      <c r="B1362" s="180" t="s">
        <v>1799</v>
      </c>
      <c r="C1362" s="180">
        <v>128236</v>
      </c>
      <c r="D1362" s="183">
        <v>44462</v>
      </c>
      <c r="E1362" s="184">
        <v>38.119999999999997</v>
      </c>
      <c r="F1362" s="184">
        <v>1.4098999999999999</v>
      </c>
      <c r="G1362" s="184">
        <v>1.6803999999999999</v>
      </c>
      <c r="H1362" s="184">
        <v>0.15759999999999999</v>
      </c>
      <c r="I1362" s="184">
        <v>1.9523999999999999</v>
      </c>
      <c r="J1362" s="184">
        <v>9.8242999999999991</v>
      </c>
      <c r="K1362" s="184">
        <v>17.2562</v>
      </c>
      <c r="L1362" s="184">
        <v>29.089099999999998</v>
      </c>
      <c r="M1362" s="184">
        <v>38.719099999999997</v>
      </c>
      <c r="N1362" s="184">
        <v>67.413300000000007</v>
      </c>
      <c r="O1362" s="184">
        <v>19.652799999999999</v>
      </c>
      <c r="P1362" s="184">
        <v>15.5603</v>
      </c>
      <c r="Q1362" s="184">
        <v>19.544499999999999</v>
      </c>
      <c r="R1362" s="184">
        <v>27.783000000000001</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1779</v>
      </c>
      <c r="B1363" s="180" t="s">
        <v>1821</v>
      </c>
      <c r="C1363" s="180">
        <v>118424</v>
      </c>
      <c r="D1363" s="183">
        <v>44462</v>
      </c>
      <c r="E1363" s="184">
        <v>145.07</v>
      </c>
      <c r="F1363" s="184">
        <v>1.2564</v>
      </c>
      <c r="G1363" s="184">
        <v>1.7179</v>
      </c>
      <c r="H1363" s="184">
        <v>0.1173</v>
      </c>
      <c r="I1363" s="184">
        <v>1.7891999999999999</v>
      </c>
      <c r="J1363" s="184">
        <v>8.0193999999999992</v>
      </c>
      <c r="K1363" s="184">
        <v>12.422499999999999</v>
      </c>
      <c r="L1363" s="184">
        <v>21.590800000000002</v>
      </c>
      <c r="M1363" s="184">
        <v>32.641500000000001</v>
      </c>
      <c r="N1363" s="184">
        <v>59.997799999999998</v>
      </c>
      <c r="O1363" s="184">
        <v>14.254</v>
      </c>
      <c r="P1363" s="184">
        <v>12.6297</v>
      </c>
      <c r="Q1363" s="184">
        <v>15.7538</v>
      </c>
      <c r="R1363" s="184">
        <v>20.619299999999999</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1779</v>
      </c>
      <c r="B1364" s="180" t="s">
        <v>1822</v>
      </c>
      <c r="C1364" s="180">
        <v>108594</v>
      </c>
      <c r="D1364" s="183">
        <v>44462</v>
      </c>
      <c r="E1364" s="184">
        <v>136.35</v>
      </c>
      <c r="F1364" s="184">
        <v>1.2549999999999999</v>
      </c>
      <c r="G1364" s="184">
        <v>1.7081999999999999</v>
      </c>
      <c r="H1364" s="184">
        <v>0.1028</v>
      </c>
      <c r="I1364" s="184">
        <v>1.7613000000000001</v>
      </c>
      <c r="J1364" s="184">
        <v>7.9486999999999997</v>
      </c>
      <c r="K1364" s="184">
        <v>12.222200000000001</v>
      </c>
      <c r="L1364" s="184">
        <v>21.1569</v>
      </c>
      <c r="M1364" s="184">
        <v>31.930299999999999</v>
      </c>
      <c r="N1364" s="184">
        <v>58.860500000000002</v>
      </c>
      <c r="O1364" s="184">
        <v>13.4664</v>
      </c>
      <c r="P1364" s="184">
        <v>11.824199999999999</v>
      </c>
      <c r="Q1364" s="184">
        <v>17.741099999999999</v>
      </c>
      <c r="R1364" s="184">
        <v>19.791799999999999</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1779</v>
      </c>
      <c r="B1365" s="180" t="s">
        <v>1800</v>
      </c>
      <c r="C1365" s="180">
        <v>109522</v>
      </c>
      <c r="D1365" s="183">
        <v>44462</v>
      </c>
      <c r="E1365" s="184">
        <v>52.349899999999998</v>
      </c>
      <c r="F1365" s="184">
        <v>1.7463</v>
      </c>
      <c r="G1365" s="184">
        <v>3.2162000000000002</v>
      </c>
      <c r="H1365" s="184">
        <v>1.1809000000000001</v>
      </c>
      <c r="I1365" s="184">
        <v>2.8622999999999998</v>
      </c>
      <c r="J1365" s="184">
        <v>10.5548</v>
      </c>
      <c r="K1365" s="184">
        <v>16.847000000000001</v>
      </c>
      <c r="L1365" s="184">
        <v>22.896000000000001</v>
      </c>
      <c r="M1365" s="184">
        <v>37.490400000000001</v>
      </c>
      <c r="N1365" s="184">
        <v>74.7624</v>
      </c>
      <c r="O1365" s="184">
        <v>19.6356</v>
      </c>
      <c r="P1365" s="184">
        <v>16.004200000000001</v>
      </c>
      <c r="Q1365" s="184">
        <v>13.5707</v>
      </c>
      <c r="R1365" s="184">
        <v>23.4407</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1779</v>
      </c>
      <c r="B1366" s="180" t="s">
        <v>1801</v>
      </c>
      <c r="C1366" s="180">
        <v>120492</v>
      </c>
      <c r="D1366" s="183">
        <v>44462</v>
      </c>
      <c r="E1366" s="184">
        <v>57.062199999999997</v>
      </c>
      <c r="F1366" s="184">
        <v>1.7483</v>
      </c>
      <c r="G1366" s="184">
        <v>3.2227999999999999</v>
      </c>
      <c r="H1366" s="184">
        <v>1.196</v>
      </c>
      <c r="I1366" s="184">
        <v>2.8929999999999998</v>
      </c>
      <c r="J1366" s="184">
        <v>10.6279</v>
      </c>
      <c r="K1366" s="184">
        <v>17.076799999999999</v>
      </c>
      <c r="L1366" s="184">
        <v>23.380099999999999</v>
      </c>
      <c r="M1366" s="184">
        <v>38.297699999999999</v>
      </c>
      <c r="N1366" s="184">
        <v>76.131500000000003</v>
      </c>
      <c r="O1366" s="184">
        <v>20.571400000000001</v>
      </c>
      <c r="P1366" s="184">
        <v>17.0459</v>
      </c>
      <c r="Q1366" s="184">
        <v>17.7181</v>
      </c>
      <c r="R1366" s="184">
        <v>24.406199999999998</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1779</v>
      </c>
      <c r="B1367" s="180" t="s">
        <v>1808</v>
      </c>
      <c r="C1367" s="180">
        <v>112090</v>
      </c>
      <c r="D1367" s="183">
        <v>44462</v>
      </c>
      <c r="E1367" s="184">
        <v>53.573999999999998</v>
      </c>
      <c r="F1367" s="184">
        <v>1.2052</v>
      </c>
      <c r="G1367" s="184">
        <v>1.7821</v>
      </c>
      <c r="H1367" s="184">
        <v>-0.33300000000000002</v>
      </c>
      <c r="I1367" s="184">
        <v>1.1134999999999999</v>
      </c>
      <c r="J1367" s="184">
        <v>7.4683000000000002</v>
      </c>
      <c r="K1367" s="184">
        <v>11.500999999999999</v>
      </c>
      <c r="L1367" s="184">
        <v>18.251799999999999</v>
      </c>
      <c r="M1367" s="184">
        <v>30.965399999999999</v>
      </c>
      <c r="N1367" s="184">
        <v>56.342799999999997</v>
      </c>
      <c r="O1367" s="184">
        <v>16.711400000000001</v>
      </c>
      <c r="P1367" s="184">
        <v>14.796099999999999</v>
      </c>
      <c r="Q1367" s="184">
        <v>14.9579</v>
      </c>
      <c r="R1367" s="184">
        <v>21.835699999999999</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1779</v>
      </c>
      <c r="B1368" s="180" t="s">
        <v>1809</v>
      </c>
      <c r="C1368" s="180">
        <v>120166</v>
      </c>
      <c r="D1368" s="183">
        <v>44462</v>
      </c>
      <c r="E1368" s="184">
        <v>58.331000000000003</v>
      </c>
      <c r="F1368" s="184">
        <v>1.2094</v>
      </c>
      <c r="G1368" s="184">
        <v>1.7904</v>
      </c>
      <c r="H1368" s="184">
        <v>-0.31440000000000001</v>
      </c>
      <c r="I1368" s="184">
        <v>1.1496999999999999</v>
      </c>
      <c r="J1368" s="184">
        <v>7.5522999999999998</v>
      </c>
      <c r="K1368" s="184">
        <v>11.760199999999999</v>
      </c>
      <c r="L1368" s="184">
        <v>18.819800000000001</v>
      </c>
      <c r="M1368" s="184">
        <v>31.919799999999999</v>
      </c>
      <c r="N1368" s="184">
        <v>57.843299999999999</v>
      </c>
      <c r="O1368" s="184">
        <v>17.856300000000001</v>
      </c>
      <c r="P1368" s="184">
        <v>15.9857</v>
      </c>
      <c r="Q1368" s="184">
        <v>18.366900000000001</v>
      </c>
      <c r="R1368" s="184">
        <v>23.009399999999999</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1779</v>
      </c>
      <c r="B1369" s="180" t="s">
        <v>1823</v>
      </c>
      <c r="C1369" s="180">
        <v>119291</v>
      </c>
      <c r="D1369" s="183">
        <v>44462</v>
      </c>
      <c r="E1369" s="184">
        <v>128.45500000000001</v>
      </c>
      <c r="F1369" s="184">
        <v>1.1480999999999999</v>
      </c>
      <c r="G1369" s="184">
        <v>2.0901999999999998</v>
      </c>
      <c r="H1369" s="184">
        <v>6.1499999999999999E-2</v>
      </c>
      <c r="I1369" s="184">
        <v>2.1080999999999999</v>
      </c>
      <c r="J1369" s="184">
        <v>7.7037000000000004</v>
      </c>
      <c r="K1369" s="184">
        <v>10.8384</v>
      </c>
      <c r="L1369" s="184">
        <v>21.245699999999999</v>
      </c>
      <c r="M1369" s="184">
        <v>31.131399999999999</v>
      </c>
      <c r="N1369" s="184">
        <v>54.009900000000002</v>
      </c>
      <c r="O1369" s="184">
        <v>14.900600000000001</v>
      </c>
      <c r="P1369" s="184">
        <v>13.112399999999999</v>
      </c>
      <c r="Q1369" s="184">
        <v>14.9567</v>
      </c>
      <c r="R1369" s="184">
        <v>22.749099999999999</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1779</v>
      </c>
      <c r="B1370" s="180" t="s">
        <v>1824</v>
      </c>
      <c r="C1370" s="180">
        <v>118043</v>
      </c>
      <c r="D1370" s="183">
        <v>44462</v>
      </c>
      <c r="E1370" s="184">
        <v>120.93300000000001</v>
      </c>
      <c r="F1370" s="184">
        <v>1.1467000000000001</v>
      </c>
      <c r="G1370" s="184">
        <v>2.0842000000000001</v>
      </c>
      <c r="H1370" s="184">
        <v>4.8000000000000001E-2</v>
      </c>
      <c r="I1370" s="184">
        <v>2.0790000000000002</v>
      </c>
      <c r="J1370" s="184">
        <v>7.6356999999999999</v>
      </c>
      <c r="K1370" s="184">
        <v>10.629</v>
      </c>
      <c r="L1370" s="184">
        <v>20.790500000000002</v>
      </c>
      <c r="M1370" s="184">
        <v>30.4268</v>
      </c>
      <c r="N1370" s="184">
        <v>52.9191</v>
      </c>
      <c r="O1370" s="184">
        <v>14.0901</v>
      </c>
      <c r="P1370" s="184">
        <v>12.304500000000001</v>
      </c>
      <c r="Q1370" s="184">
        <v>16.450500000000002</v>
      </c>
      <c r="R1370" s="184">
        <v>21.907900000000001</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1779</v>
      </c>
      <c r="B1371" s="180" t="s">
        <v>1825</v>
      </c>
      <c r="C1371" s="180">
        <v>100313</v>
      </c>
      <c r="D1371" s="183">
        <v>44462</v>
      </c>
      <c r="E1371" s="184">
        <v>67.860600000000005</v>
      </c>
      <c r="F1371" s="184">
        <v>1.0851999999999999</v>
      </c>
      <c r="G1371" s="184">
        <v>1.6395999999999999</v>
      </c>
      <c r="H1371" s="184">
        <v>-0.32040000000000002</v>
      </c>
      <c r="I1371" s="184">
        <v>1.1515</v>
      </c>
      <c r="J1371" s="184">
        <v>5.6986999999999997</v>
      </c>
      <c r="K1371" s="184">
        <v>10.851100000000001</v>
      </c>
      <c r="L1371" s="184">
        <v>19.171600000000002</v>
      </c>
      <c r="M1371" s="184">
        <v>23.736999999999998</v>
      </c>
      <c r="N1371" s="184">
        <v>48.888300000000001</v>
      </c>
      <c r="O1371" s="184">
        <v>14.0403</v>
      </c>
      <c r="P1371" s="184">
        <v>10.755699999999999</v>
      </c>
      <c r="Q1371" s="184">
        <v>9.4558</v>
      </c>
      <c r="R1371" s="184">
        <v>18.155999999999999</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1779</v>
      </c>
      <c r="B1372" s="180" t="s">
        <v>1826</v>
      </c>
      <c r="C1372" s="180">
        <v>120264</v>
      </c>
      <c r="D1372" s="183">
        <v>44462</v>
      </c>
      <c r="E1372" s="184">
        <v>72.281899999999993</v>
      </c>
      <c r="F1372" s="184">
        <v>1.0881000000000001</v>
      </c>
      <c r="G1372" s="184">
        <v>1.6479999999999999</v>
      </c>
      <c r="H1372" s="184">
        <v>-0.30149999999999999</v>
      </c>
      <c r="I1372" s="184">
        <v>1.1897</v>
      </c>
      <c r="J1372" s="184">
        <v>5.7873000000000001</v>
      </c>
      <c r="K1372" s="184">
        <v>11.126200000000001</v>
      </c>
      <c r="L1372" s="184">
        <v>19.764399999999998</v>
      </c>
      <c r="M1372" s="184">
        <v>24.642199999999999</v>
      </c>
      <c r="N1372" s="184">
        <v>50.264800000000001</v>
      </c>
      <c r="O1372" s="184">
        <v>14.9716</v>
      </c>
      <c r="P1372" s="184">
        <v>11.6843</v>
      </c>
      <c r="Q1372" s="184">
        <v>11.7156</v>
      </c>
      <c r="R1372" s="184">
        <v>19.0974</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1779</v>
      </c>
      <c r="B1373" s="180" t="s">
        <v>1819</v>
      </c>
      <c r="C1373" s="180">
        <v>129046</v>
      </c>
      <c r="D1373" s="183">
        <v>44462</v>
      </c>
      <c r="E1373" s="184">
        <v>38.834000000000003</v>
      </c>
      <c r="F1373" s="184">
        <v>1.0384</v>
      </c>
      <c r="G1373" s="184">
        <v>1.1960999999999999</v>
      </c>
      <c r="H1373" s="184">
        <v>-0.65869999999999995</v>
      </c>
      <c r="I1373" s="184">
        <v>0.16819999999999999</v>
      </c>
      <c r="J1373" s="184">
        <v>4.4218999999999999</v>
      </c>
      <c r="K1373" s="184">
        <v>9.5190000000000001</v>
      </c>
      <c r="L1373" s="184">
        <v>13.9047</v>
      </c>
      <c r="M1373" s="184">
        <v>25.188600000000001</v>
      </c>
      <c r="N1373" s="184">
        <v>47.6432</v>
      </c>
      <c r="O1373" s="184">
        <v>13.256</v>
      </c>
      <c r="P1373" s="184">
        <v>13.058</v>
      </c>
      <c r="Q1373" s="184">
        <v>20.089600000000001</v>
      </c>
      <c r="R1373" s="184">
        <v>17.641400000000001</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1779</v>
      </c>
      <c r="B1374" s="180" t="s">
        <v>1820</v>
      </c>
      <c r="C1374" s="180">
        <v>129048</v>
      </c>
      <c r="D1374" s="183">
        <v>44462</v>
      </c>
      <c r="E1374" s="184">
        <v>36.206800000000001</v>
      </c>
      <c r="F1374" s="184">
        <v>1.0358000000000001</v>
      </c>
      <c r="G1374" s="184">
        <v>1.1886000000000001</v>
      </c>
      <c r="H1374" s="184">
        <v>-0.67569999999999997</v>
      </c>
      <c r="I1374" s="184">
        <v>0.13389999999999999</v>
      </c>
      <c r="J1374" s="184">
        <v>4.3423999999999996</v>
      </c>
      <c r="K1374" s="184">
        <v>9.2708999999999993</v>
      </c>
      <c r="L1374" s="184">
        <v>13.380100000000001</v>
      </c>
      <c r="M1374" s="184">
        <v>24.357500000000002</v>
      </c>
      <c r="N1374" s="184">
        <v>46.346299999999999</v>
      </c>
      <c r="O1374" s="184">
        <v>12.2272</v>
      </c>
      <c r="P1374" s="184">
        <v>12.023</v>
      </c>
      <c r="Q1374" s="184">
        <v>18.959900000000001</v>
      </c>
      <c r="R1374" s="184">
        <v>16.566600000000001</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1779</v>
      </c>
      <c r="B1375" s="180" t="s">
        <v>2015</v>
      </c>
      <c r="C1375" s="180">
        <v>143793</v>
      </c>
      <c r="D1375" s="183">
        <v>44462</v>
      </c>
      <c r="E1375" s="184">
        <v>17.157599999999999</v>
      </c>
      <c r="F1375" s="184">
        <v>1.5477000000000001</v>
      </c>
      <c r="G1375" s="184">
        <v>2.7094</v>
      </c>
      <c r="H1375" s="184">
        <v>0.87250000000000005</v>
      </c>
      <c r="I1375" s="184">
        <v>2.2753000000000001</v>
      </c>
      <c r="J1375" s="184">
        <v>9.0208999999999993</v>
      </c>
      <c r="K1375" s="184">
        <v>14.142799999999999</v>
      </c>
      <c r="L1375" s="184">
        <v>24.763500000000001</v>
      </c>
      <c r="M1375" s="184">
        <v>36.5214</v>
      </c>
      <c r="N1375" s="184">
        <v>63.191200000000002</v>
      </c>
      <c r="O1375" s="184">
        <v>19.297799999999999</v>
      </c>
      <c r="P1375" s="184"/>
      <c r="Q1375" s="184">
        <v>18.309000000000001</v>
      </c>
      <c r="R1375" s="184">
        <v>23.9712</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1779</v>
      </c>
      <c r="B1376" s="180" t="s">
        <v>2016</v>
      </c>
      <c r="C1376" s="180">
        <v>143787</v>
      </c>
      <c r="D1376" s="183">
        <v>44462</v>
      </c>
      <c r="E1376" s="184">
        <v>16.051300000000001</v>
      </c>
      <c r="F1376" s="184">
        <v>1.5423</v>
      </c>
      <c r="G1376" s="184">
        <v>2.6934999999999998</v>
      </c>
      <c r="H1376" s="184">
        <v>0.86019999999999996</v>
      </c>
      <c r="I1376" s="184">
        <v>2.2265000000000001</v>
      </c>
      <c r="J1376" s="184">
        <v>8.8748000000000005</v>
      </c>
      <c r="K1376" s="184">
        <v>13.6432</v>
      </c>
      <c r="L1376" s="184">
        <v>23.5809</v>
      </c>
      <c r="M1376" s="184">
        <v>34.542299999999997</v>
      </c>
      <c r="N1376" s="184">
        <v>60.076000000000001</v>
      </c>
      <c r="O1376" s="184">
        <v>16.892299999999999</v>
      </c>
      <c r="P1376" s="184"/>
      <c r="Q1376" s="184">
        <v>15.878500000000001</v>
      </c>
      <c r="R1376" s="184">
        <v>21.566500000000001</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1779</v>
      </c>
      <c r="B1377" s="180" t="s">
        <v>1781</v>
      </c>
      <c r="C1377" s="180">
        <v>122639</v>
      </c>
      <c r="D1377" s="183">
        <v>44462</v>
      </c>
      <c r="E1377" s="184">
        <v>53.1066</v>
      </c>
      <c r="F1377" s="184">
        <v>0.81499999999999995</v>
      </c>
      <c r="G1377" s="184">
        <v>1.7904</v>
      </c>
      <c r="H1377" s="184">
        <v>0.52390000000000003</v>
      </c>
      <c r="I1377" s="184">
        <v>2.7911000000000001</v>
      </c>
      <c r="J1377" s="184">
        <v>9.5260999999999996</v>
      </c>
      <c r="K1377" s="184">
        <v>19.242100000000001</v>
      </c>
      <c r="L1377" s="184">
        <v>31.393799999999999</v>
      </c>
      <c r="M1377" s="184">
        <v>45.911700000000003</v>
      </c>
      <c r="N1377" s="184">
        <v>65.281999999999996</v>
      </c>
      <c r="O1377" s="184">
        <v>27.655000000000001</v>
      </c>
      <c r="P1377" s="184">
        <v>23.1373</v>
      </c>
      <c r="Q1377" s="184">
        <v>22.1996</v>
      </c>
      <c r="R1377" s="184">
        <v>40.466700000000003</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1779</v>
      </c>
      <c r="B1378" s="180" t="s">
        <v>1780</v>
      </c>
      <c r="C1378" s="180">
        <v>122640</v>
      </c>
      <c r="D1378" s="183">
        <v>44462</v>
      </c>
      <c r="E1378" s="184">
        <v>50.284100000000002</v>
      </c>
      <c r="F1378" s="184">
        <v>0.81220000000000003</v>
      </c>
      <c r="G1378" s="184">
        <v>1.7821</v>
      </c>
      <c r="H1378" s="184">
        <v>0.50490000000000002</v>
      </c>
      <c r="I1378" s="184">
        <v>2.7519</v>
      </c>
      <c r="J1378" s="184">
        <v>9.4354999999999993</v>
      </c>
      <c r="K1378" s="184">
        <v>18.941299999999998</v>
      </c>
      <c r="L1378" s="184">
        <v>30.693300000000001</v>
      </c>
      <c r="M1378" s="184">
        <v>44.8108</v>
      </c>
      <c r="N1378" s="184">
        <v>63.612299999999998</v>
      </c>
      <c r="O1378" s="184">
        <v>26.530200000000001</v>
      </c>
      <c r="P1378" s="184">
        <v>22.2089</v>
      </c>
      <c r="Q1378" s="184">
        <v>21.4011</v>
      </c>
      <c r="R1378" s="184">
        <v>39.133800000000001</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1779</v>
      </c>
      <c r="B1379" s="180" t="s">
        <v>1810</v>
      </c>
      <c r="C1379" s="180">
        <v>133839</v>
      </c>
      <c r="D1379" s="183">
        <v>44462</v>
      </c>
      <c r="E1379" s="184">
        <v>29.51</v>
      </c>
      <c r="F1379" s="184">
        <v>1.5485</v>
      </c>
      <c r="G1379" s="184">
        <v>2.9658000000000002</v>
      </c>
      <c r="H1379" s="184">
        <v>-3.39E-2</v>
      </c>
      <c r="I1379" s="184">
        <v>1.2002999999999999</v>
      </c>
      <c r="J1379" s="184">
        <v>6.6497999999999999</v>
      </c>
      <c r="K1379" s="184">
        <v>16.7788</v>
      </c>
      <c r="L1379" s="184">
        <v>32.272500000000001</v>
      </c>
      <c r="M1379" s="184">
        <v>47.55</v>
      </c>
      <c r="N1379" s="184">
        <v>80.821100000000001</v>
      </c>
      <c r="O1379" s="184">
        <v>29.881</v>
      </c>
      <c r="P1379" s="184">
        <v>21.346299999999999</v>
      </c>
      <c r="Q1379" s="184">
        <v>17.9298</v>
      </c>
      <c r="R1379" s="184">
        <v>44.340400000000002</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1779</v>
      </c>
      <c r="B1380" s="180" t="s">
        <v>1811</v>
      </c>
      <c r="C1380" s="180">
        <v>133836</v>
      </c>
      <c r="D1380" s="183">
        <v>44462</v>
      </c>
      <c r="E1380" s="184">
        <v>26.72</v>
      </c>
      <c r="F1380" s="184">
        <v>1.5583</v>
      </c>
      <c r="G1380" s="184">
        <v>2.9672000000000001</v>
      </c>
      <c r="H1380" s="184">
        <v>-7.4800000000000005E-2</v>
      </c>
      <c r="I1380" s="184">
        <v>1.0972</v>
      </c>
      <c r="J1380" s="184">
        <v>6.4542000000000002</v>
      </c>
      <c r="K1380" s="184">
        <v>16.1739</v>
      </c>
      <c r="L1380" s="184">
        <v>30.9162</v>
      </c>
      <c r="M1380" s="184">
        <v>45.217399999999998</v>
      </c>
      <c r="N1380" s="184">
        <v>77.070899999999995</v>
      </c>
      <c r="O1380" s="184">
        <v>27.387699999999999</v>
      </c>
      <c r="P1380" s="184">
        <v>19.152899999999999</v>
      </c>
      <c r="Q1380" s="184">
        <v>16.158300000000001</v>
      </c>
      <c r="R1380" s="184">
        <v>41.566099999999999</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1779</v>
      </c>
      <c r="B1381" s="180" t="s">
        <v>1812</v>
      </c>
      <c r="C1381" s="180">
        <v>119718</v>
      </c>
      <c r="D1381" s="183">
        <v>44462</v>
      </c>
      <c r="E1381" s="184">
        <v>83.254900000000006</v>
      </c>
      <c r="F1381" s="184">
        <v>1.4878</v>
      </c>
      <c r="G1381" s="184">
        <v>2.3188</v>
      </c>
      <c r="H1381" s="184">
        <v>0.66500000000000004</v>
      </c>
      <c r="I1381" s="184">
        <v>2.3976999999999999</v>
      </c>
      <c r="J1381" s="184">
        <v>8.3884000000000007</v>
      </c>
      <c r="K1381" s="184">
        <v>13.574400000000001</v>
      </c>
      <c r="L1381" s="184">
        <v>22.6248</v>
      </c>
      <c r="M1381" s="184">
        <v>37.3401</v>
      </c>
      <c r="N1381" s="184">
        <v>69.084999999999994</v>
      </c>
      <c r="O1381" s="184">
        <v>19.273599999999998</v>
      </c>
      <c r="P1381" s="184">
        <v>16.311399999999999</v>
      </c>
      <c r="Q1381" s="184">
        <v>18.441600000000001</v>
      </c>
      <c r="R1381" s="184">
        <v>24.4682</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1779</v>
      </c>
      <c r="B1382" s="180" t="s">
        <v>1813</v>
      </c>
      <c r="C1382" s="180">
        <v>103215</v>
      </c>
      <c r="D1382" s="183">
        <v>44462</v>
      </c>
      <c r="E1382" s="184">
        <v>77.054400000000001</v>
      </c>
      <c r="F1382" s="184">
        <v>1.4851000000000001</v>
      </c>
      <c r="G1382" s="184">
        <v>2.3107000000000002</v>
      </c>
      <c r="H1382" s="184">
        <v>0.64670000000000005</v>
      </c>
      <c r="I1382" s="184">
        <v>2.3603000000000001</v>
      </c>
      <c r="J1382" s="184">
        <v>8.3036999999999992</v>
      </c>
      <c r="K1382" s="184">
        <v>13.3058</v>
      </c>
      <c r="L1382" s="184">
        <v>22.024999999999999</v>
      </c>
      <c r="M1382" s="184">
        <v>36.331699999999998</v>
      </c>
      <c r="N1382" s="184">
        <v>67.481499999999997</v>
      </c>
      <c r="O1382" s="184">
        <v>18.152200000000001</v>
      </c>
      <c r="P1382" s="184">
        <v>15.1221</v>
      </c>
      <c r="Q1382" s="184">
        <v>13.584899999999999</v>
      </c>
      <c r="R1382" s="184">
        <v>23.2805</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1779</v>
      </c>
      <c r="B1383" s="180" t="s">
        <v>1814</v>
      </c>
      <c r="C1383" s="180">
        <v>144905</v>
      </c>
      <c r="D1383" s="183">
        <v>44462</v>
      </c>
      <c r="E1383" s="184">
        <v>15.6526</v>
      </c>
      <c r="F1383" s="184">
        <v>1.4295</v>
      </c>
      <c r="G1383" s="184">
        <v>2.1537000000000002</v>
      </c>
      <c r="H1383" s="184">
        <v>0.31659999999999999</v>
      </c>
      <c r="I1383" s="184">
        <v>2.1230000000000002</v>
      </c>
      <c r="J1383" s="184">
        <v>8.2491000000000003</v>
      </c>
      <c r="K1383" s="184">
        <v>13.1631</v>
      </c>
      <c r="L1383" s="184">
        <v>18.975100000000001</v>
      </c>
      <c r="M1383" s="184">
        <v>26.534700000000001</v>
      </c>
      <c r="N1383" s="184">
        <v>50.021099999999997</v>
      </c>
      <c r="O1383" s="184"/>
      <c r="P1383" s="184"/>
      <c r="Q1383" s="184">
        <v>16.171600000000002</v>
      </c>
      <c r="R1383" s="184">
        <v>20.2319</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1779</v>
      </c>
      <c r="B1384" s="180" t="s">
        <v>1815</v>
      </c>
      <c r="C1384" s="180">
        <v>144902</v>
      </c>
      <c r="D1384" s="183">
        <v>44462</v>
      </c>
      <c r="E1384" s="184">
        <v>14.8271</v>
      </c>
      <c r="F1384" s="184">
        <v>1.4241999999999999</v>
      </c>
      <c r="G1384" s="184">
        <v>2.1375000000000002</v>
      </c>
      <c r="H1384" s="184">
        <v>0.28070000000000001</v>
      </c>
      <c r="I1384" s="184">
        <v>2.0510999999999999</v>
      </c>
      <c r="J1384" s="184">
        <v>8.0810999999999993</v>
      </c>
      <c r="K1384" s="184">
        <v>12.6457</v>
      </c>
      <c r="L1384" s="184">
        <v>17.884</v>
      </c>
      <c r="M1384" s="184">
        <v>24.814599999999999</v>
      </c>
      <c r="N1384" s="184">
        <v>47.322200000000002</v>
      </c>
      <c r="O1384" s="184"/>
      <c r="P1384" s="184"/>
      <c r="Q1384" s="184">
        <v>14.0848</v>
      </c>
      <c r="R1384" s="184">
        <v>18.067399999999999</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1779</v>
      </c>
      <c r="B1385" s="180" t="s">
        <v>1792</v>
      </c>
      <c r="C1385" s="180">
        <v>144546</v>
      </c>
      <c r="D1385" s="183">
        <v>44462</v>
      </c>
      <c r="E1385" s="184">
        <v>17.3355</v>
      </c>
      <c r="F1385" s="184">
        <v>1.1831</v>
      </c>
      <c r="G1385" s="184">
        <v>1.7742</v>
      </c>
      <c r="H1385" s="184">
        <v>0.34560000000000002</v>
      </c>
      <c r="I1385" s="184">
        <v>2.2086000000000001</v>
      </c>
      <c r="J1385" s="184">
        <v>9.4087999999999994</v>
      </c>
      <c r="K1385" s="184">
        <v>14.226699999999999</v>
      </c>
      <c r="L1385" s="184">
        <v>22.6493</v>
      </c>
      <c r="M1385" s="184">
        <v>32.180700000000002</v>
      </c>
      <c r="N1385" s="184">
        <v>52.8232</v>
      </c>
      <c r="O1385" s="184">
        <v>20.426300000000001</v>
      </c>
      <c r="P1385" s="184"/>
      <c r="Q1385" s="184">
        <v>19.772600000000001</v>
      </c>
      <c r="R1385" s="184">
        <v>24.775099999999998</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1779</v>
      </c>
      <c r="B1386" s="180" t="s">
        <v>1793</v>
      </c>
      <c r="C1386" s="180">
        <v>144548</v>
      </c>
      <c r="D1386" s="183">
        <v>44462</v>
      </c>
      <c r="E1386" s="184">
        <v>16.418199999999999</v>
      </c>
      <c r="F1386" s="184">
        <v>1.1789000000000001</v>
      </c>
      <c r="G1386" s="184">
        <v>1.7621</v>
      </c>
      <c r="H1386" s="184">
        <v>0.31709999999999999</v>
      </c>
      <c r="I1386" s="184">
        <v>2.1534</v>
      </c>
      <c r="J1386" s="184">
        <v>9.2790999999999997</v>
      </c>
      <c r="K1386" s="184">
        <v>13.8232</v>
      </c>
      <c r="L1386" s="184">
        <v>21.802199999999999</v>
      </c>
      <c r="M1386" s="184">
        <v>30.826499999999999</v>
      </c>
      <c r="N1386" s="184">
        <v>50.5428</v>
      </c>
      <c r="O1386" s="184">
        <v>18.2941</v>
      </c>
      <c r="P1386" s="184"/>
      <c r="Q1386" s="184">
        <v>17.656099999999999</v>
      </c>
      <c r="R1386" s="184">
        <v>22.700299999999999</v>
      </c>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1779</v>
      </c>
      <c r="B1387" s="180" t="s">
        <v>1816</v>
      </c>
      <c r="C1387" s="180">
        <v>118883</v>
      </c>
      <c r="D1387" s="183">
        <v>44462</v>
      </c>
      <c r="E1387" s="184">
        <v>156.19999999999999</v>
      </c>
      <c r="F1387" s="184">
        <v>1.1069</v>
      </c>
      <c r="G1387" s="184">
        <v>2.0514999999999999</v>
      </c>
      <c r="H1387" s="184">
        <v>-0.31269999999999998</v>
      </c>
      <c r="I1387" s="184">
        <v>1.3562000000000001</v>
      </c>
      <c r="J1387" s="184">
        <v>8.5099</v>
      </c>
      <c r="K1387" s="184">
        <v>10.882400000000001</v>
      </c>
      <c r="L1387" s="184">
        <v>19.409800000000001</v>
      </c>
      <c r="M1387" s="184">
        <v>28.137799999999999</v>
      </c>
      <c r="N1387" s="184">
        <v>50.076900000000002</v>
      </c>
      <c r="O1387" s="184">
        <v>10.4475</v>
      </c>
      <c r="P1387" s="184">
        <v>9.3851999999999993</v>
      </c>
      <c r="Q1387" s="184">
        <v>10.7552</v>
      </c>
      <c r="R1387" s="184">
        <v>17.281300000000002</v>
      </c>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1779</v>
      </c>
      <c r="B1388" s="180" t="s">
        <v>1817</v>
      </c>
      <c r="C1388" s="180">
        <v>100476</v>
      </c>
      <c r="D1388" s="183">
        <v>44462</v>
      </c>
      <c r="E1388" s="184">
        <v>150.43</v>
      </c>
      <c r="F1388" s="184">
        <v>1.109</v>
      </c>
      <c r="G1388" s="184">
        <v>2.0487000000000002</v>
      </c>
      <c r="H1388" s="184">
        <v>-0.3115</v>
      </c>
      <c r="I1388" s="184">
        <v>1.3611</v>
      </c>
      <c r="J1388" s="184">
        <v>8.5119000000000007</v>
      </c>
      <c r="K1388" s="184">
        <v>10.863</v>
      </c>
      <c r="L1388" s="184">
        <v>19.369900000000001</v>
      </c>
      <c r="M1388" s="184">
        <v>28.090900000000001</v>
      </c>
      <c r="N1388" s="184">
        <v>49.994999999999997</v>
      </c>
      <c r="O1388" s="184">
        <v>10.3329</v>
      </c>
      <c r="P1388" s="184">
        <v>9.2550000000000008</v>
      </c>
      <c r="Q1388" s="184">
        <v>10.293900000000001</v>
      </c>
      <c r="R1388" s="184">
        <v>17.167300000000001</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1779</v>
      </c>
      <c r="B1389" s="180" t="s">
        <v>1802</v>
      </c>
      <c r="C1389" s="180">
        <v>119292</v>
      </c>
      <c r="D1389" s="183">
        <v>44462</v>
      </c>
      <c r="E1389" s="184">
        <v>36.5</v>
      </c>
      <c r="F1389" s="184">
        <v>1.3326</v>
      </c>
      <c r="G1389" s="184">
        <v>2.4129999999999998</v>
      </c>
      <c r="H1389" s="184">
        <v>0.60640000000000005</v>
      </c>
      <c r="I1389" s="184">
        <v>2.0979000000000001</v>
      </c>
      <c r="J1389" s="184">
        <v>8.6310000000000002</v>
      </c>
      <c r="K1389" s="184">
        <v>16.167999999999999</v>
      </c>
      <c r="L1389" s="184">
        <v>27.935500000000001</v>
      </c>
      <c r="M1389" s="184">
        <v>41.144599999999997</v>
      </c>
      <c r="N1389" s="184">
        <v>69.295000000000002</v>
      </c>
      <c r="O1389" s="184">
        <v>22.137699999999999</v>
      </c>
      <c r="P1389" s="184">
        <v>16.542899999999999</v>
      </c>
      <c r="Q1389" s="184">
        <v>14.856999999999999</v>
      </c>
      <c r="R1389" s="184">
        <v>32.801299999999998</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0" t="s">
        <v>1779</v>
      </c>
      <c r="B1390" s="180" t="s">
        <v>1803</v>
      </c>
      <c r="C1390" s="180">
        <v>115270</v>
      </c>
      <c r="D1390" s="183">
        <v>44462</v>
      </c>
      <c r="E1390" s="184">
        <v>34.24</v>
      </c>
      <c r="F1390" s="184">
        <v>1.3318000000000001</v>
      </c>
      <c r="G1390" s="184">
        <v>2.3923000000000001</v>
      </c>
      <c r="H1390" s="184">
        <v>0.58750000000000002</v>
      </c>
      <c r="I1390" s="184">
        <v>2.0566</v>
      </c>
      <c r="J1390" s="184">
        <v>8.5260999999999996</v>
      </c>
      <c r="K1390" s="184">
        <v>15.910600000000001</v>
      </c>
      <c r="L1390" s="184">
        <v>27.381</v>
      </c>
      <c r="M1390" s="184">
        <v>40.270400000000002</v>
      </c>
      <c r="N1390" s="184">
        <v>67.9255</v>
      </c>
      <c r="O1390" s="184">
        <v>21.287600000000001</v>
      </c>
      <c r="P1390" s="184">
        <v>15.7392</v>
      </c>
      <c r="Q1390" s="184">
        <v>12.6983</v>
      </c>
      <c r="R1390" s="184">
        <v>31.752700000000001</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0" t="s">
        <v>1779</v>
      </c>
      <c r="B1391" s="180" t="s">
        <v>1875</v>
      </c>
      <c r="C1391" s="180">
        <v>120662</v>
      </c>
      <c r="D1391" s="183">
        <v>44462</v>
      </c>
      <c r="E1391" s="184">
        <v>281.4776</v>
      </c>
      <c r="F1391" s="184">
        <v>1.3048999999999999</v>
      </c>
      <c r="G1391" s="184">
        <v>2.7645</v>
      </c>
      <c r="H1391" s="184">
        <v>1.2597</v>
      </c>
      <c r="I1391" s="184">
        <v>3.2256999999999998</v>
      </c>
      <c r="J1391" s="184">
        <v>9.0913000000000004</v>
      </c>
      <c r="K1391" s="184">
        <v>18.253799999999998</v>
      </c>
      <c r="L1391" s="184">
        <v>27.288499999999999</v>
      </c>
      <c r="M1391" s="184">
        <v>39.936300000000003</v>
      </c>
      <c r="N1391" s="184">
        <v>79.045299999999997</v>
      </c>
      <c r="O1391" s="184">
        <v>25.109400000000001</v>
      </c>
      <c r="P1391" s="184">
        <v>19.978000000000002</v>
      </c>
      <c r="Q1391" s="184">
        <v>18.6279</v>
      </c>
      <c r="R1391" s="184">
        <v>37.320700000000002</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80" t="s">
        <v>1779</v>
      </c>
      <c r="B1392" s="180" t="s">
        <v>1982</v>
      </c>
      <c r="C1392" s="180">
        <v>120663</v>
      </c>
      <c r="D1392" s="183">
        <v>44462</v>
      </c>
      <c r="E1392" s="184">
        <v>247.14738394424199</v>
      </c>
      <c r="F1392" s="184">
        <v>1.3049999999999999</v>
      </c>
      <c r="G1392" s="184">
        <v>2.7645</v>
      </c>
      <c r="H1392" s="184">
        <v>1.2597</v>
      </c>
      <c r="I1392" s="184">
        <v>3.2256999999999998</v>
      </c>
      <c r="J1392" s="184">
        <v>9.0912000000000006</v>
      </c>
      <c r="K1392" s="184">
        <v>18.257899999999999</v>
      </c>
      <c r="L1392" s="184">
        <v>27.292899999999999</v>
      </c>
      <c r="M1392" s="184">
        <v>39.941200000000002</v>
      </c>
      <c r="N1392" s="184">
        <v>79.051400000000001</v>
      </c>
      <c r="O1392" s="184">
        <v>24.970099999999999</v>
      </c>
      <c r="P1392" s="184">
        <v>19.8202</v>
      </c>
      <c r="Q1392" s="184">
        <v>18.530899999999999</v>
      </c>
      <c r="R1392" s="184">
        <v>37.3232</v>
      </c>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0" t="s">
        <v>1779</v>
      </c>
      <c r="B1393" s="180" t="s">
        <v>1876</v>
      </c>
      <c r="C1393" s="180">
        <v>100669</v>
      </c>
      <c r="D1393" s="183">
        <v>44462</v>
      </c>
      <c r="E1393" s="184">
        <v>270.11489999999998</v>
      </c>
      <c r="F1393" s="184">
        <v>1.3026</v>
      </c>
      <c r="G1393" s="184">
        <v>2.7572999999999999</v>
      </c>
      <c r="H1393" s="184">
        <v>1.2438</v>
      </c>
      <c r="I1393" s="184">
        <v>3.1943000000000001</v>
      </c>
      <c r="J1393" s="184">
        <v>9.0189000000000004</v>
      </c>
      <c r="K1393" s="184">
        <v>18.016400000000001</v>
      </c>
      <c r="L1393" s="184">
        <v>26.8078</v>
      </c>
      <c r="M1393" s="184">
        <v>39.1676</v>
      </c>
      <c r="N1393" s="184">
        <v>77.7697</v>
      </c>
      <c r="O1393" s="184">
        <v>24.332899999999999</v>
      </c>
      <c r="P1393" s="184">
        <v>19.2974</v>
      </c>
      <c r="Q1393" s="184">
        <v>16.924499999999998</v>
      </c>
      <c r="R1393" s="184">
        <v>36.395600000000002</v>
      </c>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1779</v>
      </c>
      <c r="B1394" s="180" t="s">
        <v>1983</v>
      </c>
      <c r="C1394" s="180">
        <v>100668</v>
      </c>
      <c r="D1394" s="183">
        <v>44462</v>
      </c>
      <c r="E1394" s="184">
        <v>432.49784459472198</v>
      </c>
      <c r="F1394" s="184">
        <v>1.3025</v>
      </c>
      <c r="G1394" s="184">
        <v>2.7572999999999999</v>
      </c>
      <c r="H1394" s="184">
        <v>1.2433000000000001</v>
      </c>
      <c r="I1394" s="184">
        <v>3.1939000000000002</v>
      </c>
      <c r="J1394" s="184">
        <v>9.0184999999999995</v>
      </c>
      <c r="K1394" s="184">
        <v>18.015899999999998</v>
      </c>
      <c r="L1394" s="184">
        <v>26.807200000000002</v>
      </c>
      <c r="M1394" s="184">
        <v>39.166800000000002</v>
      </c>
      <c r="N1394" s="184">
        <v>77.768699999999995</v>
      </c>
      <c r="O1394" s="184">
        <v>24.188500000000001</v>
      </c>
      <c r="P1394" s="184">
        <v>19.135200000000001</v>
      </c>
      <c r="Q1394" s="184">
        <v>13.684900000000001</v>
      </c>
      <c r="R1394" s="184">
        <v>36.395099999999999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5" t="s">
        <v>27</v>
      </c>
      <c r="B1395" s="180"/>
      <c r="C1395" s="180"/>
      <c r="D1395" s="180"/>
      <c r="E1395" s="180"/>
      <c r="F1395" s="186">
        <v>1.3070851851851855</v>
      </c>
      <c r="G1395" s="186">
        <v>2.2209685185185184</v>
      </c>
      <c r="H1395" s="186">
        <v>0.33298148148148149</v>
      </c>
      <c r="I1395" s="186">
        <v>2.0461314814814817</v>
      </c>
      <c r="J1395" s="186">
        <v>8.3630203703703714</v>
      </c>
      <c r="K1395" s="186">
        <v>14.136237037037032</v>
      </c>
      <c r="L1395" s="186">
        <v>23.905655555555562</v>
      </c>
      <c r="M1395" s="186">
        <v>36.109337037037037</v>
      </c>
      <c r="N1395" s="186">
        <v>65.151925925925923</v>
      </c>
      <c r="O1395" s="186">
        <v>19.370077999999999</v>
      </c>
      <c r="P1395" s="186">
        <v>15.724765909090918</v>
      </c>
      <c r="Q1395" s="186">
        <v>18.819059259259255</v>
      </c>
      <c r="R1395" s="186">
        <v>26.666003846153846</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5" t="s">
        <v>408</v>
      </c>
      <c r="B1396" s="180"/>
      <c r="C1396" s="180"/>
      <c r="D1396" s="180"/>
      <c r="E1396" s="180"/>
      <c r="F1396" s="186">
        <v>1.2557</v>
      </c>
      <c r="G1396" s="186">
        <v>2.1456</v>
      </c>
      <c r="H1396" s="186">
        <v>0.2838</v>
      </c>
      <c r="I1396" s="186">
        <v>2.0538499999999997</v>
      </c>
      <c r="J1396" s="186">
        <v>8.5398999999999994</v>
      </c>
      <c r="K1396" s="186">
        <v>13.7882</v>
      </c>
      <c r="L1396" s="186">
        <v>23.630299999999998</v>
      </c>
      <c r="M1396" s="186">
        <v>37.457949999999997</v>
      </c>
      <c r="N1396" s="186">
        <v>66.054100000000005</v>
      </c>
      <c r="O1396" s="186">
        <v>19.285699999999999</v>
      </c>
      <c r="P1396" s="186">
        <v>15.862449999999999</v>
      </c>
      <c r="Q1396" s="186">
        <v>17.453499999999998</v>
      </c>
      <c r="R1396" s="186">
        <v>25.744500000000002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28"/>
      <c r="B1397" s="128"/>
      <c r="C1397" s="128"/>
      <c r="D1397" s="130"/>
      <c r="E1397" s="131"/>
      <c r="F1397" s="131"/>
      <c r="G1397" s="131"/>
      <c r="H1397" s="131"/>
      <c r="I1397" s="131"/>
      <c r="J1397" s="131"/>
      <c r="K1397" s="131"/>
      <c r="L1397" s="131"/>
      <c r="M1397" s="131"/>
      <c r="N1397" s="131"/>
      <c r="O1397" s="131"/>
      <c r="P1397" s="131"/>
      <c r="Q1397" s="131"/>
      <c r="R1397" s="131"/>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2" t="s">
        <v>801</v>
      </c>
      <c r="B1398" s="182"/>
      <c r="C1398" s="182"/>
      <c r="D1398" s="182"/>
      <c r="E1398" s="182"/>
      <c r="F1398" s="182"/>
      <c r="G1398" s="182"/>
      <c r="H1398" s="182"/>
      <c r="I1398" s="182"/>
      <c r="J1398" s="182"/>
      <c r="K1398" s="182"/>
      <c r="L1398" s="182"/>
      <c r="M1398" s="182"/>
      <c r="N1398" s="182"/>
      <c r="O1398" s="182"/>
      <c r="P1398" s="182"/>
      <c r="Q1398" s="182"/>
      <c r="R1398" s="182"/>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802</v>
      </c>
      <c r="B1399" s="180" t="s">
        <v>803</v>
      </c>
      <c r="C1399" s="180">
        <v>122644</v>
      </c>
      <c r="D1399" s="183">
        <v>44462</v>
      </c>
      <c r="E1399" s="184">
        <v>272.91449999999998</v>
      </c>
      <c r="F1399" s="184">
        <v>4.8152999999999997</v>
      </c>
      <c r="G1399" s="184">
        <v>-1.6358999999999999</v>
      </c>
      <c r="H1399" s="184">
        <v>1.5576000000000001</v>
      </c>
      <c r="I1399" s="184">
        <v>2.0842000000000001</v>
      </c>
      <c r="J1399" s="184">
        <v>3.2115999999999998</v>
      </c>
      <c r="K1399" s="184">
        <v>5.2073999999999998</v>
      </c>
      <c r="L1399" s="184">
        <v>5.7317999999999998</v>
      </c>
      <c r="M1399" s="184">
        <v>4.1703000000000001</v>
      </c>
      <c r="N1399" s="184">
        <v>5.0248999999999997</v>
      </c>
      <c r="O1399" s="184">
        <v>7.5890000000000004</v>
      </c>
      <c r="P1399" s="184">
        <v>7.3734000000000002</v>
      </c>
      <c r="Q1399" s="184">
        <v>8.3567</v>
      </c>
      <c r="R1399" s="184">
        <v>6.8547000000000002</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802</v>
      </c>
      <c r="B1400" s="180" t="s">
        <v>804</v>
      </c>
      <c r="C1400" s="180">
        <v>122646</v>
      </c>
      <c r="D1400" s="183">
        <v>44462</v>
      </c>
      <c r="E1400" s="184">
        <v>278.13069999999999</v>
      </c>
      <c r="F1400" s="184">
        <v>5.0007000000000001</v>
      </c>
      <c r="G1400" s="184">
        <v>-1.4434</v>
      </c>
      <c r="H1400" s="184">
        <v>1.7479</v>
      </c>
      <c r="I1400" s="184">
        <v>2.2751000000000001</v>
      </c>
      <c r="J1400" s="184">
        <v>3.4007000000000001</v>
      </c>
      <c r="K1400" s="184">
        <v>5.3838999999999997</v>
      </c>
      <c r="L1400" s="184">
        <v>5.8990999999999998</v>
      </c>
      <c r="M1400" s="184">
        <v>4.3350999999999997</v>
      </c>
      <c r="N1400" s="184">
        <v>5.1958000000000002</v>
      </c>
      <c r="O1400" s="184">
        <v>7.8</v>
      </c>
      <c r="P1400" s="184">
        <v>7.6040000000000001</v>
      </c>
      <c r="Q1400" s="184">
        <v>8.4906000000000006</v>
      </c>
      <c r="R1400" s="184">
        <v>7.0488</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802</v>
      </c>
      <c r="B1401" s="180" t="s">
        <v>1877</v>
      </c>
      <c r="C1401" s="180">
        <v>148771</v>
      </c>
      <c r="D1401" s="183">
        <v>44462</v>
      </c>
      <c r="E1401" s="184">
        <v>10.3734</v>
      </c>
      <c r="F1401" s="184">
        <v>16.545000000000002</v>
      </c>
      <c r="G1401" s="184">
        <v>0.35189999999999999</v>
      </c>
      <c r="H1401" s="184">
        <v>5.6359000000000004</v>
      </c>
      <c r="I1401" s="184">
        <v>3.4982000000000002</v>
      </c>
      <c r="J1401" s="184">
        <v>6.7923999999999998</v>
      </c>
      <c r="K1401" s="184">
        <v>6.6615000000000002</v>
      </c>
      <c r="L1401" s="184">
        <v>6.4729999999999999</v>
      </c>
      <c r="M1401" s="184"/>
      <c r="N1401" s="184"/>
      <c r="O1401" s="184"/>
      <c r="P1401" s="184"/>
      <c r="Q1401" s="184">
        <v>7.2495000000000003</v>
      </c>
      <c r="R1401" s="184"/>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802</v>
      </c>
      <c r="B1402" s="180" t="s">
        <v>1878</v>
      </c>
      <c r="C1402" s="180">
        <v>148768</v>
      </c>
      <c r="D1402" s="183">
        <v>44462</v>
      </c>
      <c r="E1402" s="184">
        <v>10.357900000000001</v>
      </c>
      <c r="F1402" s="184">
        <v>16.217099999999999</v>
      </c>
      <c r="G1402" s="184">
        <v>0.11749999999999999</v>
      </c>
      <c r="H1402" s="184">
        <v>5.3921000000000001</v>
      </c>
      <c r="I1402" s="184">
        <v>3.2258</v>
      </c>
      <c r="J1402" s="184">
        <v>6.5381999999999998</v>
      </c>
      <c r="K1402" s="184">
        <v>6.3788</v>
      </c>
      <c r="L1402" s="184">
        <v>6.1750999999999996</v>
      </c>
      <c r="M1402" s="184"/>
      <c r="N1402" s="184"/>
      <c r="O1402" s="184"/>
      <c r="P1402" s="184"/>
      <c r="Q1402" s="184">
        <v>6.9485999999999999</v>
      </c>
      <c r="R1402" s="184"/>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802</v>
      </c>
      <c r="B1403" s="180" t="s">
        <v>805</v>
      </c>
      <c r="C1403" s="180">
        <v>101048</v>
      </c>
      <c r="D1403" s="183">
        <v>44462</v>
      </c>
      <c r="E1403" s="184">
        <v>32.059100000000001</v>
      </c>
      <c r="F1403" s="184">
        <v>5.8074000000000003</v>
      </c>
      <c r="G1403" s="184">
        <v>1.6321000000000001</v>
      </c>
      <c r="H1403" s="184">
        <v>2.2292000000000001</v>
      </c>
      <c r="I1403" s="184">
        <v>2.2627000000000002</v>
      </c>
      <c r="J1403" s="184">
        <v>3.5474000000000001</v>
      </c>
      <c r="K1403" s="184">
        <v>4.8312999999999997</v>
      </c>
      <c r="L1403" s="184">
        <v>4.6067</v>
      </c>
      <c r="M1403" s="184">
        <v>3.9462999999999999</v>
      </c>
      <c r="N1403" s="184">
        <v>4.3457999999999997</v>
      </c>
      <c r="O1403" s="184">
        <v>6.0808999999999997</v>
      </c>
      <c r="P1403" s="184">
        <v>6.0795000000000003</v>
      </c>
      <c r="Q1403" s="184">
        <v>5.8672000000000004</v>
      </c>
      <c r="R1403" s="184">
        <v>5.4264999999999999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802</v>
      </c>
      <c r="B1404" s="180" t="s">
        <v>806</v>
      </c>
      <c r="C1404" s="180">
        <v>118508</v>
      </c>
      <c r="D1404" s="183">
        <v>44462</v>
      </c>
      <c r="E1404" s="184">
        <v>34.0702</v>
      </c>
      <c r="F1404" s="184">
        <v>6.5362</v>
      </c>
      <c r="G1404" s="184">
        <v>2.3574000000000002</v>
      </c>
      <c r="H1404" s="184">
        <v>2.9401000000000002</v>
      </c>
      <c r="I1404" s="184">
        <v>2.9571000000000001</v>
      </c>
      <c r="J1404" s="184">
        <v>4.2416999999999998</v>
      </c>
      <c r="K1404" s="184">
        <v>5.5255999999999998</v>
      </c>
      <c r="L1404" s="184">
        <v>5.2957000000000001</v>
      </c>
      <c r="M1404" s="184">
        <v>4.6104000000000003</v>
      </c>
      <c r="N1404" s="184">
        <v>5.0292000000000003</v>
      </c>
      <c r="O1404" s="184">
        <v>6.7329999999999997</v>
      </c>
      <c r="P1404" s="184">
        <v>6.7149000000000001</v>
      </c>
      <c r="Q1404" s="184">
        <v>7.0583</v>
      </c>
      <c r="R1404" s="184">
        <v>6.1284000000000001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802</v>
      </c>
      <c r="B1405" s="180" t="s">
        <v>807</v>
      </c>
      <c r="C1405" s="180">
        <v>106841</v>
      </c>
      <c r="D1405" s="183">
        <v>44462</v>
      </c>
      <c r="E1405" s="184">
        <v>39.003700000000002</v>
      </c>
      <c r="F1405" s="184">
        <v>3.1819999999999999</v>
      </c>
      <c r="G1405" s="184">
        <v>1.0295000000000001</v>
      </c>
      <c r="H1405" s="184">
        <v>2.3271999999999999</v>
      </c>
      <c r="I1405" s="184">
        <v>2.7033</v>
      </c>
      <c r="J1405" s="184">
        <v>4.5121000000000002</v>
      </c>
      <c r="K1405" s="184">
        <v>5.7991000000000001</v>
      </c>
      <c r="L1405" s="184">
        <v>6.1275000000000004</v>
      </c>
      <c r="M1405" s="184">
        <v>4.8219000000000003</v>
      </c>
      <c r="N1405" s="184">
        <v>6.0297999999999998</v>
      </c>
      <c r="O1405" s="184">
        <v>7.8330000000000002</v>
      </c>
      <c r="P1405" s="184">
        <v>7.4782000000000002</v>
      </c>
      <c r="Q1405" s="184">
        <v>8.0995000000000008</v>
      </c>
      <c r="R1405" s="184">
        <v>7.3875000000000002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802</v>
      </c>
      <c r="B1406" s="180" t="s">
        <v>808</v>
      </c>
      <c r="C1406" s="180">
        <v>118961</v>
      </c>
      <c r="D1406" s="183">
        <v>44462</v>
      </c>
      <c r="E1406" s="184">
        <v>39.441200000000002</v>
      </c>
      <c r="F1406" s="184">
        <v>3.5169999999999999</v>
      </c>
      <c r="G1406" s="184">
        <v>1.2957000000000001</v>
      </c>
      <c r="H1406" s="184">
        <v>2.5792999999999999</v>
      </c>
      <c r="I1406" s="184">
        <v>2.9581</v>
      </c>
      <c r="J1406" s="184">
        <v>4.7628000000000004</v>
      </c>
      <c r="K1406" s="184">
        <v>6.0529000000000002</v>
      </c>
      <c r="L1406" s="184">
        <v>6.3853999999999997</v>
      </c>
      <c r="M1406" s="184">
        <v>5.0812999999999997</v>
      </c>
      <c r="N1406" s="184">
        <v>6.2956000000000003</v>
      </c>
      <c r="O1406" s="184">
        <v>8.0404999999999998</v>
      </c>
      <c r="P1406" s="184">
        <v>7.6611000000000002</v>
      </c>
      <c r="Q1406" s="184">
        <v>8.3191000000000006</v>
      </c>
      <c r="R1406" s="184">
        <v>7.6172000000000004</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802</v>
      </c>
      <c r="B1407" s="180" t="s">
        <v>809</v>
      </c>
      <c r="C1407" s="180">
        <v>101802</v>
      </c>
      <c r="D1407" s="183">
        <v>44462</v>
      </c>
      <c r="E1407" s="184">
        <v>335.38479999999998</v>
      </c>
      <c r="F1407" s="184">
        <v>1.4910000000000001</v>
      </c>
      <c r="G1407" s="184">
        <v>1.1428</v>
      </c>
      <c r="H1407" s="184">
        <v>2.621</v>
      </c>
      <c r="I1407" s="184">
        <v>3.2402000000000002</v>
      </c>
      <c r="J1407" s="184">
        <v>5.89</v>
      </c>
      <c r="K1407" s="184">
        <v>7.2906000000000004</v>
      </c>
      <c r="L1407" s="184">
        <v>6.9</v>
      </c>
      <c r="M1407" s="184">
        <v>5.0876000000000001</v>
      </c>
      <c r="N1407" s="184">
        <v>6.3849999999999998</v>
      </c>
      <c r="O1407" s="184">
        <v>7.8662999999999998</v>
      </c>
      <c r="P1407" s="184">
        <v>7.4081000000000001</v>
      </c>
      <c r="Q1407" s="184">
        <v>7.9283999999999999</v>
      </c>
      <c r="R1407" s="184">
        <v>7.7815000000000003</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802</v>
      </c>
      <c r="B1408" s="180" t="s">
        <v>810</v>
      </c>
      <c r="C1408" s="180">
        <v>120425</v>
      </c>
      <c r="D1408" s="183">
        <v>44462</v>
      </c>
      <c r="E1408" s="184">
        <v>357.24200000000002</v>
      </c>
      <c r="F1408" s="184">
        <v>2.2172999999999998</v>
      </c>
      <c r="G1408" s="184">
        <v>1.8632</v>
      </c>
      <c r="H1408" s="184">
        <v>3.3401999999999998</v>
      </c>
      <c r="I1408" s="184">
        <v>3.9615</v>
      </c>
      <c r="J1408" s="184">
        <v>6.6138000000000003</v>
      </c>
      <c r="K1408" s="184">
        <v>8.0244999999999997</v>
      </c>
      <c r="L1408" s="184">
        <v>7.6466000000000003</v>
      </c>
      <c r="M1408" s="184">
        <v>5.8372000000000002</v>
      </c>
      <c r="N1408" s="184">
        <v>7.1538000000000004</v>
      </c>
      <c r="O1408" s="184">
        <v>8.6707000000000001</v>
      </c>
      <c r="P1408" s="184">
        <v>8.2331000000000003</v>
      </c>
      <c r="Q1408" s="184">
        <v>8.8338999999999999</v>
      </c>
      <c r="R1408" s="184">
        <v>8.5658999999999992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802</v>
      </c>
      <c r="B1409" s="180" t="s">
        <v>1879</v>
      </c>
      <c r="C1409" s="180">
        <v>148711</v>
      </c>
      <c r="D1409" s="183">
        <v>44462</v>
      </c>
      <c r="E1409" s="184">
        <v>10.2706</v>
      </c>
      <c r="F1409" s="184">
        <v>3.9096000000000002</v>
      </c>
      <c r="G1409" s="184">
        <v>1.0662</v>
      </c>
      <c r="H1409" s="184">
        <v>2.6920999999999999</v>
      </c>
      <c r="I1409" s="184">
        <v>2.7698999999999998</v>
      </c>
      <c r="J1409" s="184">
        <v>4.0491999999999999</v>
      </c>
      <c r="K1409" s="184">
        <v>4.5914000000000001</v>
      </c>
      <c r="L1409" s="184">
        <v>4.9429999999999996</v>
      </c>
      <c r="M1409" s="184"/>
      <c r="N1409" s="184"/>
      <c r="O1409" s="184"/>
      <c r="P1409" s="184"/>
      <c r="Q1409" s="184">
        <v>4.5515999999999996</v>
      </c>
      <c r="R1409" s="184"/>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802</v>
      </c>
      <c r="B1410" s="180" t="s">
        <v>1880</v>
      </c>
      <c r="C1410" s="180">
        <v>148705</v>
      </c>
      <c r="D1410" s="183">
        <v>44462</v>
      </c>
      <c r="E1410" s="184">
        <v>10.241099999999999</v>
      </c>
      <c r="F1410" s="184">
        <v>3.9209000000000001</v>
      </c>
      <c r="G1410" s="184">
        <v>0.59399999999999997</v>
      </c>
      <c r="H1410" s="184">
        <v>2.2412000000000001</v>
      </c>
      <c r="I1410" s="184">
        <v>2.2932000000000001</v>
      </c>
      <c r="J1410" s="184">
        <v>3.5749</v>
      </c>
      <c r="K1410" s="184">
        <v>4.0979999999999999</v>
      </c>
      <c r="L1410" s="184">
        <v>4.4500999999999999</v>
      </c>
      <c r="M1410" s="184"/>
      <c r="N1410" s="184"/>
      <c r="O1410" s="184"/>
      <c r="P1410" s="184"/>
      <c r="Q1410" s="184">
        <v>4.0553999999999997</v>
      </c>
      <c r="R1410" s="184"/>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802</v>
      </c>
      <c r="B1411" s="180" t="s">
        <v>811</v>
      </c>
      <c r="C1411" s="180">
        <v>147269</v>
      </c>
      <c r="D1411" s="183">
        <v>44462</v>
      </c>
      <c r="E1411" s="184">
        <v>1207.0324000000001</v>
      </c>
      <c r="F1411" s="184">
        <v>-14.2765</v>
      </c>
      <c r="G1411" s="184">
        <v>-2.5083000000000002</v>
      </c>
      <c r="H1411" s="184">
        <v>3.6339000000000001</v>
      </c>
      <c r="I1411" s="184">
        <v>4.0778999999999996</v>
      </c>
      <c r="J1411" s="184">
        <v>6.891</v>
      </c>
      <c r="K1411" s="184">
        <v>8.1628000000000007</v>
      </c>
      <c r="L1411" s="184">
        <v>9.2571999999999992</v>
      </c>
      <c r="M1411" s="184">
        <v>5.4805999999999999</v>
      </c>
      <c r="N1411" s="184">
        <v>7.2431000000000001</v>
      </c>
      <c r="O1411" s="184"/>
      <c r="P1411" s="184"/>
      <c r="Q1411" s="184">
        <v>8.2835000000000001</v>
      </c>
      <c r="R1411" s="184">
        <v>8.4017999999999997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802</v>
      </c>
      <c r="B1412" s="180" t="s">
        <v>812</v>
      </c>
      <c r="C1412" s="180">
        <v>147266</v>
      </c>
      <c r="D1412" s="183">
        <v>44462</v>
      </c>
      <c r="E1412" s="184">
        <v>1197.2016000000001</v>
      </c>
      <c r="F1412" s="184">
        <v>-14.677</v>
      </c>
      <c r="G1412" s="184">
        <v>-2.9089</v>
      </c>
      <c r="H1412" s="184">
        <v>3.2336999999999998</v>
      </c>
      <c r="I1412" s="184">
        <v>3.6774</v>
      </c>
      <c r="J1412" s="184">
        <v>6.4886999999999997</v>
      </c>
      <c r="K1412" s="184">
        <v>7.7548000000000004</v>
      </c>
      <c r="L1412" s="184">
        <v>8.8390000000000004</v>
      </c>
      <c r="M1412" s="184">
        <v>5.0646000000000004</v>
      </c>
      <c r="N1412" s="184">
        <v>6.8148999999999997</v>
      </c>
      <c r="O1412" s="184"/>
      <c r="P1412" s="184"/>
      <c r="Q1412" s="184">
        <v>7.9097</v>
      </c>
      <c r="R1412" s="184">
        <v>8.0001999999999995</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802</v>
      </c>
      <c r="B1413" s="180" t="s">
        <v>813</v>
      </c>
      <c r="C1413" s="180">
        <v>102673</v>
      </c>
      <c r="D1413" s="183">
        <v>44462</v>
      </c>
      <c r="E1413" s="184">
        <v>35.7027</v>
      </c>
      <c r="F1413" s="184">
        <v>5.5213999999999999</v>
      </c>
      <c r="G1413" s="184">
        <v>0.443</v>
      </c>
      <c r="H1413" s="184">
        <v>2.1916000000000002</v>
      </c>
      <c r="I1413" s="184">
        <v>2.5070999999999999</v>
      </c>
      <c r="J1413" s="184">
        <v>4.0206</v>
      </c>
      <c r="K1413" s="184">
        <v>6.0698999999999996</v>
      </c>
      <c r="L1413" s="184">
        <v>6.5393999999999997</v>
      </c>
      <c r="M1413" s="184">
        <v>4.5285000000000002</v>
      </c>
      <c r="N1413" s="184">
        <v>6.1666999999999996</v>
      </c>
      <c r="O1413" s="184">
        <v>8.7087000000000003</v>
      </c>
      <c r="P1413" s="184">
        <v>7.4649999999999999</v>
      </c>
      <c r="Q1413" s="184">
        <v>7.7411000000000003</v>
      </c>
      <c r="R1413" s="184">
        <v>8.2963000000000005</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802</v>
      </c>
      <c r="B1414" s="180" t="s">
        <v>814</v>
      </c>
      <c r="C1414" s="180">
        <v>118656</v>
      </c>
      <c r="D1414" s="183">
        <v>44462</v>
      </c>
      <c r="E1414" s="184">
        <v>37.131799999999998</v>
      </c>
      <c r="F1414" s="184">
        <v>5.8989000000000003</v>
      </c>
      <c r="G1414" s="184">
        <v>0.75370000000000004</v>
      </c>
      <c r="H1414" s="184">
        <v>2.5289000000000001</v>
      </c>
      <c r="I1414" s="184">
        <v>2.8397000000000001</v>
      </c>
      <c r="J1414" s="184">
        <v>4.3539000000000003</v>
      </c>
      <c r="K1414" s="184">
        <v>6.4057000000000004</v>
      </c>
      <c r="L1414" s="184">
        <v>6.8813000000000004</v>
      </c>
      <c r="M1414" s="184">
        <v>4.8757999999999999</v>
      </c>
      <c r="N1414" s="184">
        <v>6.5273000000000003</v>
      </c>
      <c r="O1414" s="184">
        <v>9.1364000000000001</v>
      </c>
      <c r="P1414" s="184">
        <v>7.9123999999999999</v>
      </c>
      <c r="Q1414" s="184">
        <v>8.5566999999999993</v>
      </c>
      <c r="R1414" s="184">
        <v>8.6914999999999996</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802</v>
      </c>
      <c r="B1415" s="180" t="s">
        <v>1881</v>
      </c>
      <c r="C1415" s="180">
        <v>148550</v>
      </c>
      <c r="D1415" s="183">
        <v>44462</v>
      </c>
      <c r="E1415" s="184">
        <v>10.474</v>
      </c>
      <c r="F1415" s="184">
        <v>2.0910000000000002</v>
      </c>
      <c r="G1415" s="184">
        <v>4.2995000000000001</v>
      </c>
      <c r="H1415" s="184">
        <v>4.3845999999999998</v>
      </c>
      <c r="I1415" s="184">
        <v>3.8639000000000001</v>
      </c>
      <c r="J1415" s="184">
        <v>5.4661</v>
      </c>
      <c r="K1415" s="184">
        <v>6.3813000000000004</v>
      </c>
      <c r="L1415" s="184">
        <v>5.4446000000000003</v>
      </c>
      <c r="M1415" s="184">
        <v>4.3620999999999999</v>
      </c>
      <c r="N1415" s="184"/>
      <c r="O1415" s="184"/>
      <c r="P1415" s="184"/>
      <c r="Q1415" s="184">
        <v>5.2268999999999997</v>
      </c>
      <c r="R1415" s="184"/>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802</v>
      </c>
      <c r="B1416" s="180" t="s">
        <v>1882</v>
      </c>
      <c r="C1416" s="180">
        <v>148543</v>
      </c>
      <c r="D1416" s="183">
        <v>44462</v>
      </c>
      <c r="E1416" s="184">
        <v>10.4544</v>
      </c>
      <c r="F1416" s="184">
        <v>2.0949</v>
      </c>
      <c r="G1416" s="184">
        <v>4.0746000000000002</v>
      </c>
      <c r="H1416" s="184">
        <v>4.1929999999999996</v>
      </c>
      <c r="I1416" s="184">
        <v>3.6711</v>
      </c>
      <c r="J1416" s="184">
        <v>5.2491000000000003</v>
      </c>
      <c r="K1416" s="184">
        <v>6.1702000000000004</v>
      </c>
      <c r="L1416" s="184">
        <v>5.2329999999999997</v>
      </c>
      <c r="M1416" s="184">
        <v>4.1493000000000002</v>
      </c>
      <c r="N1416" s="184"/>
      <c r="O1416" s="184"/>
      <c r="P1416" s="184"/>
      <c r="Q1416" s="184">
        <v>5.0107999999999997</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802</v>
      </c>
      <c r="B1417" s="180" t="s">
        <v>815</v>
      </c>
      <c r="C1417" s="180">
        <v>145295</v>
      </c>
      <c r="D1417" s="183">
        <v>44462</v>
      </c>
      <c r="E1417" s="184">
        <v>1240.9829999999999</v>
      </c>
      <c r="F1417" s="184">
        <v>2.3060999999999998</v>
      </c>
      <c r="G1417" s="184">
        <v>1.5757000000000001</v>
      </c>
      <c r="H1417" s="184">
        <v>2.0748000000000002</v>
      </c>
      <c r="I1417" s="184">
        <v>2.9967999999999999</v>
      </c>
      <c r="J1417" s="184">
        <v>4.4675000000000002</v>
      </c>
      <c r="K1417" s="184">
        <v>5.6216999999999997</v>
      </c>
      <c r="L1417" s="184">
        <v>5.5656999999999996</v>
      </c>
      <c r="M1417" s="184">
        <v>4.6349999999999998</v>
      </c>
      <c r="N1417" s="184">
        <v>5.1120999999999999</v>
      </c>
      <c r="O1417" s="184"/>
      <c r="P1417" s="184"/>
      <c r="Q1417" s="184">
        <v>7.7252999999999998</v>
      </c>
      <c r="R1417" s="184">
        <v>6.8661000000000003</v>
      </c>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802</v>
      </c>
      <c r="B1418" s="180" t="s">
        <v>816</v>
      </c>
      <c r="C1418" s="180">
        <v>145287</v>
      </c>
      <c r="D1418" s="183">
        <v>44462</v>
      </c>
      <c r="E1418" s="184">
        <v>1207.5033000000001</v>
      </c>
      <c r="F1418" s="184">
        <v>1.8047</v>
      </c>
      <c r="G1418" s="184">
        <v>1.0751999999999999</v>
      </c>
      <c r="H1418" s="184">
        <v>1.5689</v>
      </c>
      <c r="I1418" s="184">
        <v>2.4931000000000001</v>
      </c>
      <c r="J1418" s="184">
        <v>3.8788999999999998</v>
      </c>
      <c r="K1418" s="184">
        <v>4.8537999999999997</v>
      </c>
      <c r="L1418" s="184">
        <v>4.7294999999999998</v>
      </c>
      <c r="M1418" s="184">
        <v>3.7706</v>
      </c>
      <c r="N1418" s="184">
        <v>4.2149999999999999</v>
      </c>
      <c r="O1418" s="184"/>
      <c r="P1418" s="184"/>
      <c r="Q1418" s="184">
        <v>6.7145999999999999</v>
      </c>
      <c r="R1418" s="184">
        <v>5.9069000000000003</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5" t="s">
        <v>27</v>
      </c>
      <c r="B1419" s="180"/>
      <c r="C1419" s="180"/>
      <c r="D1419" s="180"/>
      <c r="E1419" s="180"/>
      <c r="F1419" s="186">
        <v>3.1961500000000003</v>
      </c>
      <c r="G1419" s="186">
        <v>0.75877499999999998</v>
      </c>
      <c r="H1419" s="186">
        <v>2.95566</v>
      </c>
      <c r="I1419" s="186">
        <v>3.0178150000000001</v>
      </c>
      <c r="J1419" s="186">
        <v>4.8975299999999997</v>
      </c>
      <c r="K1419" s="186">
        <v>6.0632599999999996</v>
      </c>
      <c r="L1419" s="186">
        <v>6.1561849999999989</v>
      </c>
      <c r="M1419" s="186">
        <v>4.6722875000000004</v>
      </c>
      <c r="N1419" s="186">
        <v>5.8242142857142856</v>
      </c>
      <c r="O1419" s="186">
        <v>7.8458500000000004</v>
      </c>
      <c r="P1419" s="186">
        <v>7.39297</v>
      </c>
      <c r="Q1419" s="186">
        <v>7.1463699999999992</v>
      </c>
      <c r="R1419" s="186">
        <v>7.3552357142857163</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5" t="s">
        <v>408</v>
      </c>
      <c r="B1420" s="180"/>
      <c r="C1420" s="180"/>
      <c r="D1420" s="180"/>
      <c r="E1420" s="180"/>
      <c r="F1420" s="186">
        <v>3.7133000000000003</v>
      </c>
      <c r="G1420" s="186">
        <v>1.0478499999999999</v>
      </c>
      <c r="H1420" s="186">
        <v>2.6001500000000002</v>
      </c>
      <c r="I1420" s="186">
        <v>2.9576000000000002</v>
      </c>
      <c r="J1420" s="186">
        <v>4.4898000000000007</v>
      </c>
      <c r="K1420" s="186">
        <v>6.0613999999999999</v>
      </c>
      <c r="L1420" s="186">
        <v>6.0133000000000001</v>
      </c>
      <c r="M1420" s="186">
        <v>4.6227</v>
      </c>
      <c r="N1420" s="186">
        <v>6.0982500000000002</v>
      </c>
      <c r="O1420" s="186">
        <v>7.8496500000000005</v>
      </c>
      <c r="P1420" s="186">
        <v>7.4716000000000005</v>
      </c>
      <c r="Q1420" s="186">
        <v>7.7332000000000001</v>
      </c>
      <c r="R1420" s="186">
        <v>7.5023499999999999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28"/>
      <c r="B1421" s="128"/>
      <c r="C1421" s="128"/>
      <c r="D1421" s="130"/>
      <c r="E1421" s="131"/>
      <c r="F1421" s="131"/>
      <c r="G1421" s="131"/>
      <c r="H1421" s="131"/>
      <c r="I1421" s="131"/>
      <c r="J1421" s="131"/>
      <c r="K1421" s="131"/>
      <c r="L1421" s="131"/>
      <c r="M1421" s="131"/>
      <c r="N1421" s="131"/>
      <c r="O1421" s="131"/>
      <c r="P1421" s="131"/>
      <c r="Q1421" s="131"/>
      <c r="R1421" s="131"/>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2" t="s">
        <v>817</v>
      </c>
      <c r="B1422" s="182"/>
      <c r="C1422" s="182"/>
      <c r="D1422" s="182"/>
      <c r="E1422" s="182"/>
      <c r="F1422" s="182"/>
      <c r="G1422" s="182"/>
      <c r="H1422" s="182"/>
      <c r="I1422" s="182"/>
      <c r="J1422" s="182"/>
      <c r="K1422" s="182"/>
      <c r="L1422" s="182"/>
      <c r="M1422" s="182"/>
      <c r="N1422" s="182"/>
      <c r="O1422" s="182"/>
      <c r="P1422" s="182"/>
      <c r="Q1422" s="182"/>
      <c r="R1422" s="182"/>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818</v>
      </c>
      <c r="B1423" s="180" t="s">
        <v>819</v>
      </c>
      <c r="C1423" s="180">
        <v>103309</v>
      </c>
      <c r="D1423" s="183">
        <v>44462</v>
      </c>
      <c r="E1423" s="184">
        <v>93.748900000000006</v>
      </c>
      <c r="F1423" s="184">
        <v>1.8404</v>
      </c>
      <c r="G1423" s="184">
        <v>2.8245</v>
      </c>
      <c r="H1423" s="184">
        <v>1.4529000000000001</v>
      </c>
      <c r="I1423" s="184">
        <v>2.7179000000000002</v>
      </c>
      <c r="J1423" s="184">
        <v>8.2421000000000006</v>
      </c>
      <c r="K1423" s="184">
        <v>14.5555</v>
      </c>
      <c r="L1423" s="184">
        <v>23.258600000000001</v>
      </c>
      <c r="M1423" s="184">
        <v>32.281199999999998</v>
      </c>
      <c r="N1423" s="184">
        <v>62.265000000000001</v>
      </c>
      <c r="O1423" s="184">
        <v>17.733000000000001</v>
      </c>
      <c r="P1423" s="184">
        <v>14.1751</v>
      </c>
      <c r="Q1423" s="184">
        <v>15.087999999999999</v>
      </c>
      <c r="R1423" s="184">
        <v>24.920500000000001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818</v>
      </c>
      <c r="B1424" s="180" t="s">
        <v>820</v>
      </c>
      <c r="C1424" s="180">
        <v>119564</v>
      </c>
      <c r="D1424" s="183">
        <v>44462</v>
      </c>
      <c r="E1424" s="184">
        <v>101.8361</v>
      </c>
      <c r="F1424" s="184">
        <v>1.8429</v>
      </c>
      <c r="G1424" s="184">
        <v>2.8319999999999999</v>
      </c>
      <c r="H1424" s="184">
        <v>1.4701</v>
      </c>
      <c r="I1424" s="184">
        <v>2.7519999999999998</v>
      </c>
      <c r="J1424" s="184">
        <v>8.3229000000000006</v>
      </c>
      <c r="K1424" s="184">
        <v>14.8093</v>
      </c>
      <c r="L1424" s="184">
        <v>23.805399999999999</v>
      </c>
      <c r="M1424" s="184">
        <v>33.132300000000001</v>
      </c>
      <c r="N1424" s="184">
        <v>63.699199999999998</v>
      </c>
      <c r="O1424" s="184">
        <v>18.777100000000001</v>
      </c>
      <c r="P1424" s="184">
        <v>15.3362</v>
      </c>
      <c r="Q1424" s="184">
        <v>16.808299999999999</v>
      </c>
      <c r="R1424" s="184">
        <v>26.033999999999999</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818</v>
      </c>
      <c r="B1425" s="180" t="s">
        <v>821</v>
      </c>
      <c r="C1425" s="180">
        <v>120468</v>
      </c>
      <c r="D1425" s="183">
        <v>44462</v>
      </c>
      <c r="E1425" s="184">
        <v>54</v>
      </c>
      <c r="F1425" s="184">
        <v>1.3132999999999999</v>
      </c>
      <c r="G1425" s="184">
        <v>2.6421000000000001</v>
      </c>
      <c r="H1425" s="184">
        <v>2.0600999999999998</v>
      </c>
      <c r="I1425" s="184">
        <v>4.1867999999999999</v>
      </c>
      <c r="J1425" s="184">
        <v>11.9635</v>
      </c>
      <c r="K1425" s="184">
        <v>19.178999999999998</v>
      </c>
      <c r="L1425" s="184">
        <v>28.540800000000001</v>
      </c>
      <c r="M1425" s="184">
        <v>35.101300000000002</v>
      </c>
      <c r="N1425" s="184">
        <v>71.102699999999999</v>
      </c>
      <c r="O1425" s="184">
        <v>22.095199999999998</v>
      </c>
      <c r="P1425" s="184">
        <v>20.8477</v>
      </c>
      <c r="Q1425" s="184">
        <v>19.190200000000001</v>
      </c>
      <c r="R1425" s="184">
        <v>29.373699999999999</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818</v>
      </c>
      <c r="B1426" s="180" t="s">
        <v>822</v>
      </c>
      <c r="C1426" s="180">
        <v>117560</v>
      </c>
      <c r="D1426" s="183">
        <v>44462</v>
      </c>
      <c r="E1426" s="184">
        <v>48.6</v>
      </c>
      <c r="F1426" s="184">
        <v>1.3132999999999999</v>
      </c>
      <c r="G1426" s="184">
        <v>2.6398999999999999</v>
      </c>
      <c r="H1426" s="184">
        <v>2.0579999999999998</v>
      </c>
      <c r="I1426" s="184">
        <v>4.1577000000000002</v>
      </c>
      <c r="J1426" s="184">
        <v>11.8527</v>
      </c>
      <c r="K1426" s="184">
        <v>18.8264</v>
      </c>
      <c r="L1426" s="184">
        <v>27.793800000000001</v>
      </c>
      <c r="M1426" s="184">
        <v>33.994999999999997</v>
      </c>
      <c r="N1426" s="184">
        <v>69.161199999999994</v>
      </c>
      <c r="O1426" s="184">
        <v>20.592300000000002</v>
      </c>
      <c r="P1426" s="184">
        <v>19.396699999999999</v>
      </c>
      <c r="Q1426" s="184">
        <v>18.659500000000001</v>
      </c>
      <c r="R1426" s="184">
        <v>27.877300000000002</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818</v>
      </c>
      <c r="B1427" s="180" t="s">
        <v>823</v>
      </c>
      <c r="C1427" s="180">
        <v>141813</v>
      </c>
      <c r="D1427" s="183">
        <v>44462</v>
      </c>
      <c r="E1427" s="184">
        <v>15.782</v>
      </c>
      <c r="F1427" s="184">
        <v>1.3290999999999999</v>
      </c>
      <c r="G1427" s="184">
        <v>2.1753</v>
      </c>
      <c r="H1427" s="184">
        <v>1.3029999999999999</v>
      </c>
      <c r="I1427" s="184">
        <v>2.2481</v>
      </c>
      <c r="J1427" s="184">
        <v>10.0481</v>
      </c>
      <c r="K1427" s="184">
        <v>15.4414</v>
      </c>
      <c r="L1427" s="184">
        <v>22.683499999999999</v>
      </c>
      <c r="M1427" s="184">
        <v>30.732299999999999</v>
      </c>
      <c r="N1427" s="184">
        <v>60.174599999999998</v>
      </c>
      <c r="O1427" s="184">
        <v>19.507300000000001</v>
      </c>
      <c r="P1427" s="184"/>
      <c r="Q1427" s="184">
        <v>12.1892</v>
      </c>
      <c r="R1427" s="184">
        <v>25.281099999999999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818</v>
      </c>
      <c r="B1428" s="180" t="s">
        <v>824</v>
      </c>
      <c r="C1428" s="180">
        <v>141812</v>
      </c>
      <c r="D1428" s="183">
        <v>44462</v>
      </c>
      <c r="E1428" s="184">
        <v>14.914</v>
      </c>
      <c r="F1428" s="184">
        <v>1.3248</v>
      </c>
      <c r="G1428" s="184">
        <v>2.1577000000000002</v>
      </c>
      <c r="H1428" s="184">
        <v>1.2766999999999999</v>
      </c>
      <c r="I1428" s="184">
        <v>2.1857000000000002</v>
      </c>
      <c r="J1428" s="184">
        <v>9.8961000000000006</v>
      </c>
      <c r="K1428" s="184">
        <v>14.9618</v>
      </c>
      <c r="L1428" s="184">
        <v>21.677399999999999</v>
      </c>
      <c r="M1428" s="184">
        <v>29.170300000000001</v>
      </c>
      <c r="N1428" s="184">
        <v>57.669899999999998</v>
      </c>
      <c r="O1428" s="184">
        <v>17.839400000000001</v>
      </c>
      <c r="P1428" s="184"/>
      <c r="Q1428" s="184">
        <v>10.6008</v>
      </c>
      <c r="R1428" s="184">
        <v>23.4406</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818</v>
      </c>
      <c r="B1429" s="180" t="s">
        <v>825</v>
      </c>
      <c r="C1429" s="180">
        <v>119096</v>
      </c>
      <c r="D1429" s="183">
        <v>44462</v>
      </c>
      <c r="E1429" s="184">
        <v>37.694000000000003</v>
      </c>
      <c r="F1429" s="184">
        <v>0.88590000000000002</v>
      </c>
      <c r="G1429" s="184">
        <v>1.5846</v>
      </c>
      <c r="H1429" s="184">
        <v>-0.3226</v>
      </c>
      <c r="I1429" s="184">
        <v>0.23400000000000001</v>
      </c>
      <c r="J1429" s="184">
        <v>4.4908000000000001</v>
      </c>
      <c r="K1429" s="184">
        <v>10.077999999999999</v>
      </c>
      <c r="L1429" s="184">
        <v>20.366599999999998</v>
      </c>
      <c r="M1429" s="184">
        <v>29.813700000000001</v>
      </c>
      <c r="N1429" s="184">
        <v>54.959899999999998</v>
      </c>
      <c r="O1429" s="184">
        <v>17.838699999999999</v>
      </c>
      <c r="P1429" s="184">
        <v>13.236700000000001</v>
      </c>
      <c r="Q1429" s="184">
        <v>15.0611</v>
      </c>
      <c r="R1429" s="184">
        <v>22.111799999999999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818</v>
      </c>
      <c r="B1430" s="180" t="s">
        <v>826</v>
      </c>
      <c r="C1430" s="180">
        <v>112901</v>
      </c>
      <c r="D1430" s="183">
        <v>44462</v>
      </c>
      <c r="E1430" s="184">
        <v>35.148000000000003</v>
      </c>
      <c r="F1430" s="184">
        <v>0.88109999999999999</v>
      </c>
      <c r="G1430" s="184">
        <v>1.575</v>
      </c>
      <c r="H1430" s="184">
        <v>-0.34589999999999999</v>
      </c>
      <c r="I1430" s="184">
        <v>0.1938</v>
      </c>
      <c r="J1430" s="184">
        <v>4.399</v>
      </c>
      <c r="K1430" s="184">
        <v>9.7895000000000003</v>
      </c>
      <c r="L1430" s="184">
        <v>19.7302</v>
      </c>
      <c r="M1430" s="184">
        <v>28.7897</v>
      </c>
      <c r="N1430" s="184">
        <v>53.3307</v>
      </c>
      <c r="O1430" s="184">
        <v>16.594799999999999</v>
      </c>
      <c r="P1430" s="184">
        <v>12.178000000000001</v>
      </c>
      <c r="Q1430" s="184">
        <v>11.7705</v>
      </c>
      <c r="R1430" s="184">
        <v>20.811599999999999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818</v>
      </c>
      <c r="B1431" s="180" t="s">
        <v>827</v>
      </c>
      <c r="C1431" s="180">
        <v>105817</v>
      </c>
      <c r="D1431" s="183">
        <v>44462</v>
      </c>
      <c r="E1431" s="184">
        <v>65.306399999999996</v>
      </c>
      <c r="F1431" s="184">
        <v>1.7482</v>
      </c>
      <c r="G1431" s="184">
        <v>2.4138000000000002</v>
      </c>
      <c r="H1431" s="184">
        <v>2.8999999999999998E-3</v>
      </c>
      <c r="I1431" s="184">
        <v>2.4138000000000002</v>
      </c>
      <c r="J1431" s="184">
        <v>9.5172000000000008</v>
      </c>
      <c r="K1431" s="184">
        <v>12.3634</v>
      </c>
      <c r="L1431" s="184">
        <v>22.7393</v>
      </c>
      <c r="M1431" s="184">
        <v>44.601199999999999</v>
      </c>
      <c r="N1431" s="184">
        <v>86.650999999999996</v>
      </c>
      <c r="O1431" s="184">
        <v>19.275200000000002</v>
      </c>
      <c r="P1431" s="184">
        <v>15.0989</v>
      </c>
      <c r="Q1431" s="184">
        <v>14.1569</v>
      </c>
      <c r="R1431" s="184">
        <v>26.8688</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818</v>
      </c>
      <c r="B1432" s="180" t="s">
        <v>828</v>
      </c>
      <c r="C1432" s="180">
        <v>118564</v>
      </c>
      <c r="D1432" s="183">
        <v>44462</v>
      </c>
      <c r="E1432" s="184">
        <v>71.3249</v>
      </c>
      <c r="F1432" s="184">
        <v>1.7505999999999999</v>
      </c>
      <c r="G1432" s="184">
        <v>2.4207999999999998</v>
      </c>
      <c r="H1432" s="184">
        <v>1.8100000000000002E-2</v>
      </c>
      <c r="I1432" s="184">
        <v>2.4443000000000001</v>
      </c>
      <c r="J1432" s="184">
        <v>9.5883000000000003</v>
      </c>
      <c r="K1432" s="184">
        <v>12.5837</v>
      </c>
      <c r="L1432" s="184">
        <v>23.229299999999999</v>
      </c>
      <c r="M1432" s="184">
        <v>45.495100000000001</v>
      </c>
      <c r="N1432" s="184">
        <v>88.183899999999994</v>
      </c>
      <c r="O1432" s="184">
        <v>20.344799999999999</v>
      </c>
      <c r="P1432" s="184">
        <v>16.246200000000002</v>
      </c>
      <c r="Q1432" s="184">
        <v>19.904499999999999</v>
      </c>
      <c r="R1432" s="184">
        <v>27.927800000000001</v>
      </c>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818</v>
      </c>
      <c r="B1433" s="180" t="s">
        <v>829</v>
      </c>
      <c r="C1433" s="180">
        <v>102760</v>
      </c>
      <c r="D1433" s="183">
        <v>44462</v>
      </c>
      <c r="E1433" s="184">
        <v>107.40300000000001</v>
      </c>
      <c r="F1433" s="184">
        <v>1.2443</v>
      </c>
      <c r="G1433" s="184">
        <v>1.883</v>
      </c>
      <c r="H1433" s="184">
        <v>-0.19139999999999999</v>
      </c>
      <c r="I1433" s="184">
        <v>2.1562999999999999</v>
      </c>
      <c r="J1433" s="184">
        <v>7.7975000000000003</v>
      </c>
      <c r="K1433" s="184">
        <v>11.1982</v>
      </c>
      <c r="L1433" s="184">
        <v>19.969799999999999</v>
      </c>
      <c r="M1433" s="184">
        <v>36.204900000000002</v>
      </c>
      <c r="N1433" s="184">
        <v>65.354900000000001</v>
      </c>
      <c r="O1433" s="184">
        <v>12.0162</v>
      </c>
      <c r="P1433" s="184">
        <v>10.1951</v>
      </c>
      <c r="Q1433" s="184">
        <v>14.961</v>
      </c>
      <c r="R1433" s="184">
        <v>18.1633</v>
      </c>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818</v>
      </c>
      <c r="B1434" s="180" t="s">
        <v>830</v>
      </c>
      <c r="C1434" s="180">
        <v>118950</v>
      </c>
      <c r="D1434" s="183">
        <v>44462</v>
      </c>
      <c r="E1434" s="184">
        <v>116.089</v>
      </c>
      <c r="F1434" s="184">
        <v>1.2472000000000001</v>
      </c>
      <c r="G1434" s="184">
        <v>1.8923000000000001</v>
      </c>
      <c r="H1434" s="184">
        <v>-0.17030000000000001</v>
      </c>
      <c r="I1434" s="184">
        <v>2.1991000000000001</v>
      </c>
      <c r="J1434" s="184">
        <v>7.8963999999999999</v>
      </c>
      <c r="K1434" s="184">
        <v>11.504</v>
      </c>
      <c r="L1434" s="184">
        <v>20.646999999999998</v>
      </c>
      <c r="M1434" s="184">
        <v>37.381799999999998</v>
      </c>
      <c r="N1434" s="184">
        <v>67.188500000000005</v>
      </c>
      <c r="O1434" s="184">
        <v>13.0944</v>
      </c>
      <c r="P1434" s="184">
        <v>11.3392</v>
      </c>
      <c r="Q1434" s="184">
        <v>13.045500000000001</v>
      </c>
      <c r="R1434" s="184">
        <v>19.37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818</v>
      </c>
      <c r="B1435" s="180" t="s">
        <v>1883</v>
      </c>
      <c r="C1435" s="180">
        <v>148411</v>
      </c>
      <c r="D1435" s="183">
        <v>44462</v>
      </c>
      <c r="E1435" s="184">
        <v>16.592500000000001</v>
      </c>
      <c r="F1435" s="184">
        <v>1.9746999999999999</v>
      </c>
      <c r="G1435" s="184">
        <v>2.7686000000000002</v>
      </c>
      <c r="H1435" s="184">
        <v>0.89139999999999997</v>
      </c>
      <c r="I1435" s="184">
        <v>2.2202999999999999</v>
      </c>
      <c r="J1435" s="184">
        <v>8.9475999999999996</v>
      </c>
      <c r="K1435" s="184">
        <v>15.719099999999999</v>
      </c>
      <c r="L1435" s="184">
        <v>23.656700000000001</v>
      </c>
      <c r="M1435" s="184">
        <v>34.747199999999999</v>
      </c>
      <c r="N1435" s="184">
        <v>66.696799999999996</v>
      </c>
      <c r="O1435" s="184"/>
      <c r="P1435" s="184"/>
      <c r="Q1435" s="184">
        <v>54.007399999999997</v>
      </c>
      <c r="R1435" s="184"/>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818</v>
      </c>
      <c r="B1436" s="180" t="s">
        <v>831</v>
      </c>
      <c r="C1436" s="180">
        <v>148409</v>
      </c>
      <c r="D1436" s="183">
        <v>44462</v>
      </c>
      <c r="E1436" s="184">
        <v>16.276900000000001</v>
      </c>
      <c r="F1436" s="184">
        <v>1.9696</v>
      </c>
      <c r="G1436" s="184">
        <v>2.7549999999999999</v>
      </c>
      <c r="H1436" s="184">
        <v>0.85880000000000001</v>
      </c>
      <c r="I1436" s="184">
        <v>2.1564999999999999</v>
      </c>
      <c r="J1436" s="184">
        <v>8.7992000000000008</v>
      </c>
      <c r="K1436" s="184">
        <v>15.251799999999999</v>
      </c>
      <c r="L1436" s="184">
        <v>22.650099999999998</v>
      </c>
      <c r="M1436" s="184">
        <v>33.096499999999999</v>
      </c>
      <c r="N1436" s="184">
        <v>63.980800000000002</v>
      </c>
      <c r="O1436" s="184"/>
      <c r="P1436" s="184"/>
      <c r="Q1436" s="184">
        <v>51.505800000000001</v>
      </c>
      <c r="R1436" s="184"/>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818</v>
      </c>
      <c r="B1437" s="180" t="s">
        <v>832</v>
      </c>
      <c r="C1437" s="180">
        <v>111957</v>
      </c>
      <c r="D1437" s="183">
        <v>44462</v>
      </c>
      <c r="E1437" s="184">
        <v>49.49</v>
      </c>
      <c r="F1437" s="184">
        <v>1.3309</v>
      </c>
      <c r="G1437" s="184">
        <v>2.9540000000000002</v>
      </c>
      <c r="H1437" s="184">
        <v>1.0825</v>
      </c>
      <c r="I1437" s="184">
        <v>3.2763</v>
      </c>
      <c r="J1437" s="184">
        <v>8.2222000000000008</v>
      </c>
      <c r="K1437" s="184">
        <v>15.3613</v>
      </c>
      <c r="L1437" s="184">
        <v>24.378</v>
      </c>
      <c r="M1437" s="184">
        <v>38.705199999999998</v>
      </c>
      <c r="N1437" s="184">
        <v>63.711500000000001</v>
      </c>
      <c r="O1437" s="184">
        <v>16.0335</v>
      </c>
      <c r="P1437" s="184">
        <v>13.8536</v>
      </c>
      <c r="Q1437" s="184">
        <v>13.8467</v>
      </c>
      <c r="R1437" s="184">
        <v>30.363</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818</v>
      </c>
      <c r="B1438" s="180" t="s">
        <v>833</v>
      </c>
      <c r="C1438" s="180">
        <v>120722</v>
      </c>
      <c r="D1438" s="183">
        <v>44462</v>
      </c>
      <c r="E1438" s="184">
        <v>54.12</v>
      </c>
      <c r="F1438" s="184">
        <v>1.3292999999999999</v>
      </c>
      <c r="G1438" s="184">
        <v>2.968</v>
      </c>
      <c r="H1438" s="184">
        <v>1.1211</v>
      </c>
      <c r="I1438" s="184">
        <v>3.3416000000000001</v>
      </c>
      <c r="J1438" s="184">
        <v>8.3483000000000001</v>
      </c>
      <c r="K1438" s="184">
        <v>15.7399</v>
      </c>
      <c r="L1438" s="184">
        <v>25.161899999999999</v>
      </c>
      <c r="M1438" s="184">
        <v>39.989699999999999</v>
      </c>
      <c r="N1438" s="184">
        <v>65.757999999999996</v>
      </c>
      <c r="O1438" s="184">
        <v>17.333100000000002</v>
      </c>
      <c r="P1438" s="184">
        <v>15.1174</v>
      </c>
      <c r="Q1438" s="184">
        <v>15.566800000000001</v>
      </c>
      <c r="R1438" s="184">
        <v>31.845199999999998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818</v>
      </c>
      <c r="B1439" s="180" t="s">
        <v>834</v>
      </c>
      <c r="C1439" s="180">
        <v>141920</v>
      </c>
      <c r="D1439" s="183">
        <v>44462</v>
      </c>
      <c r="E1439" s="184">
        <v>16.32</v>
      </c>
      <c r="F1439" s="184">
        <v>1.1778999999999999</v>
      </c>
      <c r="G1439" s="184">
        <v>1.8090999999999999</v>
      </c>
      <c r="H1439" s="184">
        <v>0.67859999999999998</v>
      </c>
      <c r="I1439" s="184">
        <v>2.577</v>
      </c>
      <c r="J1439" s="184">
        <v>8.5106000000000002</v>
      </c>
      <c r="K1439" s="184">
        <v>15.662699999999999</v>
      </c>
      <c r="L1439" s="184">
        <v>24.200900000000001</v>
      </c>
      <c r="M1439" s="184">
        <v>30.979099999999999</v>
      </c>
      <c r="N1439" s="184">
        <v>59.686900000000001</v>
      </c>
      <c r="O1439" s="184">
        <v>16.607399999999998</v>
      </c>
      <c r="P1439" s="184"/>
      <c r="Q1439" s="184">
        <v>13.559200000000001</v>
      </c>
      <c r="R1439" s="184">
        <v>25.835999999999999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818</v>
      </c>
      <c r="B1440" s="180" t="s">
        <v>835</v>
      </c>
      <c r="C1440" s="180">
        <v>141919</v>
      </c>
      <c r="D1440" s="183">
        <v>44462</v>
      </c>
      <c r="E1440" s="184">
        <v>15.38</v>
      </c>
      <c r="F1440" s="184">
        <v>1.1841999999999999</v>
      </c>
      <c r="G1440" s="184">
        <v>1.7868999999999999</v>
      </c>
      <c r="H1440" s="184">
        <v>0.65449999999999997</v>
      </c>
      <c r="I1440" s="184">
        <v>2.5333000000000001</v>
      </c>
      <c r="J1440" s="184">
        <v>8.4626000000000001</v>
      </c>
      <c r="K1440" s="184">
        <v>15.3788</v>
      </c>
      <c r="L1440" s="184">
        <v>23.732900000000001</v>
      </c>
      <c r="M1440" s="184">
        <v>30.118400000000001</v>
      </c>
      <c r="N1440" s="184">
        <v>58.3934</v>
      </c>
      <c r="O1440" s="184">
        <v>15.2318</v>
      </c>
      <c r="P1440" s="184"/>
      <c r="Q1440" s="184">
        <v>11.8238</v>
      </c>
      <c r="R1440" s="184">
        <v>24.729199999999999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818</v>
      </c>
      <c r="B1441" s="180" t="s">
        <v>836</v>
      </c>
      <c r="C1441" s="180">
        <v>118421</v>
      </c>
      <c r="D1441" s="183">
        <v>44462</v>
      </c>
      <c r="E1441" s="184">
        <v>60.48</v>
      </c>
      <c r="F1441" s="184">
        <v>1.5276000000000001</v>
      </c>
      <c r="G1441" s="184">
        <v>2.0415000000000001</v>
      </c>
      <c r="H1441" s="184">
        <v>-0.54269999999999996</v>
      </c>
      <c r="I1441" s="184">
        <v>1.8182</v>
      </c>
      <c r="J1441" s="184">
        <v>7.6157000000000004</v>
      </c>
      <c r="K1441" s="184">
        <v>10.485900000000001</v>
      </c>
      <c r="L1441" s="184">
        <v>17.0505</v>
      </c>
      <c r="M1441" s="184">
        <v>26.342199999999998</v>
      </c>
      <c r="N1441" s="184">
        <v>41.639299999999999</v>
      </c>
      <c r="O1441" s="184">
        <v>13.9057</v>
      </c>
      <c r="P1441" s="184">
        <v>15.339600000000001</v>
      </c>
      <c r="Q1441" s="184">
        <v>13.523999999999999</v>
      </c>
      <c r="R1441" s="184">
        <v>22.699100000000001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818</v>
      </c>
      <c r="B1442" s="180" t="s">
        <v>837</v>
      </c>
      <c r="C1442" s="180">
        <v>108592</v>
      </c>
      <c r="D1442" s="183">
        <v>44462</v>
      </c>
      <c r="E1442" s="184">
        <v>53.99</v>
      </c>
      <c r="F1442" s="184">
        <v>1.5230999999999999</v>
      </c>
      <c r="G1442" s="184">
        <v>2.0411999999999999</v>
      </c>
      <c r="H1442" s="184">
        <v>-0.57089999999999996</v>
      </c>
      <c r="I1442" s="184">
        <v>1.7526999999999999</v>
      </c>
      <c r="J1442" s="184">
        <v>7.4855999999999998</v>
      </c>
      <c r="K1442" s="184">
        <v>10.0938</v>
      </c>
      <c r="L1442" s="184">
        <v>16.2575</v>
      </c>
      <c r="M1442" s="184">
        <v>25.034700000000001</v>
      </c>
      <c r="N1442" s="184">
        <v>39.725700000000003</v>
      </c>
      <c r="O1442" s="184">
        <v>12.3741</v>
      </c>
      <c r="P1442" s="184">
        <v>13.6584</v>
      </c>
      <c r="Q1442" s="184">
        <v>11.4659</v>
      </c>
      <c r="R1442" s="184">
        <v>21.060099999999998</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818</v>
      </c>
      <c r="B1443" s="180" t="s">
        <v>838</v>
      </c>
      <c r="C1443" s="180">
        <v>131580</v>
      </c>
      <c r="D1443" s="183">
        <v>44462</v>
      </c>
      <c r="E1443" s="184">
        <v>33.014000000000003</v>
      </c>
      <c r="F1443" s="184">
        <v>1.5322</v>
      </c>
      <c r="G1443" s="184">
        <v>2.2273000000000001</v>
      </c>
      <c r="H1443" s="184">
        <v>6.2700000000000006E-2</v>
      </c>
      <c r="I1443" s="184">
        <v>2.1615000000000002</v>
      </c>
      <c r="J1443" s="184">
        <v>8.9061000000000003</v>
      </c>
      <c r="K1443" s="184">
        <v>17.441199999999998</v>
      </c>
      <c r="L1443" s="184">
        <v>26.7196</v>
      </c>
      <c r="M1443" s="184">
        <v>38.672899999999998</v>
      </c>
      <c r="N1443" s="184">
        <v>71.040199999999999</v>
      </c>
      <c r="O1443" s="184">
        <v>28.520399999999999</v>
      </c>
      <c r="P1443" s="184">
        <v>19.924600000000002</v>
      </c>
      <c r="Q1443" s="184">
        <v>18.8855</v>
      </c>
      <c r="R1443" s="184">
        <v>33.9604</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818</v>
      </c>
      <c r="B1444" s="180" t="s">
        <v>839</v>
      </c>
      <c r="C1444" s="180">
        <v>131578</v>
      </c>
      <c r="D1444" s="183">
        <v>44462</v>
      </c>
      <c r="E1444" s="184">
        <v>30.265599999999999</v>
      </c>
      <c r="F1444" s="184">
        <v>1.5289999999999999</v>
      </c>
      <c r="G1444" s="184">
        <v>2.2179000000000002</v>
      </c>
      <c r="H1444" s="184">
        <v>4.1599999999999998E-2</v>
      </c>
      <c r="I1444" s="184">
        <v>2.1181999999999999</v>
      </c>
      <c r="J1444" s="184">
        <v>8.8033000000000001</v>
      </c>
      <c r="K1444" s="184">
        <v>17.1065</v>
      </c>
      <c r="L1444" s="184">
        <v>25.994299999999999</v>
      </c>
      <c r="M1444" s="184">
        <v>37.569699999999997</v>
      </c>
      <c r="N1444" s="184">
        <v>69.135400000000004</v>
      </c>
      <c r="O1444" s="184">
        <v>26.801500000000001</v>
      </c>
      <c r="P1444" s="184">
        <v>18.310400000000001</v>
      </c>
      <c r="Q1444" s="184">
        <v>17.398199999999999</v>
      </c>
      <c r="R1444" s="184">
        <v>32.274500000000003</v>
      </c>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818</v>
      </c>
      <c r="B1445" s="180" t="s">
        <v>1884</v>
      </c>
      <c r="C1445" s="180">
        <v>148481</v>
      </c>
      <c r="D1445" s="183">
        <v>44462</v>
      </c>
      <c r="E1445" s="184">
        <v>15.93</v>
      </c>
      <c r="F1445" s="184">
        <v>1.3359000000000001</v>
      </c>
      <c r="G1445" s="184">
        <v>1.6592</v>
      </c>
      <c r="H1445" s="184">
        <v>-6.2700000000000006E-2</v>
      </c>
      <c r="I1445" s="184">
        <v>2.4437000000000002</v>
      </c>
      <c r="J1445" s="184">
        <v>8.5890000000000004</v>
      </c>
      <c r="K1445" s="184">
        <v>18.087499999999999</v>
      </c>
      <c r="L1445" s="184">
        <v>27.2364</v>
      </c>
      <c r="M1445" s="184">
        <v>39.492100000000001</v>
      </c>
      <c r="N1445" s="184"/>
      <c r="O1445" s="184"/>
      <c r="P1445" s="184"/>
      <c r="Q1445" s="184">
        <v>59.3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818</v>
      </c>
      <c r="B1446" s="180" t="s">
        <v>1885</v>
      </c>
      <c r="C1446" s="180">
        <v>148483</v>
      </c>
      <c r="D1446" s="183">
        <v>44462</v>
      </c>
      <c r="E1446" s="184">
        <v>15.65</v>
      </c>
      <c r="F1446" s="184">
        <v>1.2945</v>
      </c>
      <c r="G1446" s="184">
        <v>1.6894</v>
      </c>
      <c r="H1446" s="184">
        <v>-0.12759999999999999</v>
      </c>
      <c r="I1446" s="184">
        <v>2.3544999999999998</v>
      </c>
      <c r="J1446" s="184">
        <v>8.4545999999999992</v>
      </c>
      <c r="K1446" s="184">
        <v>17.5808</v>
      </c>
      <c r="L1446" s="184">
        <v>26.108000000000001</v>
      </c>
      <c r="M1446" s="184">
        <v>37.642899999999997</v>
      </c>
      <c r="N1446" s="184"/>
      <c r="O1446" s="184"/>
      <c r="P1446" s="184"/>
      <c r="Q1446" s="184">
        <v>56.5</v>
      </c>
      <c r="R1446" s="184"/>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818</v>
      </c>
      <c r="B1447" s="180" t="s">
        <v>840</v>
      </c>
      <c r="C1447" s="180">
        <v>107410</v>
      </c>
      <c r="D1447" s="183">
        <v>44462</v>
      </c>
      <c r="E1447" s="184">
        <v>11.8233</v>
      </c>
      <c r="F1447" s="184">
        <v>2.2812000000000001</v>
      </c>
      <c r="G1447" s="184">
        <v>3.1171000000000002</v>
      </c>
      <c r="H1447" s="184">
        <v>2.1583999999999999</v>
      </c>
      <c r="I1447" s="184">
        <v>2.9222999999999999</v>
      </c>
      <c r="J1447" s="184">
        <v>9.1747999999999994</v>
      </c>
      <c r="K1447" s="184">
        <v>12.680099999999999</v>
      </c>
      <c r="L1447" s="184">
        <v>17.777200000000001</v>
      </c>
      <c r="M1447" s="184">
        <v>22.252700000000001</v>
      </c>
      <c r="N1447" s="184">
        <v>57.629300000000001</v>
      </c>
      <c r="O1447" s="184">
        <v>12.0282</v>
      </c>
      <c r="P1447" s="184">
        <v>10.6685</v>
      </c>
      <c r="Q1447" s="184">
        <v>1.2426999999999999</v>
      </c>
      <c r="R1447" s="184">
        <v>12.5274</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818</v>
      </c>
      <c r="B1448" s="180" t="s">
        <v>841</v>
      </c>
      <c r="C1448" s="180">
        <v>120488</v>
      </c>
      <c r="D1448" s="183">
        <v>44462</v>
      </c>
      <c r="E1448" s="184">
        <v>13.2103</v>
      </c>
      <c r="F1448" s="184">
        <v>2.2848999999999999</v>
      </c>
      <c r="G1448" s="184">
        <v>3.1265000000000001</v>
      </c>
      <c r="H1448" s="184">
        <v>2.1804999999999999</v>
      </c>
      <c r="I1448" s="184">
        <v>2.9666000000000001</v>
      </c>
      <c r="J1448" s="184">
        <v>9.2772000000000006</v>
      </c>
      <c r="K1448" s="184">
        <v>12.993499999999999</v>
      </c>
      <c r="L1448" s="184">
        <v>18.432400000000001</v>
      </c>
      <c r="M1448" s="184">
        <v>23.267199999999999</v>
      </c>
      <c r="N1448" s="184">
        <v>59.375300000000003</v>
      </c>
      <c r="O1448" s="184">
        <v>13.757199999999999</v>
      </c>
      <c r="P1448" s="184">
        <v>12.133900000000001</v>
      </c>
      <c r="Q1448" s="184">
        <v>15.044600000000001</v>
      </c>
      <c r="R1448" s="184">
        <v>14.0861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818</v>
      </c>
      <c r="B1449" s="180" t="s">
        <v>842</v>
      </c>
      <c r="C1449" s="180">
        <v>147473</v>
      </c>
      <c r="D1449" s="183">
        <v>44462</v>
      </c>
      <c r="E1449" s="184">
        <v>17.076000000000001</v>
      </c>
      <c r="F1449" s="184">
        <v>1.4255</v>
      </c>
      <c r="G1449" s="184">
        <v>1.9462999999999999</v>
      </c>
      <c r="H1449" s="184">
        <v>-0.28029999999999999</v>
      </c>
      <c r="I1449" s="184">
        <v>1.655</v>
      </c>
      <c r="J1449" s="184">
        <v>7.9393000000000002</v>
      </c>
      <c r="K1449" s="184">
        <v>13.484400000000001</v>
      </c>
      <c r="L1449" s="184">
        <v>21.997599999999998</v>
      </c>
      <c r="M1449" s="184">
        <v>38.043700000000001</v>
      </c>
      <c r="N1449" s="184">
        <v>64.842200000000005</v>
      </c>
      <c r="O1449" s="184"/>
      <c r="P1449" s="184"/>
      <c r="Q1449" s="184">
        <v>27.651599999999998</v>
      </c>
      <c r="R1449" s="184">
        <v>27.025200000000002</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0" t="s">
        <v>818</v>
      </c>
      <c r="B1450" s="180" t="s">
        <v>843</v>
      </c>
      <c r="C1450" s="180">
        <v>147477</v>
      </c>
      <c r="D1450" s="183">
        <v>44462</v>
      </c>
      <c r="E1450" s="184">
        <v>16.437000000000001</v>
      </c>
      <c r="F1450" s="184">
        <v>1.4254</v>
      </c>
      <c r="G1450" s="184">
        <v>1.9349000000000001</v>
      </c>
      <c r="H1450" s="184">
        <v>-0.30930000000000002</v>
      </c>
      <c r="I1450" s="184">
        <v>1.5947</v>
      </c>
      <c r="J1450" s="184">
        <v>7.7907000000000002</v>
      </c>
      <c r="K1450" s="184">
        <v>13.023400000000001</v>
      </c>
      <c r="L1450" s="184">
        <v>20.9848</v>
      </c>
      <c r="M1450" s="184">
        <v>36.293500000000002</v>
      </c>
      <c r="N1450" s="184">
        <v>62.036700000000003</v>
      </c>
      <c r="O1450" s="184"/>
      <c r="P1450" s="184"/>
      <c r="Q1450" s="184">
        <v>25.4495</v>
      </c>
      <c r="R1450" s="184">
        <v>24.8415</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0" t="s">
        <v>818</v>
      </c>
      <c r="B1451" s="180" t="s">
        <v>844</v>
      </c>
      <c r="C1451" s="180">
        <v>145376</v>
      </c>
      <c r="D1451" s="183">
        <v>44462</v>
      </c>
      <c r="E1451" s="184">
        <v>17.045999999999999</v>
      </c>
      <c r="F1451" s="184">
        <v>0.94159999999999999</v>
      </c>
      <c r="G1451" s="184">
        <v>1.8584000000000001</v>
      </c>
      <c r="H1451" s="184">
        <v>-0.31580000000000003</v>
      </c>
      <c r="I1451" s="184">
        <v>1.2233000000000001</v>
      </c>
      <c r="J1451" s="184">
        <v>6.0075000000000003</v>
      </c>
      <c r="K1451" s="184">
        <v>9.5571999999999999</v>
      </c>
      <c r="L1451" s="184">
        <v>19.654599999999999</v>
      </c>
      <c r="M1451" s="184">
        <v>28.3005</v>
      </c>
      <c r="N1451" s="184">
        <v>46.367899999999999</v>
      </c>
      <c r="O1451" s="184"/>
      <c r="P1451" s="184"/>
      <c r="Q1451" s="184">
        <v>20.305900000000001</v>
      </c>
      <c r="R1451" s="184">
        <v>24.328600000000002</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80" t="s">
        <v>818</v>
      </c>
      <c r="B1452" s="180" t="s">
        <v>845</v>
      </c>
      <c r="C1452" s="180">
        <v>145378</v>
      </c>
      <c r="D1452" s="183">
        <v>44462</v>
      </c>
      <c r="E1452" s="184">
        <v>16.498000000000001</v>
      </c>
      <c r="F1452" s="184">
        <v>0.94220000000000004</v>
      </c>
      <c r="G1452" s="184">
        <v>1.8521000000000001</v>
      </c>
      <c r="H1452" s="184">
        <v>-0.33829999999999999</v>
      </c>
      <c r="I1452" s="184">
        <v>1.1775</v>
      </c>
      <c r="J1452" s="184">
        <v>5.899</v>
      </c>
      <c r="K1452" s="184">
        <v>9.2149000000000001</v>
      </c>
      <c r="L1452" s="184">
        <v>18.930199999999999</v>
      </c>
      <c r="M1452" s="184">
        <v>27.152200000000001</v>
      </c>
      <c r="N1452" s="184">
        <v>44.6432</v>
      </c>
      <c r="O1452" s="184"/>
      <c r="P1452" s="184"/>
      <c r="Q1452" s="184">
        <v>18.951000000000001</v>
      </c>
      <c r="R1452" s="184">
        <v>22.891400000000001</v>
      </c>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0" t="s">
        <v>818</v>
      </c>
      <c r="B1453" s="180" t="s">
        <v>1886</v>
      </c>
      <c r="C1453" s="180">
        <v>148567</v>
      </c>
      <c r="D1453" s="183">
        <v>44462</v>
      </c>
      <c r="E1453" s="184">
        <v>15.5733</v>
      </c>
      <c r="F1453" s="184">
        <v>1.4534</v>
      </c>
      <c r="G1453" s="184">
        <v>2.6152000000000002</v>
      </c>
      <c r="H1453" s="184">
        <v>0.62029999999999996</v>
      </c>
      <c r="I1453" s="184">
        <v>2.1917</v>
      </c>
      <c r="J1453" s="184">
        <v>8.0099</v>
      </c>
      <c r="K1453" s="184">
        <v>15.1684</v>
      </c>
      <c r="L1453" s="184">
        <v>27.996200000000002</v>
      </c>
      <c r="M1453" s="184">
        <v>47.305599999999998</v>
      </c>
      <c r="N1453" s="184"/>
      <c r="O1453" s="184"/>
      <c r="P1453" s="184"/>
      <c r="Q1453" s="184">
        <v>55.732999999999997</v>
      </c>
      <c r="R1453" s="184"/>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818</v>
      </c>
      <c r="B1454" s="180" t="s">
        <v>1887</v>
      </c>
      <c r="C1454" s="180">
        <v>148571</v>
      </c>
      <c r="D1454" s="183">
        <v>44462</v>
      </c>
      <c r="E1454" s="184">
        <v>15.2942</v>
      </c>
      <c r="F1454" s="184">
        <v>1.4473</v>
      </c>
      <c r="G1454" s="184">
        <v>2.5960999999999999</v>
      </c>
      <c r="H1454" s="184">
        <v>0.57740000000000002</v>
      </c>
      <c r="I1454" s="184">
        <v>2.1036000000000001</v>
      </c>
      <c r="J1454" s="184">
        <v>7.8066000000000004</v>
      </c>
      <c r="K1454" s="184">
        <v>14.5556</v>
      </c>
      <c r="L1454" s="184">
        <v>26.655799999999999</v>
      </c>
      <c r="M1454" s="184">
        <v>44.976999999999997</v>
      </c>
      <c r="N1454" s="184"/>
      <c r="O1454" s="184"/>
      <c r="P1454" s="184"/>
      <c r="Q1454" s="184">
        <v>52.942</v>
      </c>
      <c r="R1454" s="184"/>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818</v>
      </c>
      <c r="B1455" s="180" t="s">
        <v>846</v>
      </c>
      <c r="C1455" s="180">
        <v>147206</v>
      </c>
      <c r="D1455" s="183">
        <v>44462</v>
      </c>
      <c r="E1455" s="184">
        <v>20.48</v>
      </c>
      <c r="F1455" s="184">
        <v>1.3159000000000001</v>
      </c>
      <c r="G1455" s="184">
        <v>2.0428999999999999</v>
      </c>
      <c r="H1455" s="184">
        <v>-0.36</v>
      </c>
      <c r="I1455" s="184">
        <v>1.6174999999999999</v>
      </c>
      <c r="J1455" s="184">
        <v>8.7626000000000008</v>
      </c>
      <c r="K1455" s="184">
        <v>15.9946</v>
      </c>
      <c r="L1455" s="184">
        <v>25.4057</v>
      </c>
      <c r="M1455" s="184">
        <v>42.707799999999999</v>
      </c>
      <c r="N1455" s="184">
        <v>71.438100000000006</v>
      </c>
      <c r="O1455" s="184"/>
      <c r="P1455" s="184"/>
      <c r="Q1455" s="184">
        <v>35.417499999999997</v>
      </c>
      <c r="R1455" s="184">
        <v>34.683399999999999</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818</v>
      </c>
      <c r="B1456" s="180" t="s">
        <v>847</v>
      </c>
      <c r="C1456" s="180">
        <v>147203</v>
      </c>
      <c r="D1456" s="183">
        <v>44462</v>
      </c>
      <c r="E1456" s="184">
        <v>19.72</v>
      </c>
      <c r="F1456" s="184">
        <v>1.31</v>
      </c>
      <c r="G1456" s="184">
        <v>2.0280999999999998</v>
      </c>
      <c r="H1456" s="184">
        <v>-0.38390000000000002</v>
      </c>
      <c r="I1456" s="184">
        <v>1.5605</v>
      </c>
      <c r="J1456" s="184">
        <v>8.6321999999999992</v>
      </c>
      <c r="K1456" s="184">
        <v>15.5785</v>
      </c>
      <c r="L1456" s="184">
        <v>24.494900000000001</v>
      </c>
      <c r="M1456" s="184">
        <v>41.129300000000001</v>
      </c>
      <c r="N1456" s="184">
        <v>68.879000000000005</v>
      </c>
      <c r="O1456" s="184"/>
      <c r="P1456" s="184"/>
      <c r="Q1456" s="184">
        <v>33.268900000000002</v>
      </c>
      <c r="R1456" s="184">
        <v>32.587400000000002</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818</v>
      </c>
      <c r="B1457" s="180" t="s">
        <v>848</v>
      </c>
      <c r="C1457" s="180">
        <v>122389</v>
      </c>
      <c r="D1457" s="183">
        <v>44462</v>
      </c>
      <c r="E1457" s="184">
        <v>38.460700000000003</v>
      </c>
      <c r="F1457" s="184">
        <v>1.2361</v>
      </c>
      <c r="G1457" s="184">
        <v>0.98280000000000001</v>
      </c>
      <c r="H1457" s="184">
        <v>-0.54720000000000002</v>
      </c>
      <c r="I1457" s="184">
        <v>0.50700000000000001</v>
      </c>
      <c r="J1457" s="184">
        <v>6.5735999999999999</v>
      </c>
      <c r="K1457" s="184">
        <v>9.3733000000000004</v>
      </c>
      <c r="L1457" s="184">
        <v>16.819099999999999</v>
      </c>
      <c r="M1457" s="184">
        <v>24.6922</v>
      </c>
      <c r="N1457" s="184">
        <v>53.621000000000002</v>
      </c>
      <c r="O1457" s="184">
        <v>18.759799999999998</v>
      </c>
      <c r="P1457" s="184">
        <v>15.8506</v>
      </c>
      <c r="Q1457" s="184">
        <v>17.461500000000001</v>
      </c>
      <c r="R1457" s="184">
        <v>23.954499999999999</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818</v>
      </c>
      <c r="B1458" s="180" t="s">
        <v>849</v>
      </c>
      <c r="C1458" s="180">
        <v>122387</v>
      </c>
      <c r="D1458" s="183">
        <v>44462</v>
      </c>
      <c r="E1458" s="184">
        <v>34.387599999999999</v>
      </c>
      <c r="F1458" s="184">
        <v>1.2325999999999999</v>
      </c>
      <c r="G1458" s="184">
        <v>0.97219999999999995</v>
      </c>
      <c r="H1458" s="184">
        <v>-0.57110000000000005</v>
      </c>
      <c r="I1458" s="184">
        <v>0.4587</v>
      </c>
      <c r="J1458" s="184">
        <v>6.4595000000000002</v>
      </c>
      <c r="K1458" s="184">
        <v>9.0265000000000004</v>
      </c>
      <c r="L1458" s="184">
        <v>16.098199999999999</v>
      </c>
      <c r="M1458" s="184">
        <v>23.5746</v>
      </c>
      <c r="N1458" s="184">
        <v>51.795499999999997</v>
      </c>
      <c r="O1458" s="184">
        <v>17.332000000000001</v>
      </c>
      <c r="P1458" s="184">
        <v>14.377599999999999</v>
      </c>
      <c r="Q1458" s="184">
        <v>15.901</v>
      </c>
      <c r="R1458" s="184">
        <v>22.419899999999998</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818</v>
      </c>
      <c r="B1459" s="180" t="s">
        <v>850</v>
      </c>
      <c r="C1459" s="180">
        <v>104637</v>
      </c>
      <c r="D1459" s="183">
        <v>44462</v>
      </c>
      <c r="E1459" s="184">
        <v>77.287899999999993</v>
      </c>
      <c r="F1459" s="184">
        <v>1.282</v>
      </c>
      <c r="G1459" s="184">
        <v>2.3128000000000002</v>
      </c>
      <c r="H1459" s="184">
        <v>0.27179999999999999</v>
      </c>
      <c r="I1459" s="184">
        <v>2.472</v>
      </c>
      <c r="J1459" s="184">
        <v>9.2398000000000007</v>
      </c>
      <c r="K1459" s="184">
        <v>12.9795</v>
      </c>
      <c r="L1459" s="184">
        <v>19.4602</v>
      </c>
      <c r="M1459" s="184">
        <v>43.641800000000003</v>
      </c>
      <c r="N1459" s="184">
        <v>76.528899999999993</v>
      </c>
      <c r="O1459" s="184">
        <v>19.3293</v>
      </c>
      <c r="P1459" s="184">
        <v>14.705500000000001</v>
      </c>
      <c r="Q1459" s="184">
        <v>14.8674</v>
      </c>
      <c r="R1459" s="184">
        <v>29.558599999999998</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818</v>
      </c>
      <c r="B1460" s="180" t="s">
        <v>851</v>
      </c>
      <c r="C1460" s="180">
        <v>118692</v>
      </c>
      <c r="D1460" s="183">
        <v>44462</v>
      </c>
      <c r="E1460" s="184">
        <v>82.812100000000001</v>
      </c>
      <c r="F1460" s="184">
        <v>1.2842</v>
      </c>
      <c r="G1460" s="184">
        <v>2.3193999999999999</v>
      </c>
      <c r="H1460" s="184">
        <v>0.28649999999999998</v>
      </c>
      <c r="I1460" s="184">
        <v>2.4992000000000001</v>
      </c>
      <c r="J1460" s="184">
        <v>9.3010000000000002</v>
      </c>
      <c r="K1460" s="184">
        <v>13.170400000000001</v>
      </c>
      <c r="L1460" s="184">
        <v>19.863299999999999</v>
      </c>
      <c r="M1460" s="184">
        <v>44.360500000000002</v>
      </c>
      <c r="N1460" s="184">
        <v>77.734300000000005</v>
      </c>
      <c r="O1460" s="184">
        <v>20.1328</v>
      </c>
      <c r="P1460" s="184">
        <v>15.6424</v>
      </c>
      <c r="Q1460" s="184">
        <v>19.651700000000002</v>
      </c>
      <c r="R1460" s="184">
        <v>30.426300000000001</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818</v>
      </c>
      <c r="B1461" s="180" t="s">
        <v>852</v>
      </c>
      <c r="C1461" s="180">
        <v>103335</v>
      </c>
      <c r="D1461" s="183">
        <v>44462</v>
      </c>
      <c r="E1461" s="184">
        <v>110.09</v>
      </c>
      <c r="F1461" s="184">
        <v>1.3720000000000001</v>
      </c>
      <c r="G1461" s="184">
        <v>2.5619999999999998</v>
      </c>
      <c r="H1461" s="184">
        <v>-9.1000000000000004E-3</v>
      </c>
      <c r="I1461" s="184">
        <v>1.7749999999999999</v>
      </c>
      <c r="J1461" s="184">
        <v>6.9665999999999997</v>
      </c>
      <c r="K1461" s="184">
        <v>11.8119</v>
      </c>
      <c r="L1461" s="184">
        <v>23.488499999999998</v>
      </c>
      <c r="M1461" s="184">
        <v>37.030099999999997</v>
      </c>
      <c r="N1461" s="184">
        <v>67.411799999999999</v>
      </c>
      <c r="O1461" s="184">
        <v>21.1401</v>
      </c>
      <c r="P1461" s="184">
        <v>16.1751</v>
      </c>
      <c r="Q1461" s="184">
        <v>16.3094</v>
      </c>
      <c r="R1461" s="184">
        <v>29.756599999999999</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818</v>
      </c>
      <c r="B1462" s="180" t="s">
        <v>853</v>
      </c>
      <c r="C1462" s="180">
        <v>119464</v>
      </c>
      <c r="D1462" s="183">
        <v>44462</v>
      </c>
      <c r="E1462" s="184">
        <v>117.2</v>
      </c>
      <c r="F1462" s="184">
        <v>1.3841000000000001</v>
      </c>
      <c r="G1462" s="184">
        <v>2.5731000000000002</v>
      </c>
      <c r="H1462" s="184">
        <v>1.7100000000000001E-2</v>
      </c>
      <c r="I1462" s="184">
        <v>1.8157000000000001</v>
      </c>
      <c r="J1462" s="184">
        <v>7.0514999999999999</v>
      </c>
      <c r="K1462" s="184">
        <v>12.088800000000001</v>
      </c>
      <c r="L1462" s="184">
        <v>24.0868</v>
      </c>
      <c r="M1462" s="184">
        <v>38.028500000000001</v>
      </c>
      <c r="N1462" s="184">
        <v>68.997799999999998</v>
      </c>
      <c r="O1462" s="184">
        <v>22.086600000000001</v>
      </c>
      <c r="P1462" s="184">
        <v>17.080400000000001</v>
      </c>
      <c r="Q1462" s="184">
        <v>16.447800000000001</v>
      </c>
      <c r="R1462" s="184">
        <v>30.841100000000001</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818</v>
      </c>
      <c r="B1463" s="180" t="s">
        <v>854</v>
      </c>
      <c r="C1463" s="180">
        <v>109275</v>
      </c>
      <c r="D1463" s="183">
        <v>44462</v>
      </c>
      <c r="E1463" s="184">
        <v>53.982599999999998</v>
      </c>
      <c r="F1463" s="184">
        <v>1.4217</v>
      </c>
      <c r="G1463" s="184">
        <v>2.9238</v>
      </c>
      <c r="H1463" s="184">
        <v>0.23269999999999999</v>
      </c>
      <c r="I1463" s="184">
        <v>2.0855000000000001</v>
      </c>
      <c r="J1463" s="184">
        <v>8.2561999999999998</v>
      </c>
      <c r="K1463" s="184">
        <v>9.5591000000000008</v>
      </c>
      <c r="L1463" s="184">
        <v>19.331800000000001</v>
      </c>
      <c r="M1463" s="184">
        <v>39.780299999999997</v>
      </c>
      <c r="N1463" s="184">
        <v>68.351600000000005</v>
      </c>
      <c r="O1463" s="184">
        <v>18.879899999999999</v>
      </c>
      <c r="P1463" s="184">
        <v>15.412100000000001</v>
      </c>
      <c r="Q1463" s="184">
        <v>13.676399999999999</v>
      </c>
      <c r="R1463" s="184">
        <v>30.794699999999999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818</v>
      </c>
      <c r="B1464" s="180" t="s">
        <v>855</v>
      </c>
      <c r="C1464" s="180">
        <v>120834</v>
      </c>
      <c r="D1464" s="183">
        <v>44462</v>
      </c>
      <c r="E1464" s="184">
        <v>56.099299999999999</v>
      </c>
      <c r="F1464" s="184">
        <v>1.4274</v>
      </c>
      <c r="G1464" s="184">
        <v>2.9413</v>
      </c>
      <c r="H1464" s="184">
        <v>0.27239999999999998</v>
      </c>
      <c r="I1464" s="184">
        <v>2.1678000000000002</v>
      </c>
      <c r="J1464" s="184">
        <v>8.4498999999999995</v>
      </c>
      <c r="K1464" s="184">
        <v>10.068300000000001</v>
      </c>
      <c r="L1464" s="184">
        <v>20.673500000000001</v>
      </c>
      <c r="M1464" s="184">
        <v>42.0505</v>
      </c>
      <c r="N1464" s="184">
        <v>71.903899999999993</v>
      </c>
      <c r="O1464" s="184">
        <v>20.6587</v>
      </c>
      <c r="P1464" s="184">
        <v>16.5473</v>
      </c>
      <c r="Q1464" s="184">
        <v>18.682600000000001</v>
      </c>
      <c r="R1464" s="184">
        <v>33.148699999999998</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818</v>
      </c>
      <c r="B1465" s="180" t="s">
        <v>856</v>
      </c>
      <c r="C1465" s="180">
        <v>119727</v>
      </c>
      <c r="D1465" s="183">
        <v>44462</v>
      </c>
      <c r="E1465" s="184">
        <v>261.80590000000001</v>
      </c>
      <c r="F1465" s="184">
        <v>0.81820000000000004</v>
      </c>
      <c r="G1465" s="184">
        <v>1.0521</v>
      </c>
      <c r="H1465" s="184">
        <v>0.30930000000000002</v>
      </c>
      <c r="I1465" s="184">
        <v>2.7492000000000001</v>
      </c>
      <c r="J1465" s="184">
        <v>9.8810000000000002</v>
      </c>
      <c r="K1465" s="184">
        <v>15.6113</v>
      </c>
      <c r="L1465" s="184">
        <v>29.9206</v>
      </c>
      <c r="M1465" s="184">
        <v>41.072800000000001</v>
      </c>
      <c r="N1465" s="184">
        <v>73.007099999999994</v>
      </c>
      <c r="O1465" s="184">
        <v>22.907699999999998</v>
      </c>
      <c r="P1465" s="184">
        <v>18.897099999999998</v>
      </c>
      <c r="Q1465" s="184">
        <v>18.054400000000001</v>
      </c>
      <c r="R1465" s="184">
        <v>30.443999999999999</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818</v>
      </c>
      <c r="B1466" s="180" t="s">
        <v>857</v>
      </c>
      <c r="C1466" s="180">
        <v>102756</v>
      </c>
      <c r="D1466" s="183">
        <v>44462</v>
      </c>
      <c r="E1466" s="184">
        <v>241.45519999999999</v>
      </c>
      <c r="F1466" s="184">
        <v>0.81530000000000002</v>
      </c>
      <c r="G1466" s="184">
        <v>1.0434000000000001</v>
      </c>
      <c r="H1466" s="184">
        <v>0.2893</v>
      </c>
      <c r="I1466" s="184">
        <v>2.7080000000000002</v>
      </c>
      <c r="J1466" s="184">
        <v>9.7859999999999996</v>
      </c>
      <c r="K1466" s="184">
        <v>15.312099999999999</v>
      </c>
      <c r="L1466" s="184">
        <v>29.224799999999998</v>
      </c>
      <c r="M1466" s="184">
        <v>39.936100000000003</v>
      </c>
      <c r="N1466" s="184">
        <v>71.173000000000002</v>
      </c>
      <c r="O1466" s="184">
        <v>21.6615</v>
      </c>
      <c r="P1466" s="184">
        <v>17.727599999999999</v>
      </c>
      <c r="Q1466" s="184">
        <v>20.65</v>
      </c>
      <c r="R1466" s="184">
        <v>29.072099999999999</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818</v>
      </c>
      <c r="B1467" s="180" t="s">
        <v>858</v>
      </c>
      <c r="C1467" s="180">
        <v>101537</v>
      </c>
      <c r="D1467" s="183">
        <v>44462</v>
      </c>
      <c r="E1467" s="184">
        <v>278.93439999999998</v>
      </c>
      <c r="F1467" s="184">
        <v>1.6801999999999999</v>
      </c>
      <c r="G1467" s="184">
        <v>2.4434</v>
      </c>
      <c r="H1467" s="184">
        <v>0.56120000000000003</v>
      </c>
      <c r="I1467" s="184">
        <v>2.1659000000000002</v>
      </c>
      <c r="J1467" s="184">
        <v>7.4772999999999996</v>
      </c>
      <c r="K1467" s="184">
        <v>14.936</v>
      </c>
      <c r="L1467" s="184">
        <v>21.5259</v>
      </c>
      <c r="M1467" s="184">
        <v>32.376199999999997</v>
      </c>
      <c r="N1467" s="184">
        <v>58.337499999999999</v>
      </c>
      <c r="O1467" s="184">
        <v>17.216100000000001</v>
      </c>
      <c r="P1467" s="184">
        <v>16.212700000000002</v>
      </c>
      <c r="Q1467" s="184">
        <v>18.966999999999999</v>
      </c>
      <c r="R1467" s="184">
        <v>22.640699999999999</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818</v>
      </c>
      <c r="B1468" s="180" t="s">
        <v>859</v>
      </c>
      <c r="C1468" s="180">
        <v>119578</v>
      </c>
      <c r="D1468" s="183">
        <v>44462</v>
      </c>
      <c r="E1468" s="184">
        <v>297.72190000000001</v>
      </c>
      <c r="F1468" s="184">
        <v>1.6829000000000001</v>
      </c>
      <c r="G1468" s="184">
        <v>2.4517000000000002</v>
      </c>
      <c r="H1468" s="184">
        <v>0.58009999999999995</v>
      </c>
      <c r="I1468" s="184">
        <v>2.2040000000000002</v>
      </c>
      <c r="J1468" s="184">
        <v>7.5664999999999996</v>
      </c>
      <c r="K1468" s="184">
        <v>15.221</v>
      </c>
      <c r="L1468" s="184">
        <v>22.128799999999998</v>
      </c>
      <c r="M1468" s="184">
        <v>33.342799999999997</v>
      </c>
      <c r="N1468" s="184">
        <v>59.889000000000003</v>
      </c>
      <c r="O1468" s="184">
        <v>18.269600000000001</v>
      </c>
      <c r="P1468" s="184">
        <v>17.372699999999998</v>
      </c>
      <c r="Q1468" s="184">
        <v>14.488</v>
      </c>
      <c r="R1468" s="184">
        <v>23.773299999999999</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818</v>
      </c>
      <c r="B1469" s="180" t="s">
        <v>860</v>
      </c>
      <c r="C1469" s="180">
        <v>147757</v>
      </c>
      <c r="D1469" s="183">
        <v>44462</v>
      </c>
      <c r="E1469" s="184">
        <v>15.789199999999999</v>
      </c>
      <c r="F1469" s="184">
        <v>1.6566000000000001</v>
      </c>
      <c r="G1469" s="184">
        <v>2.2795000000000001</v>
      </c>
      <c r="H1469" s="184">
        <v>-0.28670000000000001</v>
      </c>
      <c r="I1469" s="184">
        <v>1.4737</v>
      </c>
      <c r="J1469" s="184">
        <v>7.5236000000000001</v>
      </c>
      <c r="K1469" s="184">
        <v>15.1135</v>
      </c>
      <c r="L1469" s="184">
        <v>24.962</v>
      </c>
      <c r="M1469" s="184">
        <v>41.160299999999999</v>
      </c>
      <c r="N1469" s="184">
        <v>70.572299999999998</v>
      </c>
      <c r="O1469" s="184"/>
      <c r="P1469" s="184"/>
      <c r="Q1469" s="184">
        <v>28.834599999999998</v>
      </c>
      <c r="R1469" s="184"/>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818</v>
      </c>
      <c r="B1470" s="180" t="s">
        <v>861</v>
      </c>
      <c r="C1470" s="180">
        <v>147760</v>
      </c>
      <c r="D1470" s="183">
        <v>44462</v>
      </c>
      <c r="E1470" s="184">
        <v>15.257999999999999</v>
      </c>
      <c r="F1470" s="184">
        <v>1.6521999999999999</v>
      </c>
      <c r="G1470" s="184">
        <v>2.2646999999999999</v>
      </c>
      <c r="H1470" s="184">
        <v>-0.31950000000000001</v>
      </c>
      <c r="I1470" s="184">
        <v>1.407</v>
      </c>
      <c r="J1470" s="184">
        <v>7.3682999999999996</v>
      </c>
      <c r="K1470" s="184">
        <v>14.618399999999999</v>
      </c>
      <c r="L1470" s="184">
        <v>23.95</v>
      </c>
      <c r="M1470" s="184">
        <v>39.426499999999997</v>
      </c>
      <c r="N1470" s="184">
        <v>67.731200000000001</v>
      </c>
      <c r="O1470" s="184"/>
      <c r="P1470" s="184"/>
      <c r="Q1470" s="184">
        <v>26.411999999999999</v>
      </c>
      <c r="R1470" s="184"/>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818</v>
      </c>
      <c r="B1471" s="180" t="s">
        <v>862</v>
      </c>
      <c r="C1471" s="180">
        <v>147492</v>
      </c>
      <c r="D1471" s="183">
        <v>44462</v>
      </c>
      <c r="E1471" s="184">
        <v>18.71</v>
      </c>
      <c r="F1471" s="184">
        <v>1.2445999999999999</v>
      </c>
      <c r="G1471" s="184">
        <v>2.0731000000000002</v>
      </c>
      <c r="H1471" s="184">
        <v>1.0259</v>
      </c>
      <c r="I1471" s="184">
        <v>2.5768</v>
      </c>
      <c r="J1471" s="184">
        <v>8.5897000000000006</v>
      </c>
      <c r="K1471" s="184">
        <v>16.355699999999999</v>
      </c>
      <c r="L1471" s="184">
        <v>25.4863</v>
      </c>
      <c r="M1471" s="184">
        <v>39.314999999999998</v>
      </c>
      <c r="N1471" s="184">
        <v>67.502200000000002</v>
      </c>
      <c r="O1471" s="184"/>
      <c r="P1471" s="184"/>
      <c r="Q1471" s="184">
        <v>34.065399999999997</v>
      </c>
      <c r="R1471" s="184">
        <v>32.805199999999999</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818</v>
      </c>
      <c r="B1472" s="180" t="s">
        <v>863</v>
      </c>
      <c r="C1472" s="180">
        <v>147490</v>
      </c>
      <c r="D1472" s="183">
        <v>44462</v>
      </c>
      <c r="E1472" s="184">
        <v>18.36</v>
      </c>
      <c r="F1472" s="184">
        <v>1.2685999999999999</v>
      </c>
      <c r="G1472" s="184">
        <v>2.0567000000000002</v>
      </c>
      <c r="H1472" s="184">
        <v>1.0457000000000001</v>
      </c>
      <c r="I1472" s="184">
        <v>2.5697999999999999</v>
      </c>
      <c r="J1472" s="184">
        <v>8.5106000000000002</v>
      </c>
      <c r="K1472" s="184">
        <v>16.129000000000001</v>
      </c>
      <c r="L1472" s="184">
        <v>25.068100000000001</v>
      </c>
      <c r="M1472" s="184">
        <v>38.566000000000003</v>
      </c>
      <c r="N1472" s="184">
        <v>66.153800000000004</v>
      </c>
      <c r="O1472" s="184"/>
      <c r="P1472" s="184"/>
      <c r="Q1472" s="184">
        <v>32.885899999999999</v>
      </c>
      <c r="R1472" s="184">
        <v>31.683</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5" t="s">
        <v>27</v>
      </c>
      <c r="B1473" s="180"/>
      <c r="C1473" s="180"/>
      <c r="D1473" s="180"/>
      <c r="E1473" s="180"/>
      <c r="F1473" s="186">
        <v>1.4143219999999999</v>
      </c>
      <c r="G1473" s="186">
        <v>2.2065739999999998</v>
      </c>
      <c r="H1473" s="186">
        <v>0.38812600000000008</v>
      </c>
      <c r="I1473" s="186">
        <v>2.145826</v>
      </c>
      <c r="J1473" s="186">
        <v>8.2692060000000023</v>
      </c>
      <c r="K1473" s="186">
        <v>13.856497999999998</v>
      </c>
      <c r="L1473" s="186">
        <v>22.840116000000002</v>
      </c>
      <c r="M1473" s="186">
        <v>35.57746199999999</v>
      </c>
      <c r="N1473" s="186">
        <v>64.031132608695643</v>
      </c>
      <c r="O1473" s="186">
        <v>18.431629411764703</v>
      </c>
      <c r="P1473" s="186">
        <v>15.435243333333331</v>
      </c>
      <c r="Q1473" s="186">
        <v>22.64361199999999</v>
      </c>
      <c r="R1473" s="186">
        <v>26.410421428571432</v>
      </c>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5" t="s">
        <v>408</v>
      </c>
      <c r="B1474" s="180"/>
      <c r="C1474" s="180"/>
      <c r="D1474" s="180"/>
      <c r="E1474" s="180"/>
      <c r="F1474" s="186">
        <v>1.3334000000000001</v>
      </c>
      <c r="G1474" s="186">
        <v>2.2225999999999999</v>
      </c>
      <c r="H1474" s="186">
        <v>0.25224999999999997</v>
      </c>
      <c r="I1474" s="186">
        <v>2.1886999999999999</v>
      </c>
      <c r="J1474" s="186">
        <v>8.3991000000000007</v>
      </c>
      <c r="K1474" s="186">
        <v>14.713850000000001</v>
      </c>
      <c r="L1474" s="186">
        <v>23.243949999999998</v>
      </c>
      <c r="M1474" s="186">
        <v>37.205950000000001</v>
      </c>
      <c r="N1474" s="186">
        <v>65.556449999999998</v>
      </c>
      <c r="O1474" s="186">
        <v>18.514699999999998</v>
      </c>
      <c r="P1474" s="186">
        <v>15.37585</v>
      </c>
      <c r="Q1474" s="186">
        <v>17.757950000000001</v>
      </c>
      <c r="R1474" s="186">
        <v>26.4514</v>
      </c>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28"/>
      <c r="B1475" s="128"/>
      <c r="C1475" s="128"/>
      <c r="D1475" s="130"/>
      <c r="E1475" s="131"/>
      <c r="F1475" s="131"/>
      <c r="G1475" s="131"/>
      <c r="H1475" s="131"/>
      <c r="I1475" s="131"/>
      <c r="J1475" s="131"/>
      <c r="K1475" s="131"/>
      <c r="L1475" s="131"/>
      <c r="M1475" s="131"/>
      <c r="N1475" s="131"/>
      <c r="O1475" s="131"/>
      <c r="P1475" s="131"/>
      <c r="Q1475" s="131"/>
      <c r="R1475" s="131"/>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2" t="s">
        <v>864</v>
      </c>
      <c r="B1476" s="182"/>
      <c r="C1476" s="182"/>
      <c r="D1476" s="182"/>
      <c r="E1476" s="182"/>
      <c r="F1476" s="182"/>
      <c r="G1476" s="182"/>
      <c r="H1476" s="182"/>
      <c r="I1476" s="182"/>
      <c r="J1476" s="182"/>
      <c r="K1476" s="182"/>
      <c r="L1476" s="182"/>
      <c r="M1476" s="182"/>
      <c r="N1476" s="182"/>
      <c r="O1476" s="182"/>
      <c r="P1476" s="182"/>
      <c r="Q1476" s="182"/>
      <c r="R1476" s="182"/>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865</v>
      </c>
      <c r="B1477" s="180" t="s">
        <v>866</v>
      </c>
      <c r="C1477" s="180">
        <v>131301</v>
      </c>
      <c r="D1477" s="183">
        <v>44462</v>
      </c>
      <c r="E1477" s="184">
        <v>18.1083</v>
      </c>
      <c r="F1477" s="184">
        <v>-11.686999999999999</v>
      </c>
      <c r="G1477" s="184">
        <v>7.1933999999999996</v>
      </c>
      <c r="H1477" s="184">
        <v>14.2347</v>
      </c>
      <c r="I1477" s="184">
        <v>12.7026</v>
      </c>
      <c r="J1477" s="184">
        <v>14.147500000000001</v>
      </c>
      <c r="K1477" s="184">
        <v>-0.4224</v>
      </c>
      <c r="L1477" s="184">
        <v>4.3456999999999999</v>
      </c>
      <c r="M1477" s="184">
        <v>2.6943999999999999</v>
      </c>
      <c r="N1477" s="184">
        <v>3.7303000000000002</v>
      </c>
      <c r="O1477" s="184">
        <v>10.3949</v>
      </c>
      <c r="P1477" s="184">
        <v>7.4489000000000001</v>
      </c>
      <c r="Q1477" s="184">
        <v>8.8564000000000007</v>
      </c>
      <c r="R1477" s="184">
        <v>7.7199</v>
      </c>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865</v>
      </c>
      <c r="B1478" s="180" t="s">
        <v>867</v>
      </c>
      <c r="C1478" s="180">
        <v>131297</v>
      </c>
      <c r="D1478" s="183">
        <v>44462</v>
      </c>
      <c r="E1478" s="184">
        <v>17.813700000000001</v>
      </c>
      <c r="F1478" s="184">
        <v>-11.8802</v>
      </c>
      <c r="G1478" s="184">
        <v>7.0388999999999999</v>
      </c>
      <c r="H1478" s="184">
        <v>14.029299999999999</v>
      </c>
      <c r="I1478" s="184">
        <v>12.4999</v>
      </c>
      <c r="J1478" s="184">
        <v>13.9375</v>
      </c>
      <c r="K1478" s="184">
        <v>-0.62929999999999997</v>
      </c>
      <c r="L1478" s="184">
        <v>4.1275000000000004</v>
      </c>
      <c r="M1478" s="184">
        <v>2.4802</v>
      </c>
      <c r="N1478" s="184">
        <v>3.5156999999999998</v>
      </c>
      <c r="O1478" s="184">
        <v>10.1539</v>
      </c>
      <c r="P1478" s="184">
        <v>7.2037000000000004</v>
      </c>
      <c r="Q1478" s="184">
        <v>8.6015999999999995</v>
      </c>
      <c r="R1478" s="184">
        <v>7.4969000000000001</v>
      </c>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865</v>
      </c>
      <c r="B1479" s="180" t="s">
        <v>868</v>
      </c>
      <c r="C1479" s="180">
        <v>131051</v>
      </c>
      <c r="D1479" s="183">
        <v>44462</v>
      </c>
      <c r="E1479" s="184">
        <v>19.774699999999999</v>
      </c>
      <c r="F1479" s="184">
        <v>-2.5838999999999999</v>
      </c>
      <c r="G1479" s="184">
        <v>13.242599999999999</v>
      </c>
      <c r="H1479" s="184">
        <v>19.798500000000001</v>
      </c>
      <c r="I1479" s="184">
        <v>17.292999999999999</v>
      </c>
      <c r="J1479" s="184">
        <v>20.154699999999998</v>
      </c>
      <c r="K1479" s="184">
        <v>10.6151</v>
      </c>
      <c r="L1479" s="184">
        <v>9.6021000000000001</v>
      </c>
      <c r="M1479" s="184">
        <v>4.7960000000000003</v>
      </c>
      <c r="N1479" s="184">
        <v>6.1603000000000003</v>
      </c>
      <c r="O1479" s="184">
        <v>12.336</v>
      </c>
      <c r="P1479" s="184">
        <v>9.0006000000000004</v>
      </c>
      <c r="Q1479" s="184">
        <v>10.1761</v>
      </c>
      <c r="R1479" s="184">
        <v>9.5521999999999991</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865</v>
      </c>
      <c r="B1480" s="180" t="s">
        <v>869</v>
      </c>
      <c r="C1480" s="180">
        <v>131061</v>
      </c>
      <c r="D1480" s="183">
        <v>44462</v>
      </c>
      <c r="E1480" s="184">
        <v>20.0959</v>
      </c>
      <c r="F1480" s="184">
        <v>-2.3610000000000002</v>
      </c>
      <c r="G1480" s="184">
        <v>13.334099999999999</v>
      </c>
      <c r="H1480" s="184">
        <v>19.951499999999999</v>
      </c>
      <c r="I1480" s="184">
        <v>17.4618</v>
      </c>
      <c r="J1480" s="184">
        <v>20.311900000000001</v>
      </c>
      <c r="K1480" s="184">
        <v>10.7781</v>
      </c>
      <c r="L1480" s="184">
        <v>9.7690000000000001</v>
      </c>
      <c r="M1480" s="184">
        <v>4.9615</v>
      </c>
      <c r="N1480" s="184">
        <v>6.3297999999999996</v>
      </c>
      <c r="O1480" s="184">
        <v>12.5436</v>
      </c>
      <c r="P1480" s="184">
        <v>9.2004999999999999</v>
      </c>
      <c r="Q1480" s="184">
        <v>10.428699999999999</v>
      </c>
      <c r="R1480" s="184">
        <v>9.7295999999999996</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865</v>
      </c>
      <c r="B1481" s="180" t="s">
        <v>870</v>
      </c>
      <c r="C1481" s="180">
        <v>118387</v>
      </c>
      <c r="D1481" s="183">
        <v>44462</v>
      </c>
      <c r="E1481" s="184">
        <v>37.195399999999999</v>
      </c>
      <c r="F1481" s="184">
        <v>-6.4755000000000003</v>
      </c>
      <c r="G1481" s="184">
        <v>8.0847999999999995</v>
      </c>
      <c r="H1481" s="184">
        <v>14.436999999999999</v>
      </c>
      <c r="I1481" s="184">
        <v>12.4092</v>
      </c>
      <c r="J1481" s="184">
        <v>16.948</v>
      </c>
      <c r="K1481" s="184">
        <v>9.7044999999999995</v>
      </c>
      <c r="L1481" s="184">
        <v>8.5249000000000006</v>
      </c>
      <c r="M1481" s="184">
        <v>3.7052999999999998</v>
      </c>
      <c r="N1481" s="184">
        <v>5.7302999999999997</v>
      </c>
      <c r="O1481" s="184">
        <v>12.781000000000001</v>
      </c>
      <c r="P1481" s="184">
        <v>10.1203</v>
      </c>
      <c r="Q1481" s="184">
        <v>10.362</v>
      </c>
      <c r="R1481" s="184">
        <v>9.1776999999999997</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865</v>
      </c>
      <c r="B1482" s="180" t="s">
        <v>871</v>
      </c>
      <c r="C1482" s="180">
        <v>108753</v>
      </c>
      <c r="D1482" s="183">
        <v>44462</v>
      </c>
      <c r="E1482" s="184">
        <v>36.838799999999999</v>
      </c>
      <c r="F1482" s="184">
        <v>-6.5381</v>
      </c>
      <c r="G1482" s="184">
        <v>7.9646999999999997</v>
      </c>
      <c r="H1482" s="184">
        <v>14.306699999999999</v>
      </c>
      <c r="I1482" s="184">
        <v>12.2798</v>
      </c>
      <c r="J1482" s="184">
        <v>16.8184</v>
      </c>
      <c r="K1482" s="184">
        <v>9.5713000000000008</v>
      </c>
      <c r="L1482" s="184">
        <v>8.3902000000000001</v>
      </c>
      <c r="M1482" s="184">
        <v>3.5718999999999999</v>
      </c>
      <c r="N1482" s="184">
        <v>5.5925000000000002</v>
      </c>
      <c r="O1482" s="184">
        <v>12.638299999999999</v>
      </c>
      <c r="P1482" s="184">
        <v>9.9953000000000003</v>
      </c>
      <c r="Q1482" s="184">
        <v>6.8951000000000002</v>
      </c>
      <c r="R1482" s="184">
        <v>9.0319000000000003</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865</v>
      </c>
      <c r="B1483" s="180" t="s">
        <v>872</v>
      </c>
      <c r="C1483" s="180">
        <v>101002</v>
      </c>
      <c r="D1483" s="183">
        <v>44462</v>
      </c>
      <c r="E1483" s="184">
        <v>51.168900000000001</v>
      </c>
      <c r="F1483" s="184">
        <v>8.2764000000000006</v>
      </c>
      <c r="G1483" s="184">
        <v>12.853400000000001</v>
      </c>
      <c r="H1483" s="184">
        <v>19.864999999999998</v>
      </c>
      <c r="I1483" s="184">
        <v>15.782999999999999</v>
      </c>
      <c r="J1483" s="184">
        <v>17.4435</v>
      </c>
      <c r="K1483" s="184">
        <v>10.0519</v>
      </c>
      <c r="L1483" s="184">
        <v>8.7174999999999994</v>
      </c>
      <c r="M1483" s="184">
        <v>3.7844000000000002</v>
      </c>
      <c r="N1483" s="184">
        <v>5.4233000000000002</v>
      </c>
      <c r="O1483" s="184">
        <v>10.9861</v>
      </c>
      <c r="P1483" s="184">
        <v>9.2461000000000002</v>
      </c>
      <c r="Q1483" s="184">
        <v>8.1818000000000008</v>
      </c>
      <c r="R1483" s="184">
        <v>7.9389000000000003</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865</v>
      </c>
      <c r="B1484" s="180" t="s">
        <v>873</v>
      </c>
      <c r="C1484" s="180">
        <v>120137</v>
      </c>
      <c r="D1484" s="183">
        <v>44462</v>
      </c>
      <c r="E1484" s="184">
        <v>52.568100000000001</v>
      </c>
      <c r="F1484" s="184">
        <v>8.5422999999999991</v>
      </c>
      <c r="G1484" s="184">
        <v>13.160299999999999</v>
      </c>
      <c r="H1484" s="184">
        <v>20.163900000000002</v>
      </c>
      <c r="I1484" s="184">
        <v>16.093299999999999</v>
      </c>
      <c r="J1484" s="184">
        <v>17.756599999999999</v>
      </c>
      <c r="K1484" s="184">
        <v>10.3698</v>
      </c>
      <c r="L1484" s="184">
        <v>9.0404</v>
      </c>
      <c r="M1484" s="184">
        <v>4.1025999999999998</v>
      </c>
      <c r="N1484" s="184">
        <v>5.7497999999999996</v>
      </c>
      <c r="O1484" s="184">
        <v>11.329700000000001</v>
      </c>
      <c r="P1484" s="184">
        <v>9.5911000000000008</v>
      </c>
      <c r="Q1484" s="184">
        <v>10.075100000000001</v>
      </c>
      <c r="R1484" s="184">
        <v>8.2683999999999997</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5" t="s">
        <v>27</v>
      </c>
      <c r="B1485" s="180"/>
      <c r="C1485" s="180"/>
      <c r="D1485" s="180"/>
      <c r="E1485" s="180"/>
      <c r="F1485" s="186">
        <v>-3.0883750000000001</v>
      </c>
      <c r="G1485" s="186">
        <v>10.359024999999999</v>
      </c>
      <c r="H1485" s="186">
        <v>17.098324999999999</v>
      </c>
      <c r="I1485" s="186">
        <v>14.565325</v>
      </c>
      <c r="J1485" s="186">
        <v>17.189762500000001</v>
      </c>
      <c r="K1485" s="186">
        <v>7.5048750000000002</v>
      </c>
      <c r="L1485" s="186">
        <v>7.8146624999999998</v>
      </c>
      <c r="M1485" s="186">
        <v>3.7620375000000004</v>
      </c>
      <c r="N1485" s="186">
        <v>5.2789999999999999</v>
      </c>
      <c r="O1485" s="186">
        <v>11.6454375</v>
      </c>
      <c r="P1485" s="186">
        <v>8.9758125</v>
      </c>
      <c r="Q1485" s="186">
        <v>9.1971000000000007</v>
      </c>
      <c r="R1485" s="186">
        <v>8.6144374999999993</v>
      </c>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5" t="s">
        <v>408</v>
      </c>
      <c r="B1486" s="180"/>
      <c r="C1486" s="180"/>
      <c r="D1486" s="180"/>
      <c r="E1486" s="180"/>
      <c r="F1486" s="186">
        <v>-4.5297000000000001</v>
      </c>
      <c r="G1486" s="186">
        <v>10.469100000000001</v>
      </c>
      <c r="H1486" s="186">
        <v>17.117750000000001</v>
      </c>
      <c r="I1486" s="186">
        <v>14.242799999999999</v>
      </c>
      <c r="J1486" s="186">
        <v>17.19575</v>
      </c>
      <c r="K1486" s="186">
        <v>9.8781999999999996</v>
      </c>
      <c r="L1486" s="186">
        <v>8.6212</v>
      </c>
      <c r="M1486" s="186">
        <v>3.74485</v>
      </c>
      <c r="N1486" s="186">
        <v>5.6614000000000004</v>
      </c>
      <c r="O1486" s="186">
        <v>11.832850000000001</v>
      </c>
      <c r="P1486" s="186">
        <v>9.2233000000000001</v>
      </c>
      <c r="Q1486" s="186">
        <v>9.4657499999999999</v>
      </c>
      <c r="R1486" s="186">
        <v>8.65015</v>
      </c>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28"/>
      <c r="B1487" s="128"/>
      <c r="C1487" s="128"/>
      <c r="D1487" s="130"/>
      <c r="E1487" s="131"/>
      <c r="F1487" s="131"/>
      <c r="G1487" s="131"/>
      <c r="H1487" s="131"/>
      <c r="I1487" s="131"/>
      <c r="J1487" s="131"/>
      <c r="K1487" s="131"/>
      <c r="L1487" s="131"/>
      <c r="M1487" s="131"/>
      <c r="N1487" s="131"/>
      <c r="O1487" s="131"/>
      <c r="P1487" s="131"/>
      <c r="Q1487" s="131"/>
      <c r="R1487" s="131"/>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2" t="s">
        <v>874</v>
      </c>
      <c r="B1488" s="182"/>
      <c r="C1488" s="182"/>
      <c r="D1488" s="182"/>
      <c r="E1488" s="182"/>
      <c r="F1488" s="182"/>
      <c r="G1488" s="182"/>
      <c r="H1488" s="182"/>
      <c r="I1488" s="182"/>
      <c r="J1488" s="182"/>
      <c r="K1488" s="182"/>
      <c r="L1488" s="182"/>
      <c r="M1488" s="182"/>
      <c r="N1488" s="182"/>
      <c r="O1488" s="182"/>
      <c r="P1488" s="182"/>
      <c r="Q1488" s="182"/>
      <c r="R1488" s="182"/>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875</v>
      </c>
      <c r="B1489" s="180" t="s">
        <v>876</v>
      </c>
      <c r="C1489" s="180">
        <v>115127</v>
      </c>
      <c r="D1489" s="183">
        <v>44462</v>
      </c>
      <c r="E1489" s="184">
        <v>4258.3121000000001</v>
      </c>
      <c r="F1489" s="184">
        <v>-111.8107</v>
      </c>
      <c r="G1489" s="184">
        <v>96.098100000000002</v>
      </c>
      <c r="H1489" s="184">
        <v>-5.9500999999999999</v>
      </c>
      <c r="I1489" s="184">
        <v>-29.4861</v>
      </c>
      <c r="J1489" s="184">
        <v>-15.657999999999999</v>
      </c>
      <c r="K1489" s="184">
        <v>-7.4164000000000003</v>
      </c>
      <c r="L1489" s="184">
        <v>7.4907000000000004</v>
      </c>
      <c r="M1489" s="184">
        <v>-9.2228999999999992</v>
      </c>
      <c r="N1489" s="184">
        <v>-8.4704999999999995</v>
      </c>
      <c r="O1489" s="184">
        <v>14.005800000000001</v>
      </c>
      <c r="P1489" s="184">
        <v>6.9722</v>
      </c>
      <c r="Q1489" s="184">
        <v>6.4405999999999999</v>
      </c>
      <c r="R1489" s="184">
        <v>8.5706000000000007</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875</v>
      </c>
      <c r="B1490" s="180" t="s">
        <v>877</v>
      </c>
      <c r="C1490" s="180">
        <v>116796</v>
      </c>
      <c r="D1490" s="183">
        <v>44462</v>
      </c>
      <c r="E1490" s="184">
        <v>14.3193</v>
      </c>
      <c r="F1490" s="184">
        <v>-301.08249999999998</v>
      </c>
      <c r="G1490" s="184">
        <v>10.8855</v>
      </c>
      <c r="H1490" s="184">
        <v>-31.3813</v>
      </c>
      <c r="I1490" s="184">
        <v>-31.584499999999998</v>
      </c>
      <c r="J1490" s="184">
        <v>-18.899699999999999</v>
      </c>
      <c r="K1490" s="184">
        <v>-6.2530000000000001</v>
      </c>
      <c r="L1490" s="184">
        <v>6.3005000000000004</v>
      </c>
      <c r="M1490" s="184">
        <v>-9.6410999999999998</v>
      </c>
      <c r="N1490" s="184">
        <v>-8.8203999999999994</v>
      </c>
      <c r="O1490" s="184">
        <v>13.175700000000001</v>
      </c>
      <c r="P1490" s="184">
        <v>6.6013000000000002</v>
      </c>
      <c r="Q1490" s="184">
        <v>3.8441999999999998</v>
      </c>
      <c r="R1490" s="184">
        <v>9.8463999999999992</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875</v>
      </c>
      <c r="B1491" s="180" t="s">
        <v>1888</v>
      </c>
      <c r="C1491" s="180">
        <v>120546</v>
      </c>
      <c r="D1491" s="183">
        <v>44462</v>
      </c>
      <c r="E1491" s="184">
        <v>14.6867</v>
      </c>
      <c r="F1491" s="184">
        <v>-300.4572</v>
      </c>
      <c r="G1491" s="184">
        <v>11.3599</v>
      </c>
      <c r="H1491" s="184">
        <v>-30.916599999999999</v>
      </c>
      <c r="I1491" s="184">
        <v>-31.1157</v>
      </c>
      <c r="J1491" s="184">
        <v>-18.4421</v>
      </c>
      <c r="K1491" s="184">
        <v>-5.7976000000000001</v>
      </c>
      <c r="L1491" s="184">
        <v>6.7614999999999998</v>
      </c>
      <c r="M1491" s="184">
        <v>-9.2216000000000005</v>
      </c>
      <c r="N1491" s="184">
        <v>-8.4164999999999992</v>
      </c>
      <c r="O1491" s="184">
        <v>13.5838</v>
      </c>
      <c r="P1491" s="184">
        <v>6.9433999999999996</v>
      </c>
      <c r="Q1491" s="184">
        <v>3.7711999999999999</v>
      </c>
      <c r="R1491" s="184">
        <v>10.2753</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875</v>
      </c>
      <c r="B1492" s="180" t="s">
        <v>878</v>
      </c>
      <c r="C1492" s="180">
        <v>113434</v>
      </c>
      <c r="D1492" s="183">
        <v>44462</v>
      </c>
      <c r="E1492" s="184">
        <v>40.372</v>
      </c>
      <c r="F1492" s="184">
        <v>-111.9438</v>
      </c>
      <c r="G1492" s="184">
        <v>95.768000000000001</v>
      </c>
      <c r="H1492" s="184">
        <v>-5.9344000000000001</v>
      </c>
      <c r="I1492" s="184">
        <v>-29.535399999999999</v>
      </c>
      <c r="J1492" s="184">
        <v>-15.6913</v>
      </c>
      <c r="K1492" s="184">
        <v>-7.4394</v>
      </c>
      <c r="L1492" s="184">
        <v>7.3837000000000002</v>
      </c>
      <c r="M1492" s="184">
        <v>-9.1829999999999998</v>
      </c>
      <c r="N1492" s="184">
        <v>-8.4305000000000003</v>
      </c>
      <c r="O1492" s="184">
        <v>13.944000000000001</v>
      </c>
      <c r="P1492" s="184">
        <v>6.4101999999999997</v>
      </c>
      <c r="Q1492" s="184">
        <v>6.5403000000000002</v>
      </c>
      <c r="R1492" s="184">
        <v>8.3219999999999992</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875</v>
      </c>
      <c r="B1493" s="180" t="s">
        <v>1889</v>
      </c>
      <c r="C1493" s="180">
        <v>120473</v>
      </c>
      <c r="D1493" s="183">
        <v>44462</v>
      </c>
      <c r="E1493" s="184">
        <v>15.4239</v>
      </c>
      <c r="F1493" s="184">
        <v>-331.3449</v>
      </c>
      <c r="G1493" s="184">
        <v>44.4938</v>
      </c>
      <c r="H1493" s="184">
        <v>-33.789000000000001</v>
      </c>
      <c r="I1493" s="184">
        <v>-31.131499999999999</v>
      </c>
      <c r="J1493" s="184">
        <v>-17.099499999999999</v>
      </c>
      <c r="K1493" s="184">
        <v>-5.4668000000000001</v>
      </c>
      <c r="L1493" s="184">
        <v>5.9641999999999999</v>
      </c>
      <c r="M1493" s="184">
        <v>-9.2086000000000006</v>
      </c>
      <c r="N1493" s="184">
        <v>-7.5505000000000004</v>
      </c>
      <c r="O1493" s="184">
        <v>13.9086</v>
      </c>
      <c r="P1493" s="184">
        <v>7.1097999999999999</v>
      </c>
      <c r="Q1493" s="184">
        <v>3.4801000000000002</v>
      </c>
      <c r="R1493" s="184">
        <v>10.8599</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875</v>
      </c>
      <c r="B1494" s="180" t="s">
        <v>879</v>
      </c>
      <c r="C1494" s="180">
        <v>115897</v>
      </c>
      <c r="D1494" s="183">
        <v>44462</v>
      </c>
      <c r="E1494" s="184">
        <v>14.3087</v>
      </c>
      <c r="F1494" s="184">
        <v>-331.63659999999999</v>
      </c>
      <c r="G1494" s="184">
        <v>44.034199999999998</v>
      </c>
      <c r="H1494" s="184">
        <v>-34.211100000000002</v>
      </c>
      <c r="I1494" s="184">
        <v>-31.554300000000001</v>
      </c>
      <c r="J1494" s="184">
        <v>-17.477699999999999</v>
      </c>
      <c r="K1494" s="184">
        <v>-5.8811999999999998</v>
      </c>
      <c r="L1494" s="184">
        <v>5.9104999999999999</v>
      </c>
      <c r="M1494" s="184">
        <v>-9.3763000000000005</v>
      </c>
      <c r="N1494" s="184">
        <v>-7.7911000000000001</v>
      </c>
      <c r="O1494" s="184">
        <v>13.573</v>
      </c>
      <c r="P1494" s="184">
        <v>6.6040000000000001</v>
      </c>
      <c r="Q1494" s="184">
        <v>3.6724000000000001</v>
      </c>
      <c r="R1494" s="184">
        <v>10.5471</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875</v>
      </c>
      <c r="B1495" s="180" t="s">
        <v>1890</v>
      </c>
      <c r="C1495" s="180">
        <v>119277</v>
      </c>
      <c r="D1495" s="183">
        <v>44462</v>
      </c>
      <c r="E1495" s="184">
        <v>16.898199999999999</v>
      </c>
      <c r="F1495" s="184">
        <v>-476.66719999999998</v>
      </c>
      <c r="G1495" s="184">
        <v>-17.5426</v>
      </c>
      <c r="H1495" s="184">
        <v>-70.588800000000006</v>
      </c>
      <c r="I1495" s="184">
        <v>-119.94289999999999</v>
      </c>
      <c r="J1495" s="184">
        <v>-52.020299999999999</v>
      </c>
      <c r="K1495" s="184">
        <v>-41.316200000000002</v>
      </c>
      <c r="L1495" s="184">
        <v>-11.0916</v>
      </c>
      <c r="M1495" s="184">
        <v>-20.5488</v>
      </c>
      <c r="N1495" s="184">
        <v>-20.290400000000002</v>
      </c>
      <c r="O1495" s="184">
        <v>16.654800000000002</v>
      </c>
      <c r="P1495" s="184">
        <v>1.6678999999999999</v>
      </c>
      <c r="Q1495" s="184">
        <v>-0.59079999999999999</v>
      </c>
      <c r="R1495" s="184">
        <v>6.0396000000000001</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875</v>
      </c>
      <c r="B1496" s="180" t="s">
        <v>880</v>
      </c>
      <c r="C1496" s="180">
        <v>106597</v>
      </c>
      <c r="D1496" s="183">
        <v>44462</v>
      </c>
      <c r="E1496" s="184">
        <v>16.210599999999999</v>
      </c>
      <c r="F1496" s="184">
        <v>-477.10239999999999</v>
      </c>
      <c r="G1496" s="184">
        <v>-18.0611</v>
      </c>
      <c r="H1496" s="184">
        <v>-71.100899999999996</v>
      </c>
      <c r="I1496" s="184">
        <v>-120.4491</v>
      </c>
      <c r="J1496" s="184">
        <v>-52.543199999999999</v>
      </c>
      <c r="K1496" s="184">
        <v>-41.7943</v>
      </c>
      <c r="L1496" s="184">
        <v>-11.6432</v>
      </c>
      <c r="M1496" s="184">
        <v>-21.076599999999999</v>
      </c>
      <c r="N1496" s="184">
        <v>-20.786000000000001</v>
      </c>
      <c r="O1496" s="184">
        <v>16.0182</v>
      </c>
      <c r="P1496" s="184">
        <v>1.1449</v>
      </c>
      <c r="Q1496" s="184">
        <v>3.5017</v>
      </c>
      <c r="R1496" s="184">
        <v>5.4729000000000001</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0" t="s">
        <v>875</v>
      </c>
      <c r="B1497" s="180" t="s">
        <v>881</v>
      </c>
      <c r="C1497" s="180">
        <v>113049</v>
      </c>
      <c r="D1497" s="183">
        <v>44462</v>
      </c>
      <c r="E1497" s="184">
        <v>41.481900000000003</v>
      </c>
      <c r="F1497" s="184">
        <v>-111.4939</v>
      </c>
      <c r="G1497" s="184">
        <v>95.7179</v>
      </c>
      <c r="H1497" s="184">
        <v>-5.9389000000000003</v>
      </c>
      <c r="I1497" s="184">
        <v>-29.4175</v>
      </c>
      <c r="J1497" s="184">
        <v>-15.669499999999999</v>
      </c>
      <c r="K1497" s="184">
        <v>-7.4964000000000004</v>
      </c>
      <c r="L1497" s="184">
        <v>7.3975</v>
      </c>
      <c r="M1497" s="184">
        <v>-9.3268000000000004</v>
      </c>
      <c r="N1497" s="184">
        <v>-8.5771999999999995</v>
      </c>
      <c r="O1497" s="184">
        <v>13.6546</v>
      </c>
      <c r="P1497" s="184">
        <v>6.9851000000000001</v>
      </c>
      <c r="Q1497" s="184">
        <v>7.7948000000000004</v>
      </c>
      <c r="R1497" s="184">
        <v>8.1778999999999993</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0" t="s">
        <v>875</v>
      </c>
      <c r="B1498" s="180" t="s">
        <v>882</v>
      </c>
      <c r="C1498" s="180">
        <v>115934</v>
      </c>
      <c r="D1498" s="183">
        <v>44462</v>
      </c>
      <c r="E1498" s="184">
        <v>14.727499999999999</v>
      </c>
      <c r="F1498" s="184">
        <v>-228.06190000000001</v>
      </c>
      <c r="G1498" s="184">
        <v>40.698099999999997</v>
      </c>
      <c r="H1498" s="184">
        <v>-26.6646</v>
      </c>
      <c r="I1498" s="184">
        <v>-29.076000000000001</v>
      </c>
      <c r="J1498" s="184">
        <v>-17.531199999999998</v>
      </c>
      <c r="K1498" s="184">
        <v>-6.3563999999999998</v>
      </c>
      <c r="L1498" s="184">
        <v>6.6414</v>
      </c>
      <c r="M1498" s="184">
        <v>-10.1638</v>
      </c>
      <c r="N1498" s="184">
        <v>-8.5606000000000009</v>
      </c>
      <c r="O1498" s="184">
        <v>13.481</v>
      </c>
      <c r="P1498" s="184">
        <v>6.8426999999999998</v>
      </c>
      <c r="Q1498" s="184">
        <v>3.9872999999999998</v>
      </c>
      <c r="R1498" s="184">
        <v>10.0276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80" t="s">
        <v>875</v>
      </c>
      <c r="B1499" s="180" t="s">
        <v>1891</v>
      </c>
      <c r="C1499" s="180">
        <v>119132</v>
      </c>
      <c r="D1499" s="183">
        <v>44462</v>
      </c>
      <c r="E1499" s="184">
        <v>15.229200000000001</v>
      </c>
      <c r="F1499" s="184">
        <v>-227.45959999999999</v>
      </c>
      <c r="G1499" s="184">
        <v>41.2027</v>
      </c>
      <c r="H1499" s="184">
        <v>-26.197299999999998</v>
      </c>
      <c r="I1499" s="184">
        <v>-28.664400000000001</v>
      </c>
      <c r="J1499" s="184">
        <v>-17.134699999999999</v>
      </c>
      <c r="K1499" s="184">
        <v>-6.0063000000000004</v>
      </c>
      <c r="L1499" s="184">
        <v>7.0308999999999999</v>
      </c>
      <c r="M1499" s="184">
        <v>-9.82</v>
      </c>
      <c r="N1499" s="184">
        <v>-8.1964000000000006</v>
      </c>
      <c r="O1499" s="184">
        <v>13.9344</v>
      </c>
      <c r="P1499" s="184">
        <v>7.2910000000000004</v>
      </c>
      <c r="Q1499" s="184">
        <v>3.7841</v>
      </c>
      <c r="R1499" s="184">
        <v>10.468</v>
      </c>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0" t="s">
        <v>875</v>
      </c>
      <c r="B1500" s="180" t="s">
        <v>883</v>
      </c>
      <c r="C1500" s="180">
        <v>113076</v>
      </c>
      <c r="D1500" s="183">
        <v>44462</v>
      </c>
      <c r="E1500" s="184">
        <v>41.3917</v>
      </c>
      <c r="F1500" s="184">
        <v>-111.73609999999999</v>
      </c>
      <c r="G1500" s="184">
        <v>95.957999999999998</v>
      </c>
      <c r="H1500" s="184">
        <v>-5.9015000000000004</v>
      </c>
      <c r="I1500" s="184">
        <v>-29.4132</v>
      </c>
      <c r="J1500" s="184">
        <v>-15.633900000000001</v>
      </c>
      <c r="K1500" s="184">
        <v>-7.4202000000000004</v>
      </c>
      <c r="L1500" s="184">
        <v>7.4223999999999997</v>
      </c>
      <c r="M1500" s="184">
        <v>-9.3582000000000001</v>
      </c>
      <c r="N1500" s="184">
        <v>-8.5751000000000008</v>
      </c>
      <c r="O1500" s="184">
        <v>13.678000000000001</v>
      </c>
      <c r="P1500" s="184">
        <v>6.6283000000000003</v>
      </c>
      <c r="Q1500" s="184">
        <v>7.3117000000000001</v>
      </c>
      <c r="R1500" s="184">
        <v>8.0704999999999991</v>
      </c>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875</v>
      </c>
      <c r="B1501" s="180" t="s">
        <v>884</v>
      </c>
      <c r="C1501" s="180">
        <v>115833</v>
      </c>
      <c r="D1501" s="183">
        <v>44462</v>
      </c>
      <c r="E1501" s="184">
        <v>15.223800000000001</v>
      </c>
      <c r="F1501" s="184">
        <v>-236.77170000000001</v>
      </c>
      <c r="G1501" s="184">
        <v>46.449599999999997</v>
      </c>
      <c r="H1501" s="184">
        <v>-19.450199999999999</v>
      </c>
      <c r="I1501" s="184">
        <v>-29.846499999999999</v>
      </c>
      <c r="J1501" s="184">
        <v>-16.554600000000001</v>
      </c>
      <c r="K1501" s="184">
        <v>-5.6871</v>
      </c>
      <c r="L1501" s="184">
        <v>7.0138999999999996</v>
      </c>
      <c r="M1501" s="184">
        <v>-9.9342000000000006</v>
      </c>
      <c r="N1501" s="184">
        <v>-10.2973</v>
      </c>
      <c r="O1501" s="184">
        <v>13.077999999999999</v>
      </c>
      <c r="P1501" s="184">
        <v>6.7304000000000004</v>
      </c>
      <c r="Q1501" s="184">
        <v>4.3103999999999996</v>
      </c>
      <c r="R1501" s="184">
        <v>10.2035</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875</v>
      </c>
      <c r="B1502" s="180" t="s">
        <v>1892</v>
      </c>
      <c r="C1502" s="180">
        <v>120685</v>
      </c>
      <c r="D1502" s="183">
        <v>44462</v>
      </c>
      <c r="E1502" s="184">
        <v>15.600099999999999</v>
      </c>
      <c r="F1502" s="184">
        <v>-236.4092</v>
      </c>
      <c r="G1502" s="184">
        <v>46.896700000000003</v>
      </c>
      <c r="H1502" s="184">
        <v>-19.015899999999998</v>
      </c>
      <c r="I1502" s="184">
        <v>-29.396000000000001</v>
      </c>
      <c r="J1502" s="184">
        <v>-16.116700000000002</v>
      </c>
      <c r="K1502" s="184">
        <v>-5.2523999999999997</v>
      </c>
      <c r="L1502" s="184">
        <v>7.4641000000000002</v>
      </c>
      <c r="M1502" s="184">
        <v>-9.5342000000000002</v>
      </c>
      <c r="N1502" s="184">
        <v>-9.9052000000000007</v>
      </c>
      <c r="O1502" s="184">
        <v>13.4533</v>
      </c>
      <c r="P1502" s="184">
        <v>7.0319000000000003</v>
      </c>
      <c r="Q1502" s="184">
        <v>3.7565</v>
      </c>
      <c r="R1502" s="184">
        <v>10.5633</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875</v>
      </c>
      <c r="B1503" s="180" t="s">
        <v>885</v>
      </c>
      <c r="C1503" s="180">
        <v>115939</v>
      </c>
      <c r="D1503" s="183">
        <v>44462</v>
      </c>
      <c r="E1503" s="184">
        <v>4298.3557000000001</v>
      </c>
      <c r="F1503" s="184">
        <v>-113.00790000000001</v>
      </c>
      <c r="G1503" s="184">
        <v>97.411199999999994</v>
      </c>
      <c r="H1503" s="184">
        <v>-5.7891000000000004</v>
      </c>
      <c r="I1503" s="184">
        <v>-29.6111</v>
      </c>
      <c r="J1503" s="184">
        <v>-15.654299999999999</v>
      </c>
      <c r="K1503" s="184">
        <v>-7.3417000000000003</v>
      </c>
      <c r="L1503" s="184">
        <v>7.8129</v>
      </c>
      <c r="M1503" s="184">
        <v>-9.1549999999999994</v>
      </c>
      <c r="N1503" s="184">
        <v>-8.4085999999999999</v>
      </c>
      <c r="O1503" s="184">
        <v>13.8544</v>
      </c>
      <c r="P1503" s="184">
        <v>7.157</v>
      </c>
      <c r="Q1503" s="184">
        <v>4.0579999999999998</v>
      </c>
      <c r="R1503" s="184">
        <v>8.2988999999999997</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875</v>
      </c>
      <c r="B1504" s="180" t="s">
        <v>886</v>
      </c>
      <c r="C1504" s="180">
        <v>117714</v>
      </c>
      <c r="D1504" s="183">
        <v>44462</v>
      </c>
      <c r="E1504" s="184">
        <v>12.6898</v>
      </c>
      <c r="F1504" s="184">
        <v>-259.5985</v>
      </c>
      <c r="G1504" s="184">
        <v>51.801699999999997</v>
      </c>
      <c r="H1504" s="184">
        <v>-25.189399999999999</v>
      </c>
      <c r="I1504" s="184">
        <v>-26.5989</v>
      </c>
      <c r="J1504" s="184">
        <v>-19.4907</v>
      </c>
      <c r="K1504" s="184">
        <v>-7.9145000000000003</v>
      </c>
      <c r="L1504" s="184">
        <v>5.7984999999999998</v>
      </c>
      <c r="M1504" s="184">
        <v>-10.504300000000001</v>
      </c>
      <c r="N1504" s="184">
        <v>-7.6997999999999998</v>
      </c>
      <c r="O1504" s="184">
        <v>12.6838</v>
      </c>
      <c r="P1504" s="184">
        <v>5.6921999999999997</v>
      </c>
      <c r="Q1504" s="184">
        <v>2.6478999999999999</v>
      </c>
      <c r="R1504" s="184">
        <v>7.3810000000000002</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875</v>
      </c>
      <c r="B1505" s="180" t="s">
        <v>1893</v>
      </c>
      <c r="C1505" s="180">
        <v>118343</v>
      </c>
      <c r="D1505" s="183">
        <v>44462</v>
      </c>
      <c r="E1505" s="184">
        <v>13.1675</v>
      </c>
      <c r="F1505" s="184">
        <v>-258.99209999999999</v>
      </c>
      <c r="G1505" s="184">
        <v>52.244100000000003</v>
      </c>
      <c r="H1505" s="184">
        <v>-24.750499999999999</v>
      </c>
      <c r="I1505" s="184">
        <v>-26.186900000000001</v>
      </c>
      <c r="J1505" s="184">
        <v>-19.0806</v>
      </c>
      <c r="K1505" s="184">
        <v>-7.5110999999999999</v>
      </c>
      <c r="L1505" s="184">
        <v>6.2228000000000003</v>
      </c>
      <c r="M1505" s="184">
        <v>-10.1462</v>
      </c>
      <c r="N1505" s="184">
        <v>-7.3422999999999998</v>
      </c>
      <c r="O1505" s="184">
        <v>13.1751</v>
      </c>
      <c r="P1505" s="184">
        <v>6.2016</v>
      </c>
      <c r="Q1505" s="184">
        <v>3.2046999999999999</v>
      </c>
      <c r="R1505" s="184">
        <v>7.8014000000000001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875</v>
      </c>
      <c r="B1506" s="180" t="s">
        <v>887</v>
      </c>
      <c r="C1506" s="180">
        <v>112368</v>
      </c>
      <c r="D1506" s="183">
        <v>44462</v>
      </c>
      <c r="E1506" s="184">
        <v>4201.3352000000004</v>
      </c>
      <c r="F1506" s="184">
        <v>-112.1481</v>
      </c>
      <c r="G1506" s="184">
        <v>96.295000000000002</v>
      </c>
      <c r="H1506" s="184">
        <v>-5.9535</v>
      </c>
      <c r="I1506" s="184">
        <v>-29.542899999999999</v>
      </c>
      <c r="J1506" s="184">
        <v>-15.7058</v>
      </c>
      <c r="K1506" s="184">
        <v>-7.4691000000000001</v>
      </c>
      <c r="L1506" s="184">
        <v>7.5942999999999996</v>
      </c>
      <c r="M1506" s="184">
        <v>-9.2401</v>
      </c>
      <c r="N1506" s="184">
        <v>-8.4825999999999997</v>
      </c>
      <c r="O1506" s="184">
        <v>14.0441</v>
      </c>
      <c r="P1506" s="184">
        <v>6.9977</v>
      </c>
      <c r="Q1506" s="184">
        <v>8.2467000000000006</v>
      </c>
      <c r="R1506" s="184">
        <v>8.5221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875</v>
      </c>
      <c r="B1507" s="180" t="s">
        <v>888</v>
      </c>
      <c r="C1507" s="180">
        <v>116077</v>
      </c>
      <c r="D1507" s="183">
        <v>44462</v>
      </c>
      <c r="E1507" s="184">
        <v>13.942299999999999</v>
      </c>
      <c r="F1507" s="184">
        <v>86.596699999999998</v>
      </c>
      <c r="G1507" s="184">
        <v>-97.2149</v>
      </c>
      <c r="H1507" s="184">
        <v>-4.1852999999999998</v>
      </c>
      <c r="I1507" s="184">
        <v>-19.763999999999999</v>
      </c>
      <c r="J1507" s="184">
        <v>-11.7799</v>
      </c>
      <c r="K1507" s="184">
        <v>-6.1630000000000003</v>
      </c>
      <c r="L1507" s="184">
        <v>5.7613000000000003</v>
      </c>
      <c r="M1507" s="184">
        <v>-10.3117</v>
      </c>
      <c r="N1507" s="184">
        <v>-8.9505999999999997</v>
      </c>
      <c r="O1507" s="184">
        <v>13.665900000000001</v>
      </c>
      <c r="P1507" s="184">
        <v>7.0137999999999998</v>
      </c>
      <c r="Q1507" s="184">
        <v>3.4464999999999999</v>
      </c>
      <c r="R1507" s="184">
        <v>10.3726</v>
      </c>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875</v>
      </c>
      <c r="B1508" s="180" t="s">
        <v>1894</v>
      </c>
      <c r="C1508" s="180">
        <v>120531</v>
      </c>
      <c r="D1508" s="183">
        <v>44462</v>
      </c>
      <c r="E1508" s="184">
        <v>14.309200000000001</v>
      </c>
      <c r="F1508" s="184">
        <v>86.933999999999997</v>
      </c>
      <c r="G1508" s="184">
        <v>-96.834000000000003</v>
      </c>
      <c r="H1508" s="184">
        <v>-4.0416999999999996</v>
      </c>
      <c r="I1508" s="184">
        <v>-19.458400000000001</v>
      </c>
      <c r="J1508" s="184">
        <v>-11.4727</v>
      </c>
      <c r="K1508" s="184">
        <v>-5.8701999999999996</v>
      </c>
      <c r="L1508" s="184">
        <v>6.1016000000000004</v>
      </c>
      <c r="M1508" s="184">
        <v>-9.9916</v>
      </c>
      <c r="N1508" s="184">
        <v>-8.6287000000000003</v>
      </c>
      <c r="O1508" s="184">
        <v>14.083399999999999</v>
      </c>
      <c r="P1508" s="184">
        <v>7.3677000000000001</v>
      </c>
      <c r="Q1508" s="184">
        <v>3.5983000000000001</v>
      </c>
      <c r="R1508" s="184">
        <v>10.798400000000001</v>
      </c>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875</v>
      </c>
      <c r="B1509" s="180" t="s">
        <v>889</v>
      </c>
      <c r="C1509" s="180">
        <v>106193</v>
      </c>
      <c r="D1509" s="183">
        <v>44462</v>
      </c>
      <c r="E1509" s="184">
        <v>40.473599999999998</v>
      </c>
      <c r="F1509" s="184">
        <v>-111.5741</v>
      </c>
      <c r="G1509" s="184">
        <v>95.77</v>
      </c>
      <c r="H1509" s="184">
        <v>-5.9195000000000002</v>
      </c>
      <c r="I1509" s="184">
        <v>-29.4054</v>
      </c>
      <c r="J1509" s="184">
        <v>-15.6496</v>
      </c>
      <c r="K1509" s="184">
        <v>-7.4599000000000002</v>
      </c>
      <c r="L1509" s="184">
        <v>7.4446000000000003</v>
      </c>
      <c r="M1509" s="184">
        <v>-9.2812000000000001</v>
      </c>
      <c r="N1509" s="184">
        <v>-8.5371000000000006</v>
      </c>
      <c r="O1509" s="184">
        <v>13.912000000000001</v>
      </c>
      <c r="P1509" s="184">
        <v>6.8884999999999996</v>
      </c>
      <c r="Q1509" s="184">
        <v>11.3698</v>
      </c>
      <c r="R1509" s="184">
        <v>8.3851999999999993</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875</v>
      </c>
      <c r="B1510" s="180" t="s">
        <v>890</v>
      </c>
      <c r="C1510" s="180">
        <v>114758</v>
      </c>
      <c r="D1510" s="183">
        <v>44462</v>
      </c>
      <c r="E1510" s="184">
        <v>19.130700000000001</v>
      </c>
      <c r="F1510" s="184">
        <v>-316.05419999999998</v>
      </c>
      <c r="G1510" s="184">
        <v>38.150599999999997</v>
      </c>
      <c r="H1510" s="184">
        <v>-39.063000000000002</v>
      </c>
      <c r="I1510" s="184">
        <v>-30.825800000000001</v>
      </c>
      <c r="J1510" s="184">
        <v>-18.029599999999999</v>
      </c>
      <c r="K1510" s="184">
        <v>-6.5110000000000001</v>
      </c>
      <c r="L1510" s="184">
        <v>5.9664000000000001</v>
      </c>
      <c r="M1510" s="184">
        <v>-9.6166</v>
      </c>
      <c r="N1510" s="184">
        <v>-8.2377000000000002</v>
      </c>
      <c r="O1510" s="184">
        <v>14.0862</v>
      </c>
      <c r="P1510" s="184">
        <v>7.3505000000000003</v>
      </c>
      <c r="Q1510" s="184">
        <v>6.3686999999999996</v>
      </c>
      <c r="R1510" s="184">
        <v>10.210000000000001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875</v>
      </c>
      <c r="B1511" s="180" t="s">
        <v>1895</v>
      </c>
      <c r="C1511" s="180">
        <v>119781</v>
      </c>
      <c r="D1511" s="183">
        <v>44462</v>
      </c>
      <c r="E1511" s="184">
        <v>19.885300000000001</v>
      </c>
      <c r="F1511" s="184">
        <v>-315.52890000000002</v>
      </c>
      <c r="G1511" s="184">
        <v>38.606999999999999</v>
      </c>
      <c r="H1511" s="184">
        <v>-38.650799999999997</v>
      </c>
      <c r="I1511" s="184">
        <v>-30.437999999999999</v>
      </c>
      <c r="J1511" s="184">
        <v>-17.66</v>
      </c>
      <c r="K1511" s="184">
        <v>-6.1325000000000003</v>
      </c>
      <c r="L1511" s="184">
        <v>6.3787000000000003</v>
      </c>
      <c r="M1511" s="184">
        <v>-9.2451000000000008</v>
      </c>
      <c r="N1511" s="184">
        <v>-7.8705999999999996</v>
      </c>
      <c r="O1511" s="184">
        <v>14.565099999999999</v>
      </c>
      <c r="P1511" s="184">
        <v>7.8174000000000001</v>
      </c>
      <c r="Q1511" s="184">
        <v>3.86</v>
      </c>
      <c r="R1511" s="184">
        <v>10.6456</v>
      </c>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875</v>
      </c>
      <c r="B1512" s="180" t="s">
        <v>891</v>
      </c>
      <c r="C1512" s="180">
        <v>140088</v>
      </c>
      <c r="D1512" s="183">
        <v>44462</v>
      </c>
      <c r="E1512" s="184">
        <v>40.441099999999999</v>
      </c>
      <c r="F1512" s="184">
        <v>-112.5605</v>
      </c>
      <c r="G1512" s="184">
        <v>83.8489</v>
      </c>
      <c r="H1512" s="184">
        <v>1.5734999999999999</v>
      </c>
      <c r="I1512" s="184">
        <v>-26.040099999999999</v>
      </c>
      <c r="J1512" s="184">
        <v>-18.909800000000001</v>
      </c>
      <c r="K1512" s="184">
        <v>-7.2066999999999997</v>
      </c>
      <c r="L1512" s="184">
        <v>6.3902000000000001</v>
      </c>
      <c r="M1512" s="184">
        <v>-9.4579000000000004</v>
      </c>
      <c r="N1512" s="184">
        <v>-8.7459000000000007</v>
      </c>
      <c r="O1512" s="184">
        <v>13.718999999999999</v>
      </c>
      <c r="P1512" s="184">
        <v>6.8091999999999997</v>
      </c>
      <c r="Q1512" s="184">
        <v>10.497400000000001</v>
      </c>
      <c r="R1512" s="184">
        <v>8.1778999999999993</v>
      </c>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875</v>
      </c>
      <c r="B1513" s="180" t="s">
        <v>892</v>
      </c>
      <c r="C1513" s="180">
        <v>114616</v>
      </c>
      <c r="D1513" s="183">
        <v>44462</v>
      </c>
      <c r="E1513" s="184">
        <v>18.890599999999999</v>
      </c>
      <c r="F1513" s="184">
        <v>-234.0224</v>
      </c>
      <c r="G1513" s="184">
        <v>50.899500000000003</v>
      </c>
      <c r="H1513" s="184">
        <v>-23.658000000000001</v>
      </c>
      <c r="I1513" s="184">
        <v>-29.149899999999999</v>
      </c>
      <c r="J1513" s="184">
        <v>-19.6008</v>
      </c>
      <c r="K1513" s="184">
        <v>-6.7609000000000004</v>
      </c>
      <c r="L1513" s="184">
        <v>6.8292000000000002</v>
      </c>
      <c r="M1513" s="184">
        <v>-10.2403</v>
      </c>
      <c r="N1513" s="184">
        <v>-8.6098999999999997</v>
      </c>
      <c r="O1513" s="184">
        <v>13.2942</v>
      </c>
      <c r="P1513" s="184">
        <v>6.6005000000000003</v>
      </c>
      <c r="Q1513" s="184">
        <v>6.2108999999999996</v>
      </c>
      <c r="R1513" s="184">
        <v>10.0648</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875</v>
      </c>
      <c r="B1514" s="180" t="s">
        <v>1896</v>
      </c>
      <c r="C1514" s="180">
        <v>118663</v>
      </c>
      <c r="D1514" s="183">
        <v>44462</v>
      </c>
      <c r="E1514" s="184">
        <v>19.576000000000001</v>
      </c>
      <c r="F1514" s="184">
        <v>-233.6122</v>
      </c>
      <c r="G1514" s="184">
        <v>51.3035</v>
      </c>
      <c r="H1514" s="184">
        <v>-23.308499999999999</v>
      </c>
      <c r="I1514" s="184">
        <v>-28.843900000000001</v>
      </c>
      <c r="J1514" s="184">
        <v>-19.3155</v>
      </c>
      <c r="K1514" s="184">
        <v>-6.4752000000000001</v>
      </c>
      <c r="L1514" s="184">
        <v>7.1375000000000002</v>
      </c>
      <c r="M1514" s="184">
        <v>-9.9544999999999995</v>
      </c>
      <c r="N1514" s="184">
        <v>-8.3289000000000009</v>
      </c>
      <c r="O1514" s="184">
        <v>13.6837</v>
      </c>
      <c r="P1514" s="184">
        <v>7.0487000000000002</v>
      </c>
      <c r="Q1514" s="184">
        <v>3.5855999999999999</v>
      </c>
      <c r="R1514" s="184">
        <v>10.407999999999999</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875</v>
      </c>
      <c r="B1515" s="180" t="s">
        <v>893</v>
      </c>
      <c r="C1515" s="180">
        <v>107693</v>
      </c>
      <c r="D1515" s="183">
        <v>44462</v>
      </c>
      <c r="E1515" s="184">
        <v>2009.1941999999999</v>
      </c>
      <c r="F1515" s="184">
        <v>-112.8436</v>
      </c>
      <c r="G1515" s="184">
        <v>96.494200000000006</v>
      </c>
      <c r="H1515" s="184">
        <v>-6.2198000000000002</v>
      </c>
      <c r="I1515" s="184">
        <v>-29.9191</v>
      </c>
      <c r="J1515" s="184">
        <v>-15.594099999999999</v>
      </c>
      <c r="K1515" s="184">
        <v>-7.5563000000000002</v>
      </c>
      <c r="L1515" s="184">
        <v>7.2302</v>
      </c>
      <c r="M1515" s="184">
        <v>-9.5412999999999997</v>
      </c>
      <c r="N1515" s="184">
        <v>-8.7713000000000001</v>
      </c>
      <c r="O1515" s="184">
        <v>13.6632</v>
      </c>
      <c r="P1515" s="184">
        <v>6.7644000000000002</v>
      </c>
      <c r="Q1515" s="184">
        <v>9.3933</v>
      </c>
      <c r="R1515" s="184">
        <v>8.1161999999999992</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875</v>
      </c>
      <c r="B1516" s="180" t="s">
        <v>894</v>
      </c>
      <c r="C1516" s="180">
        <v>115132</v>
      </c>
      <c r="D1516" s="183">
        <v>44462</v>
      </c>
      <c r="E1516" s="184">
        <v>18.622199999999999</v>
      </c>
      <c r="F1516" s="184">
        <v>-235.05170000000001</v>
      </c>
      <c r="G1516" s="184">
        <v>63.573999999999998</v>
      </c>
      <c r="H1516" s="184">
        <v>-29.6785</v>
      </c>
      <c r="I1516" s="184">
        <v>-26.016100000000002</v>
      </c>
      <c r="J1516" s="184">
        <v>-19.052900000000001</v>
      </c>
      <c r="K1516" s="184">
        <v>-5.5519999999999996</v>
      </c>
      <c r="L1516" s="184">
        <v>7.1527000000000003</v>
      </c>
      <c r="M1516" s="184">
        <v>-9.9976000000000003</v>
      </c>
      <c r="N1516" s="184">
        <v>-8.4090000000000007</v>
      </c>
      <c r="O1516" s="184">
        <v>13.604100000000001</v>
      </c>
      <c r="P1516" s="184">
        <v>7.1398000000000001</v>
      </c>
      <c r="Q1516" s="184">
        <v>6.1878000000000002</v>
      </c>
      <c r="R1516" s="184">
        <v>10.1905</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875</v>
      </c>
      <c r="B1517" s="180" t="s">
        <v>1897</v>
      </c>
      <c r="C1517" s="180">
        <v>141064</v>
      </c>
      <c r="D1517" s="183">
        <v>44462</v>
      </c>
      <c r="E1517" s="184">
        <v>18.525400000000001</v>
      </c>
      <c r="F1517" s="184">
        <v>-235.10499999999999</v>
      </c>
      <c r="G1517" s="184">
        <v>63.443399999999997</v>
      </c>
      <c r="H1517" s="184">
        <v>-29.832699999999999</v>
      </c>
      <c r="I1517" s="184">
        <v>-26.150700000000001</v>
      </c>
      <c r="J1517" s="184">
        <v>-19.200099999999999</v>
      </c>
      <c r="K1517" s="184">
        <v>-5.6992000000000003</v>
      </c>
      <c r="L1517" s="184">
        <v>6.9984000000000002</v>
      </c>
      <c r="M1517" s="184">
        <v>-10.1343</v>
      </c>
      <c r="N1517" s="184">
        <v>-8.5002999999999993</v>
      </c>
      <c r="O1517" s="184">
        <v>13.4741</v>
      </c>
      <c r="P1517" s="184">
        <v>7.0171999999999999</v>
      </c>
      <c r="Q1517" s="184">
        <v>6.0742000000000003</v>
      </c>
      <c r="R1517" s="184">
        <v>10.0702</v>
      </c>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875</v>
      </c>
      <c r="B1518" s="180" t="s">
        <v>1898</v>
      </c>
      <c r="C1518" s="180">
        <v>119788</v>
      </c>
      <c r="D1518" s="183">
        <v>44462</v>
      </c>
      <c r="E1518" s="184">
        <v>14.830299999999999</v>
      </c>
      <c r="F1518" s="184">
        <v>-254.18</v>
      </c>
      <c r="G1518" s="184">
        <v>25.815000000000001</v>
      </c>
      <c r="H1518" s="184">
        <v>-29.0549</v>
      </c>
      <c r="I1518" s="184">
        <v>-30.6463</v>
      </c>
      <c r="J1518" s="184">
        <v>-18.727799999999998</v>
      </c>
      <c r="K1518" s="184">
        <v>-5.4640000000000004</v>
      </c>
      <c r="L1518" s="184">
        <v>6.8997999999999999</v>
      </c>
      <c r="M1518" s="184">
        <v>-10.0419</v>
      </c>
      <c r="N1518" s="184">
        <v>-7.9938000000000002</v>
      </c>
      <c r="O1518" s="184">
        <v>14.029</v>
      </c>
      <c r="P1518" s="184">
        <v>7.2842000000000002</v>
      </c>
      <c r="Q1518" s="184">
        <v>3.7446999999999999</v>
      </c>
      <c r="R1518" s="184">
        <v>10.7483</v>
      </c>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875</v>
      </c>
      <c r="B1519" s="180" t="s">
        <v>895</v>
      </c>
      <c r="C1519" s="180">
        <v>115676</v>
      </c>
      <c r="D1519" s="183">
        <v>44462</v>
      </c>
      <c r="E1519" s="184">
        <v>14.3124</v>
      </c>
      <c r="F1519" s="184">
        <v>-254.51159999999999</v>
      </c>
      <c r="G1519" s="184">
        <v>25.385200000000001</v>
      </c>
      <c r="H1519" s="184">
        <v>-29.4879</v>
      </c>
      <c r="I1519" s="184">
        <v>-31.066099999999999</v>
      </c>
      <c r="J1519" s="184">
        <v>-19.147500000000001</v>
      </c>
      <c r="K1519" s="184">
        <v>-5.8796999999999997</v>
      </c>
      <c r="L1519" s="184">
        <v>6.4675000000000002</v>
      </c>
      <c r="M1519" s="184">
        <v>-10.3651</v>
      </c>
      <c r="N1519" s="184">
        <v>-8.3272999999999993</v>
      </c>
      <c r="O1519" s="184">
        <v>13.5893</v>
      </c>
      <c r="P1519" s="184">
        <v>6.8521000000000001</v>
      </c>
      <c r="Q1519" s="184">
        <v>3.6362999999999999</v>
      </c>
      <c r="R1519" s="184">
        <v>10.316000000000001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875</v>
      </c>
      <c r="B1520" s="180" t="s">
        <v>896</v>
      </c>
      <c r="C1520" s="180">
        <v>111954</v>
      </c>
      <c r="D1520" s="183">
        <v>44462</v>
      </c>
      <c r="E1520" s="184">
        <v>4153.7350999999999</v>
      </c>
      <c r="F1520" s="184">
        <v>-111.9246</v>
      </c>
      <c r="G1520" s="184">
        <v>95.917599999999993</v>
      </c>
      <c r="H1520" s="184">
        <v>-5.9321000000000002</v>
      </c>
      <c r="I1520" s="184">
        <v>-29.485800000000001</v>
      </c>
      <c r="J1520" s="184">
        <v>-15.7136</v>
      </c>
      <c r="K1520" s="184">
        <v>-7.4714999999999998</v>
      </c>
      <c r="L1520" s="184">
        <v>7.4893000000000001</v>
      </c>
      <c r="M1520" s="184">
        <v>-9.2913999999999994</v>
      </c>
      <c r="N1520" s="184">
        <v>-8.5408000000000008</v>
      </c>
      <c r="O1520" s="184">
        <v>13.917899999999999</v>
      </c>
      <c r="P1520" s="184">
        <v>6.8563999999999998</v>
      </c>
      <c r="Q1520" s="184">
        <v>8.8096999999999994</v>
      </c>
      <c r="R1520" s="184">
        <v>8.4298999999999999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0" t="s">
        <v>875</v>
      </c>
      <c r="B1521" s="180" t="s">
        <v>897</v>
      </c>
      <c r="C1521" s="180">
        <v>105463</v>
      </c>
      <c r="D1521" s="183">
        <v>44462</v>
      </c>
      <c r="E1521" s="184">
        <v>40.491599999999998</v>
      </c>
      <c r="F1521" s="184">
        <v>-114.6601</v>
      </c>
      <c r="G1521" s="184">
        <v>97.436599999999999</v>
      </c>
      <c r="H1521" s="184">
        <v>-6.6363000000000003</v>
      </c>
      <c r="I1521" s="184">
        <v>-30.625599999999999</v>
      </c>
      <c r="J1521" s="184">
        <v>-16.550799999999999</v>
      </c>
      <c r="K1521" s="184">
        <v>-8.1806000000000001</v>
      </c>
      <c r="L1521" s="184">
        <v>7.0236000000000001</v>
      </c>
      <c r="M1521" s="184">
        <v>-9.9826999999999995</v>
      </c>
      <c r="N1521" s="184">
        <v>-9.2118000000000002</v>
      </c>
      <c r="O1521" s="184">
        <v>13.5298</v>
      </c>
      <c r="P1521" s="184">
        <v>6.7957999999999998</v>
      </c>
      <c r="Q1521" s="184">
        <v>10.5825</v>
      </c>
      <c r="R1521" s="184">
        <v>7.8243</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27</v>
      </c>
      <c r="B1522" s="180"/>
      <c r="C1522" s="180"/>
      <c r="D1522" s="180"/>
      <c r="E1522" s="180"/>
      <c r="F1522" s="186">
        <v>-206.23704545454544</v>
      </c>
      <c r="G1522" s="186">
        <v>47.403254545454537</v>
      </c>
      <c r="H1522" s="186">
        <v>-21.903593939393939</v>
      </c>
      <c r="I1522" s="186">
        <v>-34.254184848484847</v>
      </c>
      <c r="J1522" s="186">
        <v>-19.176015151515156</v>
      </c>
      <c r="K1522" s="186">
        <v>-8.7334181818181822</v>
      </c>
      <c r="L1522" s="186">
        <v>5.7195757575757584</v>
      </c>
      <c r="M1522" s="186">
        <v>-10.367118181818183</v>
      </c>
      <c r="N1522" s="186">
        <v>-9.2201424242424252</v>
      </c>
      <c r="O1522" s="186">
        <v>13.839924242424242</v>
      </c>
      <c r="P1522" s="186">
        <v>6.5641757575757591</v>
      </c>
      <c r="Q1522" s="186">
        <v>5.3674999999999997</v>
      </c>
      <c r="R1522" s="186">
        <v>9.2183606060606014</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85" t="s">
        <v>408</v>
      </c>
      <c r="B1523" s="180"/>
      <c r="C1523" s="180"/>
      <c r="D1523" s="180"/>
      <c r="E1523" s="180"/>
      <c r="F1523" s="186">
        <v>-234.0224</v>
      </c>
      <c r="G1523" s="186">
        <v>50.899500000000003</v>
      </c>
      <c r="H1523" s="186">
        <v>-23.658000000000001</v>
      </c>
      <c r="I1523" s="186">
        <v>-29.4861</v>
      </c>
      <c r="J1523" s="186">
        <v>-17.477699999999999</v>
      </c>
      <c r="K1523" s="186">
        <v>-6.5110000000000001</v>
      </c>
      <c r="L1523" s="186">
        <v>6.8997999999999999</v>
      </c>
      <c r="M1523" s="186">
        <v>-9.6410999999999998</v>
      </c>
      <c r="N1523" s="186">
        <v>-8.5002999999999993</v>
      </c>
      <c r="O1523" s="186">
        <v>13.678000000000001</v>
      </c>
      <c r="P1523" s="186">
        <v>6.8884999999999996</v>
      </c>
      <c r="Q1523" s="186">
        <v>3.9872999999999998</v>
      </c>
      <c r="R1523" s="186">
        <v>10.0276</v>
      </c>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29"/>
      <c r="B1524" s="129"/>
      <c r="C1524" s="129"/>
      <c r="D1524" s="129"/>
      <c r="E1524" s="129"/>
      <c r="F1524" s="129"/>
      <c r="G1524" s="129"/>
      <c r="H1524" s="129"/>
      <c r="I1524" s="129"/>
      <c r="J1524" s="129"/>
      <c r="K1524" s="129"/>
      <c r="L1524" s="129"/>
      <c r="M1524" s="129"/>
      <c r="N1524" s="129"/>
      <c r="O1524" s="129"/>
      <c r="P1524" s="129"/>
      <c r="Q1524" s="129"/>
      <c r="R1524" s="129"/>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2" t="s">
        <v>898</v>
      </c>
      <c r="B1525" s="182"/>
      <c r="C1525" s="182"/>
      <c r="D1525" s="182"/>
      <c r="E1525" s="182"/>
      <c r="F1525" s="182"/>
      <c r="G1525" s="182"/>
      <c r="H1525" s="182"/>
      <c r="I1525" s="182"/>
      <c r="J1525" s="182"/>
      <c r="K1525" s="182"/>
      <c r="L1525" s="182"/>
      <c r="M1525" s="182"/>
      <c r="N1525" s="182"/>
      <c r="O1525" s="182"/>
      <c r="P1525" s="182"/>
      <c r="Q1525" s="182"/>
      <c r="R1525" s="182"/>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899</v>
      </c>
      <c r="B1526" s="180" t="s">
        <v>1899</v>
      </c>
      <c r="C1526" s="180">
        <v>100033</v>
      </c>
      <c r="D1526" s="183">
        <v>44462</v>
      </c>
      <c r="E1526" s="184">
        <v>835.38881913363002</v>
      </c>
      <c r="F1526" s="184">
        <v>1.33</v>
      </c>
      <c r="G1526" s="184">
        <v>2.7263999999999999</v>
      </c>
      <c r="H1526" s="184">
        <v>0.1084</v>
      </c>
      <c r="I1526" s="184">
        <v>2.7218</v>
      </c>
      <c r="J1526" s="184">
        <v>11.271100000000001</v>
      </c>
      <c r="K1526" s="184">
        <v>17.541</v>
      </c>
      <c r="L1526" s="184">
        <v>27.596</v>
      </c>
      <c r="M1526" s="184">
        <v>41.586100000000002</v>
      </c>
      <c r="N1526" s="184">
        <v>73.838999999999999</v>
      </c>
      <c r="O1526" s="184">
        <v>19.408300000000001</v>
      </c>
      <c r="P1526" s="184">
        <v>14.150399999999999</v>
      </c>
      <c r="Q1526" s="184">
        <v>18.377500000000001</v>
      </c>
      <c r="R1526" s="184">
        <v>30.9556</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899</v>
      </c>
      <c r="B1527" s="180" t="s">
        <v>1900</v>
      </c>
      <c r="C1527" s="180">
        <v>119436</v>
      </c>
      <c r="D1527" s="183">
        <v>44462</v>
      </c>
      <c r="E1527" s="184">
        <v>746.31</v>
      </c>
      <c r="F1527" s="184">
        <v>1.3333999999999999</v>
      </c>
      <c r="G1527" s="184">
        <v>2.7353000000000001</v>
      </c>
      <c r="H1527" s="184">
        <v>0.12479999999999999</v>
      </c>
      <c r="I1527" s="184">
        <v>2.7565</v>
      </c>
      <c r="J1527" s="184">
        <v>11.354699999999999</v>
      </c>
      <c r="K1527" s="184">
        <v>17.790700000000001</v>
      </c>
      <c r="L1527" s="184">
        <v>28.146100000000001</v>
      </c>
      <c r="M1527" s="184">
        <v>42.488100000000003</v>
      </c>
      <c r="N1527" s="184">
        <v>75.363</v>
      </c>
      <c r="O1527" s="184">
        <v>20.483599999999999</v>
      </c>
      <c r="P1527" s="184">
        <v>15.3348</v>
      </c>
      <c r="Q1527" s="184">
        <v>18.968399999999999</v>
      </c>
      <c r="R1527" s="184">
        <v>32.144599999999997</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899</v>
      </c>
      <c r="B1528" s="180" t="s">
        <v>1984</v>
      </c>
      <c r="C1528" s="180">
        <v>100034</v>
      </c>
      <c r="D1528" s="183">
        <v>44462</v>
      </c>
      <c r="E1528" s="184">
        <v>827.00703195147696</v>
      </c>
      <c r="F1528" s="184">
        <v>1.3367</v>
      </c>
      <c r="G1528" s="184">
        <v>2.7336</v>
      </c>
      <c r="H1528" s="184">
        <v>0.1138</v>
      </c>
      <c r="I1528" s="184">
        <v>2.7256</v>
      </c>
      <c r="J1528" s="184">
        <v>11.269600000000001</v>
      </c>
      <c r="K1528" s="184">
        <v>17.546600000000002</v>
      </c>
      <c r="L1528" s="184">
        <v>27.5959</v>
      </c>
      <c r="M1528" s="184">
        <v>41.593200000000003</v>
      </c>
      <c r="N1528" s="184">
        <v>73.835300000000004</v>
      </c>
      <c r="O1528" s="184">
        <v>19.0837</v>
      </c>
      <c r="P1528" s="184">
        <v>13.830399999999999</v>
      </c>
      <c r="Q1528" s="184">
        <v>18.057700000000001</v>
      </c>
      <c r="R1528" s="184">
        <v>30.956800000000001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899</v>
      </c>
      <c r="B1529" s="180" t="s">
        <v>1985</v>
      </c>
      <c r="C1529" s="180">
        <v>119433</v>
      </c>
      <c r="D1529" s="183">
        <v>44462</v>
      </c>
      <c r="E1529" s="184">
        <v>356.73871634496697</v>
      </c>
      <c r="F1529" s="184">
        <v>1.3364</v>
      </c>
      <c r="G1529" s="184">
        <v>2.7250000000000001</v>
      </c>
      <c r="H1529" s="184">
        <v>0.1172</v>
      </c>
      <c r="I1529" s="184">
        <v>2.7465000000000002</v>
      </c>
      <c r="J1529" s="184">
        <v>11.3445</v>
      </c>
      <c r="K1529" s="184">
        <v>17.776700000000002</v>
      </c>
      <c r="L1529" s="184">
        <v>28.130700000000001</v>
      </c>
      <c r="M1529" s="184">
        <v>42.476900000000001</v>
      </c>
      <c r="N1529" s="184">
        <v>75.336799999999997</v>
      </c>
      <c r="O1529" s="184">
        <v>20.4787</v>
      </c>
      <c r="P1529" s="184">
        <v>15.195600000000001</v>
      </c>
      <c r="Q1529" s="184">
        <v>18.87</v>
      </c>
      <c r="R1529" s="184">
        <v>32.135599999999997</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899</v>
      </c>
      <c r="B1530" s="180" t="s">
        <v>900</v>
      </c>
      <c r="C1530" s="180">
        <v>145110</v>
      </c>
      <c r="D1530" s="183">
        <v>44462</v>
      </c>
      <c r="E1530" s="184">
        <v>22.02</v>
      </c>
      <c r="F1530" s="184">
        <v>0.68589999999999995</v>
      </c>
      <c r="G1530" s="184">
        <v>1.4278999999999999</v>
      </c>
      <c r="H1530" s="184">
        <v>0.182</v>
      </c>
      <c r="I1530" s="184">
        <v>2.6095000000000002</v>
      </c>
      <c r="J1530" s="184">
        <v>8.5264000000000006</v>
      </c>
      <c r="K1530" s="184">
        <v>16.569600000000001</v>
      </c>
      <c r="L1530" s="184">
        <v>31.7774</v>
      </c>
      <c r="M1530" s="184">
        <v>46.2151</v>
      </c>
      <c r="N1530" s="184">
        <v>76.442300000000003</v>
      </c>
      <c r="O1530" s="184"/>
      <c r="P1530" s="184"/>
      <c r="Q1530" s="184">
        <v>31</v>
      </c>
      <c r="R1530" s="184">
        <v>37.717500000000001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899</v>
      </c>
      <c r="B1531" s="180" t="s">
        <v>901</v>
      </c>
      <c r="C1531" s="180">
        <v>145112</v>
      </c>
      <c r="D1531" s="183">
        <v>44462</v>
      </c>
      <c r="E1531" s="184">
        <v>20.95</v>
      </c>
      <c r="F1531" s="184">
        <v>0.67279999999999995</v>
      </c>
      <c r="G1531" s="184">
        <v>1.4036999999999999</v>
      </c>
      <c r="H1531" s="184">
        <v>0.1434</v>
      </c>
      <c r="I1531" s="184">
        <v>2.5954999999999999</v>
      </c>
      <c r="J1531" s="184">
        <v>8.3808000000000007</v>
      </c>
      <c r="K1531" s="184">
        <v>16.130800000000001</v>
      </c>
      <c r="L1531" s="184">
        <v>30.774000000000001</v>
      </c>
      <c r="M1531" s="184">
        <v>44.582500000000003</v>
      </c>
      <c r="N1531" s="184">
        <v>73.714799999999997</v>
      </c>
      <c r="O1531" s="184"/>
      <c r="P1531" s="184"/>
      <c r="Q1531" s="184">
        <v>28.7866</v>
      </c>
      <c r="R1531" s="184">
        <v>35.506100000000004</v>
      </c>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899</v>
      </c>
      <c r="B1532" s="180" t="s">
        <v>1901</v>
      </c>
      <c r="C1532" s="180">
        <v>148474</v>
      </c>
      <c r="D1532" s="183">
        <v>44462</v>
      </c>
      <c r="E1532" s="184">
        <v>16.760000000000002</v>
      </c>
      <c r="F1532" s="184">
        <v>1.5142</v>
      </c>
      <c r="G1532" s="184">
        <v>2.6960999999999999</v>
      </c>
      <c r="H1532" s="184">
        <v>0.1195</v>
      </c>
      <c r="I1532" s="184">
        <v>2.3199000000000001</v>
      </c>
      <c r="J1532" s="184">
        <v>11.140599999999999</v>
      </c>
      <c r="K1532" s="184">
        <v>20.749300000000002</v>
      </c>
      <c r="L1532" s="184">
        <v>27.549499999999998</v>
      </c>
      <c r="M1532" s="184">
        <v>43.7393</v>
      </c>
      <c r="N1532" s="184">
        <v>68.4422</v>
      </c>
      <c r="O1532" s="184"/>
      <c r="P1532" s="184"/>
      <c r="Q1532" s="184">
        <v>63.3718</v>
      </c>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899</v>
      </c>
      <c r="B1533" s="180" t="s">
        <v>1902</v>
      </c>
      <c r="C1533" s="180">
        <v>148471</v>
      </c>
      <c r="D1533" s="183">
        <v>44462</v>
      </c>
      <c r="E1533" s="184">
        <v>16.43</v>
      </c>
      <c r="F1533" s="184">
        <v>1.4823999999999999</v>
      </c>
      <c r="G1533" s="184">
        <v>2.6875</v>
      </c>
      <c r="H1533" s="184">
        <v>6.0900000000000003E-2</v>
      </c>
      <c r="I1533" s="184">
        <v>2.2402000000000002</v>
      </c>
      <c r="J1533" s="184">
        <v>10.938599999999999</v>
      </c>
      <c r="K1533" s="184">
        <v>20.278199999999998</v>
      </c>
      <c r="L1533" s="184">
        <v>26.4819</v>
      </c>
      <c r="M1533" s="184">
        <v>41.760100000000001</v>
      </c>
      <c r="N1533" s="184">
        <v>65.291799999999995</v>
      </c>
      <c r="O1533" s="184"/>
      <c r="P1533" s="184"/>
      <c r="Q1533" s="184">
        <v>60.3127</v>
      </c>
      <c r="R1533" s="184"/>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899</v>
      </c>
      <c r="B1534" s="180" t="s">
        <v>902</v>
      </c>
      <c r="C1534" s="180">
        <v>119350</v>
      </c>
      <c r="D1534" s="183">
        <v>44462</v>
      </c>
      <c r="E1534" s="184">
        <v>61.83</v>
      </c>
      <c r="F1534" s="184">
        <v>1.0624</v>
      </c>
      <c r="G1534" s="184">
        <v>1.996</v>
      </c>
      <c r="H1534" s="184">
        <v>-0.45079999999999998</v>
      </c>
      <c r="I1534" s="184">
        <v>1.5604</v>
      </c>
      <c r="J1534" s="184">
        <v>7.9058000000000002</v>
      </c>
      <c r="K1534" s="184">
        <v>13.304</v>
      </c>
      <c r="L1534" s="184">
        <v>28.919899999999998</v>
      </c>
      <c r="M1534" s="184">
        <v>37.4</v>
      </c>
      <c r="N1534" s="184">
        <v>65.542199999999994</v>
      </c>
      <c r="O1534" s="184">
        <v>18.697600000000001</v>
      </c>
      <c r="P1534" s="184">
        <v>14.7981</v>
      </c>
      <c r="Q1534" s="184">
        <v>14.8622</v>
      </c>
      <c r="R1534" s="184">
        <v>29.068200000000001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899</v>
      </c>
      <c r="B1535" s="180" t="s">
        <v>903</v>
      </c>
      <c r="C1535" s="180">
        <v>110603</v>
      </c>
      <c r="D1535" s="183">
        <v>44462</v>
      </c>
      <c r="E1535" s="184">
        <v>56.05</v>
      </c>
      <c r="F1535" s="184">
        <v>1.0638000000000001</v>
      </c>
      <c r="G1535" s="184">
        <v>1.9833000000000001</v>
      </c>
      <c r="H1535" s="184">
        <v>-0.4617</v>
      </c>
      <c r="I1535" s="184">
        <v>1.5399</v>
      </c>
      <c r="J1535" s="184">
        <v>7.8091999999999997</v>
      </c>
      <c r="K1535" s="184">
        <v>13.0496</v>
      </c>
      <c r="L1535" s="184">
        <v>28.319600000000001</v>
      </c>
      <c r="M1535" s="184">
        <v>36.374699999999997</v>
      </c>
      <c r="N1535" s="184">
        <v>63.841000000000001</v>
      </c>
      <c r="O1535" s="184">
        <v>17.3367</v>
      </c>
      <c r="P1535" s="184">
        <v>13.475</v>
      </c>
      <c r="Q1535" s="184">
        <v>14.2583</v>
      </c>
      <c r="R1535" s="184">
        <v>27.640799999999999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899</v>
      </c>
      <c r="B1536" s="180" t="s">
        <v>904</v>
      </c>
      <c r="C1536" s="180">
        <v>118278</v>
      </c>
      <c r="D1536" s="183">
        <v>44462</v>
      </c>
      <c r="E1536" s="184">
        <v>180.73</v>
      </c>
      <c r="F1536" s="184">
        <v>1.2209000000000001</v>
      </c>
      <c r="G1536" s="184">
        <v>2.1650999999999998</v>
      </c>
      <c r="H1536" s="184">
        <v>-4.9799999999999997E-2</v>
      </c>
      <c r="I1536" s="184">
        <v>1.8427</v>
      </c>
      <c r="J1536" s="184">
        <v>9.3278999999999996</v>
      </c>
      <c r="K1536" s="184">
        <v>15.748699999999999</v>
      </c>
      <c r="L1536" s="184">
        <v>27.562100000000001</v>
      </c>
      <c r="M1536" s="184">
        <v>41.074100000000001</v>
      </c>
      <c r="N1536" s="184">
        <v>70.275099999999995</v>
      </c>
      <c r="O1536" s="184">
        <v>22.880600000000001</v>
      </c>
      <c r="P1536" s="184">
        <v>19.784800000000001</v>
      </c>
      <c r="Q1536" s="184">
        <v>23.9467</v>
      </c>
      <c r="R1536" s="184">
        <v>35.262300000000003</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899</v>
      </c>
      <c r="B1537" s="180" t="s">
        <v>1903</v>
      </c>
      <c r="C1537" s="180"/>
      <c r="D1537" s="183">
        <v>44462</v>
      </c>
      <c r="E1537" s="184">
        <v>164.59</v>
      </c>
      <c r="F1537" s="184">
        <v>1.2176</v>
      </c>
      <c r="G1537" s="184">
        <v>2.1537000000000002</v>
      </c>
      <c r="H1537" s="184">
        <v>-7.8899999999999998E-2</v>
      </c>
      <c r="I1537" s="184">
        <v>1.7936000000000001</v>
      </c>
      <c r="J1537" s="184">
        <v>9.2096999999999998</v>
      </c>
      <c r="K1537" s="184">
        <v>15.388400000000001</v>
      </c>
      <c r="L1537" s="184">
        <v>26.783200000000001</v>
      </c>
      <c r="M1537" s="184">
        <v>39.7911</v>
      </c>
      <c r="N1537" s="184">
        <v>68.240799999999993</v>
      </c>
      <c r="O1537" s="184">
        <v>21.463699999999999</v>
      </c>
      <c r="P1537" s="184">
        <v>18.334499999999998</v>
      </c>
      <c r="Q1537" s="184">
        <v>18.442599999999999</v>
      </c>
      <c r="R1537" s="184">
        <v>33.657600000000002</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899</v>
      </c>
      <c r="B1538" s="180" t="s">
        <v>905</v>
      </c>
      <c r="C1538" s="180">
        <v>102920</v>
      </c>
      <c r="D1538" s="183">
        <v>44462</v>
      </c>
      <c r="E1538" s="184">
        <v>164.59</v>
      </c>
      <c r="F1538" s="184">
        <v>1.2176</v>
      </c>
      <c r="G1538" s="184">
        <v>2.1537000000000002</v>
      </c>
      <c r="H1538" s="184">
        <v>-7.8899999999999998E-2</v>
      </c>
      <c r="I1538" s="184">
        <v>1.7936000000000001</v>
      </c>
      <c r="J1538" s="184">
        <v>9.2096999999999998</v>
      </c>
      <c r="K1538" s="184">
        <v>15.388400000000001</v>
      </c>
      <c r="L1538" s="184">
        <v>26.783200000000001</v>
      </c>
      <c r="M1538" s="184">
        <v>39.7911</v>
      </c>
      <c r="N1538" s="184">
        <v>68.240799999999993</v>
      </c>
      <c r="O1538" s="184">
        <v>21.463699999999999</v>
      </c>
      <c r="P1538" s="184">
        <v>18.334499999999998</v>
      </c>
      <c r="Q1538" s="184">
        <v>18.442599999999999</v>
      </c>
      <c r="R1538" s="184">
        <v>33.657600000000002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899</v>
      </c>
      <c r="B1539" s="180" t="s">
        <v>906</v>
      </c>
      <c r="C1539" s="180">
        <v>119218</v>
      </c>
      <c r="D1539" s="183">
        <v>44462</v>
      </c>
      <c r="E1539" s="184">
        <v>395.36399999999998</v>
      </c>
      <c r="F1539" s="184">
        <v>1.4177999999999999</v>
      </c>
      <c r="G1539" s="184">
        <v>1.8746</v>
      </c>
      <c r="H1539" s="184">
        <v>-0.74880000000000002</v>
      </c>
      <c r="I1539" s="184">
        <v>1.2031000000000001</v>
      </c>
      <c r="J1539" s="184">
        <v>7.0887000000000002</v>
      </c>
      <c r="K1539" s="184">
        <v>12.4122</v>
      </c>
      <c r="L1539" s="184">
        <v>26.011199999999999</v>
      </c>
      <c r="M1539" s="184">
        <v>41.680599999999998</v>
      </c>
      <c r="N1539" s="184">
        <v>72.013300000000001</v>
      </c>
      <c r="O1539" s="184">
        <v>20.928100000000001</v>
      </c>
      <c r="P1539" s="184">
        <v>16.8172</v>
      </c>
      <c r="Q1539" s="184">
        <v>18.377800000000001</v>
      </c>
      <c r="R1539" s="184">
        <v>28.804500000000001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899</v>
      </c>
      <c r="B1540" s="180" t="s">
        <v>907</v>
      </c>
      <c r="C1540" s="180">
        <v>103819</v>
      </c>
      <c r="D1540" s="183">
        <v>44462</v>
      </c>
      <c r="E1540" s="184">
        <v>367.40499999999997</v>
      </c>
      <c r="F1540" s="184">
        <v>1.4152</v>
      </c>
      <c r="G1540" s="184">
        <v>1.8665</v>
      </c>
      <c r="H1540" s="184">
        <v>-0.76629999999999998</v>
      </c>
      <c r="I1540" s="184">
        <v>1.1682999999999999</v>
      </c>
      <c r="J1540" s="184">
        <v>7.0068999999999999</v>
      </c>
      <c r="K1540" s="184">
        <v>12.1556</v>
      </c>
      <c r="L1540" s="184">
        <v>25.420300000000001</v>
      </c>
      <c r="M1540" s="184">
        <v>40.684100000000001</v>
      </c>
      <c r="N1540" s="184">
        <v>70.405699999999996</v>
      </c>
      <c r="O1540" s="184">
        <v>19.7775</v>
      </c>
      <c r="P1540" s="184">
        <v>15.638999999999999</v>
      </c>
      <c r="Q1540" s="184">
        <v>18.369800000000001</v>
      </c>
      <c r="R1540" s="184">
        <v>27.6008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899</v>
      </c>
      <c r="B1541" s="180" t="s">
        <v>908</v>
      </c>
      <c r="C1541" s="180">
        <v>140175</v>
      </c>
      <c r="D1541" s="183">
        <v>44462</v>
      </c>
      <c r="E1541" s="184">
        <v>58.408999999999999</v>
      </c>
      <c r="F1541" s="184">
        <v>1.5455000000000001</v>
      </c>
      <c r="G1541" s="184">
        <v>2.8980000000000001</v>
      </c>
      <c r="H1541" s="184">
        <v>0.30049999999999999</v>
      </c>
      <c r="I1541" s="184">
        <v>2.1315</v>
      </c>
      <c r="J1541" s="184">
        <v>8.0928000000000004</v>
      </c>
      <c r="K1541" s="184">
        <v>13.9643</v>
      </c>
      <c r="L1541" s="184">
        <v>23.682400000000001</v>
      </c>
      <c r="M1541" s="184">
        <v>41.016399999999997</v>
      </c>
      <c r="N1541" s="184">
        <v>68.758499999999998</v>
      </c>
      <c r="O1541" s="184">
        <v>21.876100000000001</v>
      </c>
      <c r="P1541" s="184">
        <v>17.767099999999999</v>
      </c>
      <c r="Q1541" s="184">
        <v>17.497299999999999</v>
      </c>
      <c r="R1541" s="184">
        <v>30.2728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899</v>
      </c>
      <c r="B1542" s="180" t="s">
        <v>909</v>
      </c>
      <c r="C1542" s="180">
        <v>140172</v>
      </c>
      <c r="D1542" s="183">
        <v>44462</v>
      </c>
      <c r="E1542" s="184">
        <v>52.655000000000001</v>
      </c>
      <c r="F1542" s="184">
        <v>1.5427999999999999</v>
      </c>
      <c r="G1542" s="184">
        <v>2.8860000000000001</v>
      </c>
      <c r="H1542" s="184">
        <v>0.27039999999999997</v>
      </c>
      <c r="I1542" s="184">
        <v>2.0703</v>
      </c>
      <c r="J1542" s="184">
        <v>7.9504999999999999</v>
      </c>
      <c r="K1542" s="184">
        <v>13.514900000000001</v>
      </c>
      <c r="L1542" s="184">
        <v>22.704599999999999</v>
      </c>
      <c r="M1542" s="184">
        <v>39.380099999999999</v>
      </c>
      <c r="N1542" s="184">
        <v>66.193200000000004</v>
      </c>
      <c r="O1542" s="184">
        <v>20.0184</v>
      </c>
      <c r="P1542" s="184">
        <v>16.312000000000001</v>
      </c>
      <c r="Q1542" s="184">
        <v>12.329499999999999</v>
      </c>
      <c r="R1542" s="184">
        <v>28.266200000000001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899</v>
      </c>
      <c r="B1543" s="180" t="s">
        <v>910</v>
      </c>
      <c r="C1543" s="180">
        <v>102883</v>
      </c>
      <c r="D1543" s="183">
        <v>44462</v>
      </c>
      <c r="E1543" s="184">
        <v>123.5705</v>
      </c>
      <c r="F1543" s="184">
        <v>1.7415</v>
      </c>
      <c r="G1543" s="184">
        <v>3.1335999999999999</v>
      </c>
      <c r="H1543" s="184">
        <v>1.1637</v>
      </c>
      <c r="I1543" s="184">
        <v>2.9794999999999998</v>
      </c>
      <c r="J1543" s="184">
        <v>7.7099000000000002</v>
      </c>
      <c r="K1543" s="184">
        <v>11.6965</v>
      </c>
      <c r="L1543" s="184">
        <v>24.087900000000001</v>
      </c>
      <c r="M1543" s="184">
        <v>41.296399999999998</v>
      </c>
      <c r="N1543" s="184">
        <v>77.647999999999996</v>
      </c>
      <c r="O1543" s="184">
        <v>15.73</v>
      </c>
      <c r="P1543" s="184">
        <v>12.869</v>
      </c>
      <c r="Q1543" s="184">
        <v>16.382200000000001</v>
      </c>
      <c r="R1543" s="184">
        <v>25.205100000000002</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899</v>
      </c>
      <c r="B1544" s="180" t="s">
        <v>911</v>
      </c>
      <c r="C1544" s="180">
        <v>118510</v>
      </c>
      <c r="D1544" s="183">
        <v>44462</v>
      </c>
      <c r="E1544" s="184">
        <v>131.98500000000001</v>
      </c>
      <c r="F1544" s="184">
        <v>1.7435</v>
      </c>
      <c r="G1544" s="184">
        <v>3.1396999999999999</v>
      </c>
      <c r="H1544" s="184">
        <v>1.1775</v>
      </c>
      <c r="I1544" s="184">
        <v>3.0076000000000001</v>
      </c>
      <c r="J1544" s="184">
        <v>7.7744</v>
      </c>
      <c r="K1544" s="184">
        <v>11.897</v>
      </c>
      <c r="L1544" s="184">
        <v>24.5352</v>
      </c>
      <c r="M1544" s="184">
        <v>42.076099999999997</v>
      </c>
      <c r="N1544" s="184">
        <v>79.010300000000001</v>
      </c>
      <c r="O1544" s="184">
        <v>16.664999999999999</v>
      </c>
      <c r="P1544" s="184">
        <v>13.778</v>
      </c>
      <c r="Q1544" s="184">
        <v>16.159400000000002</v>
      </c>
      <c r="R1544" s="184">
        <v>26.2883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899</v>
      </c>
      <c r="B1545" s="180" t="s">
        <v>2029</v>
      </c>
      <c r="C1545" s="180">
        <v>130498</v>
      </c>
      <c r="D1545" s="183">
        <v>44462</v>
      </c>
      <c r="E1545" s="184">
        <v>188.114</v>
      </c>
      <c r="F1545" s="184">
        <v>1.4836</v>
      </c>
      <c r="G1545" s="184">
        <v>3.1513</v>
      </c>
      <c r="H1545" s="184">
        <v>0.54569999999999996</v>
      </c>
      <c r="I1545" s="184">
        <v>2.9735</v>
      </c>
      <c r="J1545" s="184">
        <v>9.9277999999999995</v>
      </c>
      <c r="K1545" s="184">
        <v>13.0588</v>
      </c>
      <c r="L1545" s="184">
        <v>25.525700000000001</v>
      </c>
      <c r="M1545" s="184">
        <v>46.604399999999998</v>
      </c>
      <c r="N1545" s="184">
        <v>76.589799999999997</v>
      </c>
      <c r="O1545" s="184">
        <v>18.908000000000001</v>
      </c>
      <c r="P1545" s="184">
        <v>14.936</v>
      </c>
      <c r="Q1545" s="184">
        <v>12.5647</v>
      </c>
      <c r="R1545" s="184">
        <v>29.032900000000001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899</v>
      </c>
      <c r="B1546" s="180" t="s">
        <v>2030</v>
      </c>
      <c r="C1546" s="180">
        <v>130496</v>
      </c>
      <c r="D1546" s="183">
        <v>44462</v>
      </c>
      <c r="E1546" s="184">
        <v>248.62252499293101</v>
      </c>
      <c r="F1546" s="184">
        <v>1.482</v>
      </c>
      <c r="G1546" s="184">
        <v>3.1457999999999999</v>
      </c>
      <c r="H1546" s="184">
        <v>0.53300000000000003</v>
      </c>
      <c r="I1546" s="184">
        <v>2.9489000000000001</v>
      </c>
      <c r="J1546" s="184">
        <v>9.8676999999999992</v>
      </c>
      <c r="K1546" s="184">
        <v>12.889900000000001</v>
      </c>
      <c r="L1546" s="184">
        <v>25.117000000000001</v>
      </c>
      <c r="M1546" s="184">
        <v>45.923000000000002</v>
      </c>
      <c r="N1546" s="184">
        <v>75.602099999999993</v>
      </c>
      <c r="O1546" s="184">
        <v>18.5197</v>
      </c>
      <c r="P1546" s="184">
        <v>14.66</v>
      </c>
      <c r="Q1546" s="184">
        <v>12.3409</v>
      </c>
      <c r="R1546" s="184">
        <v>28.490400000000001</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0" t="s">
        <v>899</v>
      </c>
      <c r="B1547" s="180" t="s">
        <v>912</v>
      </c>
      <c r="C1547" s="180">
        <v>146772</v>
      </c>
      <c r="D1547" s="183">
        <v>44462</v>
      </c>
      <c r="E1547" s="184">
        <v>16.888400000000001</v>
      </c>
      <c r="F1547" s="184">
        <v>1.5672999999999999</v>
      </c>
      <c r="G1547" s="184">
        <v>2.403</v>
      </c>
      <c r="H1547" s="184">
        <v>-9.0499999999999997E-2</v>
      </c>
      <c r="I1547" s="184">
        <v>2.0268000000000002</v>
      </c>
      <c r="J1547" s="184">
        <v>9.5077999999999996</v>
      </c>
      <c r="K1547" s="184">
        <v>15.7866</v>
      </c>
      <c r="L1547" s="184">
        <v>25.676400000000001</v>
      </c>
      <c r="M1547" s="184">
        <v>39.3352</v>
      </c>
      <c r="N1547" s="184">
        <v>70.084800000000001</v>
      </c>
      <c r="O1547" s="184"/>
      <c r="P1547" s="184"/>
      <c r="Q1547" s="184">
        <v>23.3916</v>
      </c>
      <c r="R1547" s="184">
        <v>28.885100000000001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0" t="s">
        <v>899</v>
      </c>
      <c r="B1548" s="180" t="s">
        <v>913</v>
      </c>
      <c r="C1548" s="180">
        <v>146771</v>
      </c>
      <c r="D1548" s="183">
        <v>44462</v>
      </c>
      <c r="E1548" s="184">
        <v>16.208200000000001</v>
      </c>
      <c r="F1548" s="184">
        <v>1.5628</v>
      </c>
      <c r="G1548" s="184">
        <v>2.3891</v>
      </c>
      <c r="H1548" s="184">
        <v>-0.1232</v>
      </c>
      <c r="I1548" s="184">
        <v>1.9608000000000001</v>
      </c>
      <c r="J1548" s="184">
        <v>9.3530999999999995</v>
      </c>
      <c r="K1548" s="184">
        <v>15.296799999999999</v>
      </c>
      <c r="L1548" s="184">
        <v>24.608499999999999</v>
      </c>
      <c r="M1548" s="184">
        <v>37.573300000000003</v>
      </c>
      <c r="N1548" s="184">
        <v>67.234499999999997</v>
      </c>
      <c r="O1548" s="184"/>
      <c r="P1548" s="184"/>
      <c r="Q1548" s="184">
        <v>21.3736</v>
      </c>
      <c r="R1548" s="184">
        <v>26.757100000000001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80" t="s">
        <v>899</v>
      </c>
      <c r="B1549" s="180" t="s">
        <v>914</v>
      </c>
      <c r="C1549" s="180">
        <v>100349</v>
      </c>
      <c r="D1549" s="183">
        <v>44462</v>
      </c>
      <c r="E1549" s="184">
        <v>524.51</v>
      </c>
      <c r="F1549" s="184">
        <v>1.3468</v>
      </c>
      <c r="G1549" s="184">
        <v>3.1463999999999999</v>
      </c>
      <c r="H1549" s="184">
        <v>1.4505999999999999</v>
      </c>
      <c r="I1549" s="184">
        <v>5.0827</v>
      </c>
      <c r="J1549" s="184">
        <v>12.1515</v>
      </c>
      <c r="K1549" s="184">
        <v>16.340599999999998</v>
      </c>
      <c r="L1549" s="184">
        <v>26.8188</v>
      </c>
      <c r="M1549" s="184">
        <v>43.6541</v>
      </c>
      <c r="N1549" s="184">
        <v>76.936300000000003</v>
      </c>
      <c r="O1549" s="184">
        <v>17.517800000000001</v>
      </c>
      <c r="P1549" s="184">
        <v>13.998900000000001</v>
      </c>
      <c r="Q1549" s="184">
        <v>18.5901</v>
      </c>
      <c r="R1549" s="184">
        <v>27.479600000000001</v>
      </c>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0" t="s">
        <v>899</v>
      </c>
      <c r="B1550" s="180" t="s">
        <v>915</v>
      </c>
      <c r="C1550" s="180">
        <v>120596</v>
      </c>
      <c r="D1550" s="183">
        <v>44462</v>
      </c>
      <c r="E1550" s="184">
        <v>567.04999999999995</v>
      </c>
      <c r="F1550" s="184">
        <v>1.3493999999999999</v>
      </c>
      <c r="G1550" s="184">
        <v>3.1543999999999999</v>
      </c>
      <c r="H1550" s="184">
        <v>1.4673</v>
      </c>
      <c r="I1550" s="184">
        <v>5.1143999999999998</v>
      </c>
      <c r="J1550" s="184">
        <v>12.2271</v>
      </c>
      <c r="K1550" s="184">
        <v>16.573799999999999</v>
      </c>
      <c r="L1550" s="184">
        <v>27.306799999999999</v>
      </c>
      <c r="M1550" s="184">
        <v>44.460299999999997</v>
      </c>
      <c r="N1550" s="184">
        <v>78.284000000000006</v>
      </c>
      <c r="O1550" s="184">
        <v>18.469799999999999</v>
      </c>
      <c r="P1550" s="184">
        <v>15.1191</v>
      </c>
      <c r="Q1550" s="184">
        <v>16.0747</v>
      </c>
      <c r="R1550" s="184">
        <v>28.456199999999999</v>
      </c>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899</v>
      </c>
      <c r="B1551" s="180" t="s">
        <v>916</v>
      </c>
      <c r="C1551" s="180">
        <v>118419</v>
      </c>
      <c r="D1551" s="183">
        <v>44462</v>
      </c>
      <c r="E1551" s="184">
        <v>76.98</v>
      </c>
      <c r="F1551" s="184">
        <v>1.4096</v>
      </c>
      <c r="G1551" s="184">
        <v>2.6947999999999999</v>
      </c>
      <c r="H1551" s="184">
        <v>0.13009999999999999</v>
      </c>
      <c r="I1551" s="184">
        <v>1.7985</v>
      </c>
      <c r="J1551" s="184">
        <v>7.6192000000000002</v>
      </c>
      <c r="K1551" s="184">
        <v>11.0342</v>
      </c>
      <c r="L1551" s="184">
        <v>22.345800000000001</v>
      </c>
      <c r="M1551" s="184">
        <v>37.366199999999999</v>
      </c>
      <c r="N1551" s="184">
        <v>63.508899999999997</v>
      </c>
      <c r="O1551" s="184">
        <v>16.679300000000001</v>
      </c>
      <c r="P1551" s="184">
        <v>15.325799999999999</v>
      </c>
      <c r="Q1551" s="184">
        <v>14.951000000000001</v>
      </c>
      <c r="R1551" s="184">
        <v>25.391100000000002</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899</v>
      </c>
      <c r="B1552" s="180" t="s">
        <v>917</v>
      </c>
      <c r="C1552" s="180">
        <v>108596</v>
      </c>
      <c r="D1552" s="183">
        <v>44462</v>
      </c>
      <c r="E1552" s="184">
        <v>69.08</v>
      </c>
      <c r="F1552" s="184">
        <v>1.4093</v>
      </c>
      <c r="G1552" s="184">
        <v>2.6905999999999999</v>
      </c>
      <c r="H1552" s="184">
        <v>0.1014</v>
      </c>
      <c r="I1552" s="184">
        <v>1.7527999999999999</v>
      </c>
      <c r="J1552" s="184">
        <v>7.5007999999999999</v>
      </c>
      <c r="K1552" s="184">
        <v>10.7051</v>
      </c>
      <c r="L1552" s="184">
        <v>21.619700000000002</v>
      </c>
      <c r="M1552" s="184">
        <v>36.118200000000002</v>
      </c>
      <c r="N1552" s="184">
        <v>61.552900000000001</v>
      </c>
      <c r="O1552" s="184">
        <v>15.270099999999999</v>
      </c>
      <c r="P1552" s="184">
        <v>13.773999999999999</v>
      </c>
      <c r="Q1552" s="184">
        <v>12.7257</v>
      </c>
      <c r="R1552" s="184">
        <v>23.904499999999999</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899</v>
      </c>
      <c r="B1553" s="180" t="s">
        <v>918</v>
      </c>
      <c r="C1553" s="180">
        <v>106144</v>
      </c>
      <c r="D1553" s="183">
        <v>44462</v>
      </c>
      <c r="E1553" s="184">
        <v>53.31</v>
      </c>
      <c r="F1553" s="184">
        <v>1.1959</v>
      </c>
      <c r="G1553" s="184">
        <v>2.6377000000000002</v>
      </c>
      <c r="H1553" s="184">
        <v>0.43330000000000002</v>
      </c>
      <c r="I1553" s="184">
        <v>2.1852</v>
      </c>
      <c r="J1553" s="184">
        <v>8.6629000000000005</v>
      </c>
      <c r="K1553" s="184">
        <v>13.3773</v>
      </c>
      <c r="L1553" s="184">
        <v>21.962900000000001</v>
      </c>
      <c r="M1553" s="184">
        <v>32.710999999999999</v>
      </c>
      <c r="N1553" s="184">
        <v>55.241700000000002</v>
      </c>
      <c r="O1553" s="184">
        <v>16.991</v>
      </c>
      <c r="P1553" s="184">
        <v>15.955500000000001</v>
      </c>
      <c r="Q1553" s="184">
        <v>12.569800000000001</v>
      </c>
      <c r="R1553" s="184">
        <v>23.591899999999999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899</v>
      </c>
      <c r="B1554" s="180" t="s">
        <v>919</v>
      </c>
      <c r="C1554" s="180">
        <v>120357</v>
      </c>
      <c r="D1554" s="183">
        <v>44462</v>
      </c>
      <c r="E1554" s="184">
        <v>60.25</v>
      </c>
      <c r="F1554" s="184">
        <v>1.1924999999999999</v>
      </c>
      <c r="G1554" s="184">
        <v>2.6579999999999999</v>
      </c>
      <c r="H1554" s="184">
        <v>0.46689999999999998</v>
      </c>
      <c r="I1554" s="184">
        <v>2.2399</v>
      </c>
      <c r="J1554" s="184">
        <v>8.7741000000000007</v>
      </c>
      <c r="K1554" s="184">
        <v>13.7651</v>
      </c>
      <c r="L1554" s="184">
        <v>22.783799999999999</v>
      </c>
      <c r="M1554" s="184">
        <v>34.067599999999999</v>
      </c>
      <c r="N1554" s="184">
        <v>57.392899999999997</v>
      </c>
      <c r="O1554" s="184">
        <v>18.431799999999999</v>
      </c>
      <c r="P1554" s="184">
        <v>17.5867</v>
      </c>
      <c r="Q1554" s="184">
        <v>18.427099999999999</v>
      </c>
      <c r="R1554" s="184">
        <v>25.156500000000001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899</v>
      </c>
      <c r="B1555" s="180" t="s">
        <v>920</v>
      </c>
      <c r="C1555" s="180">
        <v>103234</v>
      </c>
      <c r="D1555" s="183">
        <v>44462</v>
      </c>
      <c r="E1555" s="184">
        <v>197.12299999999999</v>
      </c>
      <c r="F1555" s="184">
        <v>1.1001000000000001</v>
      </c>
      <c r="G1555" s="184">
        <v>1.9787999999999999</v>
      </c>
      <c r="H1555" s="184">
        <v>-0.89690000000000003</v>
      </c>
      <c r="I1555" s="184">
        <v>0.78839999999999999</v>
      </c>
      <c r="J1555" s="184">
        <v>7.3532000000000002</v>
      </c>
      <c r="K1555" s="184">
        <v>12.0253</v>
      </c>
      <c r="L1555" s="184">
        <v>21.232600000000001</v>
      </c>
      <c r="M1555" s="184">
        <v>34.477800000000002</v>
      </c>
      <c r="N1555" s="184">
        <v>59.942700000000002</v>
      </c>
      <c r="O1555" s="184">
        <v>20.1281</v>
      </c>
      <c r="P1555" s="184">
        <v>15.8012</v>
      </c>
      <c r="Q1555" s="184">
        <v>19.107900000000001</v>
      </c>
      <c r="R1555" s="184">
        <v>27.702300000000001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899</v>
      </c>
      <c r="B1556" s="180" t="s">
        <v>921</v>
      </c>
      <c r="C1556" s="180">
        <v>120158</v>
      </c>
      <c r="D1556" s="183">
        <v>44462</v>
      </c>
      <c r="E1556" s="184">
        <v>216.56</v>
      </c>
      <c r="F1556" s="184">
        <v>1.1032</v>
      </c>
      <c r="G1556" s="184">
        <v>1.9887999999999999</v>
      </c>
      <c r="H1556" s="184">
        <v>-0.87380000000000002</v>
      </c>
      <c r="I1556" s="184">
        <v>0.83530000000000004</v>
      </c>
      <c r="J1556" s="184">
        <v>7.4642999999999997</v>
      </c>
      <c r="K1556" s="184">
        <v>12.370900000000001</v>
      </c>
      <c r="L1556" s="184">
        <v>21.976099999999999</v>
      </c>
      <c r="M1556" s="184">
        <v>35.711300000000001</v>
      </c>
      <c r="N1556" s="184">
        <v>61.877699999999997</v>
      </c>
      <c r="O1556" s="184">
        <v>21.479700000000001</v>
      </c>
      <c r="P1556" s="184">
        <v>17.196400000000001</v>
      </c>
      <c r="Q1556" s="184">
        <v>18.0761</v>
      </c>
      <c r="R1556" s="184">
        <v>29.186499999999999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899</v>
      </c>
      <c r="B1557" s="180" t="s">
        <v>922</v>
      </c>
      <c r="C1557" s="180">
        <v>119397</v>
      </c>
      <c r="D1557" s="183">
        <v>44462</v>
      </c>
      <c r="E1557" s="184">
        <v>76.150000000000006</v>
      </c>
      <c r="F1557" s="184">
        <v>1.1020000000000001</v>
      </c>
      <c r="G1557" s="184">
        <v>2.3673000000000002</v>
      </c>
      <c r="H1557" s="184">
        <v>-0.36370000000000002</v>
      </c>
      <c r="I1557" s="184">
        <v>1.8157000000000001</v>
      </c>
      <c r="J1557" s="184">
        <v>9.3605999999999998</v>
      </c>
      <c r="K1557" s="184">
        <v>14.209</v>
      </c>
      <c r="L1557" s="184">
        <v>24.658300000000001</v>
      </c>
      <c r="M1557" s="184">
        <v>30.429600000000001</v>
      </c>
      <c r="N1557" s="184">
        <v>51.373600000000003</v>
      </c>
      <c r="O1557" s="184">
        <v>15.0814</v>
      </c>
      <c r="P1557" s="184">
        <v>14.308999999999999</v>
      </c>
      <c r="Q1557" s="184">
        <v>15.563700000000001</v>
      </c>
      <c r="R1557" s="184">
        <v>24.706600000000002</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899</v>
      </c>
      <c r="B1558" s="180" t="s">
        <v>923</v>
      </c>
      <c r="C1558" s="180">
        <v>118049</v>
      </c>
      <c r="D1558" s="183">
        <v>44462</v>
      </c>
      <c r="E1558" s="184">
        <v>71.203999999999994</v>
      </c>
      <c r="F1558" s="184">
        <v>1.099</v>
      </c>
      <c r="G1558" s="184">
        <v>2.359</v>
      </c>
      <c r="H1558" s="184">
        <v>-0.38190000000000002</v>
      </c>
      <c r="I1558" s="184">
        <v>1.7810999999999999</v>
      </c>
      <c r="J1558" s="184">
        <v>9.2756000000000007</v>
      </c>
      <c r="K1558" s="184">
        <v>13.9428</v>
      </c>
      <c r="L1558" s="184">
        <v>24.083400000000001</v>
      </c>
      <c r="M1558" s="184">
        <v>29.5608</v>
      </c>
      <c r="N1558" s="184">
        <v>50.042099999999998</v>
      </c>
      <c r="O1558" s="184">
        <v>14.098000000000001</v>
      </c>
      <c r="P1558" s="184">
        <v>13.361700000000001</v>
      </c>
      <c r="Q1558" s="184">
        <v>13.6411</v>
      </c>
      <c r="R1558" s="184">
        <v>23.641999999999999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899</v>
      </c>
      <c r="B1559" s="180" t="s">
        <v>924</v>
      </c>
      <c r="C1559" s="180">
        <v>133710</v>
      </c>
      <c r="D1559" s="183">
        <v>44462</v>
      </c>
      <c r="E1559" s="184">
        <v>26.621200000000002</v>
      </c>
      <c r="F1559" s="184">
        <v>1.0760000000000001</v>
      </c>
      <c r="G1559" s="184">
        <v>2.1652999999999998</v>
      </c>
      <c r="H1559" s="184">
        <v>-1.3899999999999999E-2</v>
      </c>
      <c r="I1559" s="184">
        <v>2.2504</v>
      </c>
      <c r="J1559" s="184">
        <v>9.1184999999999992</v>
      </c>
      <c r="K1559" s="184">
        <v>15.965199999999999</v>
      </c>
      <c r="L1559" s="184">
        <v>26.927800000000001</v>
      </c>
      <c r="M1559" s="184">
        <v>36.2911</v>
      </c>
      <c r="N1559" s="184">
        <v>64.097399999999993</v>
      </c>
      <c r="O1559" s="184">
        <v>20.458100000000002</v>
      </c>
      <c r="P1559" s="184">
        <v>17.826799999999999</v>
      </c>
      <c r="Q1559" s="184">
        <v>16.042300000000001</v>
      </c>
      <c r="R1559" s="184">
        <v>27.441600000000001</v>
      </c>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899</v>
      </c>
      <c r="B1560" s="180" t="s">
        <v>925</v>
      </c>
      <c r="C1560" s="180">
        <v>133711</v>
      </c>
      <c r="D1560" s="183">
        <v>44462</v>
      </c>
      <c r="E1560" s="184">
        <v>24.373200000000001</v>
      </c>
      <c r="F1560" s="184">
        <v>1.0724</v>
      </c>
      <c r="G1560" s="184">
        <v>2.1526000000000001</v>
      </c>
      <c r="H1560" s="184">
        <v>-4.3499999999999997E-2</v>
      </c>
      <c r="I1560" s="184">
        <v>2.1894</v>
      </c>
      <c r="J1560" s="184">
        <v>8.9733999999999998</v>
      </c>
      <c r="K1560" s="184">
        <v>15.494199999999999</v>
      </c>
      <c r="L1560" s="184">
        <v>25.883600000000001</v>
      </c>
      <c r="M1560" s="184">
        <v>34.641500000000001</v>
      </c>
      <c r="N1560" s="184">
        <v>61.4953</v>
      </c>
      <c r="O1560" s="184">
        <v>18.732500000000002</v>
      </c>
      <c r="P1560" s="184">
        <v>16.049199999999999</v>
      </c>
      <c r="Q1560" s="184">
        <v>14.497</v>
      </c>
      <c r="R1560" s="184">
        <v>25.432300000000001</v>
      </c>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899</v>
      </c>
      <c r="B1561" s="180" t="s">
        <v>926</v>
      </c>
      <c r="C1561" s="180">
        <v>147840</v>
      </c>
      <c r="D1561" s="183">
        <v>44462</v>
      </c>
      <c r="E1561" s="184">
        <v>17.265599999999999</v>
      </c>
      <c r="F1561" s="184">
        <v>1.8121</v>
      </c>
      <c r="G1561" s="184">
        <v>3.8014000000000001</v>
      </c>
      <c r="H1561" s="184">
        <v>0.99150000000000005</v>
      </c>
      <c r="I1561" s="184">
        <v>3.3212000000000002</v>
      </c>
      <c r="J1561" s="184">
        <v>10.264799999999999</v>
      </c>
      <c r="K1561" s="184">
        <v>15.0036</v>
      </c>
      <c r="L1561" s="184">
        <v>28.785299999999999</v>
      </c>
      <c r="M1561" s="184">
        <v>48.045000000000002</v>
      </c>
      <c r="N1561" s="184">
        <v>76.447900000000004</v>
      </c>
      <c r="O1561" s="184"/>
      <c r="P1561" s="184"/>
      <c r="Q1561" s="184">
        <v>37.013599999999997</v>
      </c>
      <c r="R1561" s="184"/>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899</v>
      </c>
      <c r="B1562" s="180" t="s">
        <v>927</v>
      </c>
      <c r="C1562" s="180">
        <v>147843</v>
      </c>
      <c r="D1562" s="183">
        <v>44462</v>
      </c>
      <c r="E1562" s="184">
        <v>16.725300000000001</v>
      </c>
      <c r="F1562" s="184">
        <v>1.8048</v>
      </c>
      <c r="G1562" s="184">
        <v>3.7826</v>
      </c>
      <c r="H1562" s="184">
        <v>0.95250000000000001</v>
      </c>
      <c r="I1562" s="184">
        <v>3.2431999999999999</v>
      </c>
      <c r="J1562" s="184">
        <v>10.0848</v>
      </c>
      <c r="K1562" s="184">
        <v>14.448700000000001</v>
      </c>
      <c r="L1562" s="184">
        <v>27.5504</v>
      </c>
      <c r="M1562" s="184">
        <v>45.964100000000002</v>
      </c>
      <c r="N1562" s="184">
        <v>73.175600000000003</v>
      </c>
      <c r="O1562" s="184"/>
      <c r="P1562" s="184"/>
      <c r="Q1562" s="184">
        <v>34.5246</v>
      </c>
      <c r="R1562" s="184"/>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899</v>
      </c>
      <c r="B1563" s="180" t="s">
        <v>928</v>
      </c>
      <c r="C1563" s="180">
        <v>118834</v>
      </c>
      <c r="D1563" s="183">
        <v>44462</v>
      </c>
      <c r="E1563" s="184">
        <v>106.86</v>
      </c>
      <c r="F1563" s="184">
        <v>1.2219</v>
      </c>
      <c r="G1563" s="184">
        <v>2.0552000000000001</v>
      </c>
      <c r="H1563" s="184">
        <v>-0.49170000000000003</v>
      </c>
      <c r="I1563" s="184">
        <v>1.2824</v>
      </c>
      <c r="J1563" s="184">
        <v>7.8815999999999997</v>
      </c>
      <c r="K1563" s="184">
        <v>14.511699999999999</v>
      </c>
      <c r="L1563" s="184">
        <v>25.929500000000001</v>
      </c>
      <c r="M1563" s="184">
        <v>44.409300000000002</v>
      </c>
      <c r="N1563" s="184">
        <v>75.074100000000001</v>
      </c>
      <c r="O1563" s="184">
        <v>26.681000000000001</v>
      </c>
      <c r="P1563" s="184">
        <v>22.193200000000001</v>
      </c>
      <c r="Q1563" s="184">
        <v>26.1889</v>
      </c>
      <c r="R1563" s="184">
        <v>35.8825</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899</v>
      </c>
      <c r="B1564" s="180" t="s">
        <v>929</v>
      </c>
      <c r="C1564" s="180">
        <v>112932</v>
      </c>
      <c r="D1564" s="183">
        <v>44462</v>
      </c>
      <c r="E1564" s="184">
        <v>98.497</v>
      </c>
      <c r="F1564" s="184">
        <v>1.2188000000000001</v>
      </c>
      <c r="G1564" s="184">
        <v>2.0472000000000001</v>
      </c>
      <c r="H1564" s="184">
        <v>-0.5111</v>
      </c>
      <c r="I1564" s="184">
        <v>1.2437</v>
      </c>
      <c r="J1564" s="184">
        <v>7.7895000000000003</v>
      </c>
      <c r="K1564" s="184">
        <v>14.2233</v>
      </c>
      <c r="L1564" s="184">
        <v>25.288699999999999</v>
      </c>
      <c r="M1564" s="184">
        <v>43.299599999999998</v>
      </c>
      <c r="N1564" s="184">
        <v>73.263800000000003</v>
      </c>
      <c r="O1564" s="184">
        <v>25.384599999999999</v>
      </c>
      <c r="P1564" s="184">
        <v>21.101600000000001</v>
      </c>
      <c r="Q1564" s="184">
        <v>22.622</v>
      </c>
      <c r="R1564" s="184">
        <v>34.5017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899</v>
      </c>
      <c r="B1565" s="180" t="s">
        <v>930</v>
      </c>
      <c r="C1565" s="180">
        <v>147704</v>
      </c>
      <c r="D1565" s="183">
        <v>44462</v>
      </c>
      <c r="E1565" s="184">
        <v>17.3721</v>
      </c>
      <c r="F1565" s="184">
        <v>1.4192</v>
      </c>
      <c r="G1565" s="184">
        <v>1.2874000000000001</v>
      </c>
      <c r="H1565" s="184">
        <v>-1.2954000000000001</v>
      </c>
      <c r="I1565" s="184">
        <v>0.12970000000000001</v>
      </c>
      <c r="J1565" s="184">
        <v>7.3399000000000001</v>
      </c>
      <c r="K1565" s="184">
        <v>16.285299999999999</v>
      </c>
      <c r="L1565" s="184">
        <v>27.947700000000001</v>
      </c>
      <c r="M1565" s="184">
        <v>45.604700000000001</v>
      </c>
      <c r="N1565" s="184">
        <v>81.608199999999997</v>
      </c>
      <c r="O1565" s="184"/>
      <c r="P1565" s="184"/>
      <c r="Q1565" s="184">
        <v>32.992600000000003</v>
      </c>
      <c r="R1565" s="184"/>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899</v>
      </c>
      <c r="B1566" s="180" t="s">
        <v>931</v>
      </c>
      <c r="C1566" s="180">
        <v>147701</v>
      </c>
      <c r="D1566" s="183">
        <v>44462</v>
      </c>
      <c r="E1566" s="184">
        <v>16.792000000000002</v>
      </c>
      <c r="F1566" s="184">
        <v>1.4144000000000001</v>
      </c>
      <c r="G1566" s="184">
        <v>1.2738</v>
      </c>
      <c r="H1566" s="184">
        <v>-1.3273999999999999</v>
      </c>
      <c r="I1566" s="184">
        <v>6.3799999999999996E-2</v>
      </c>
      <c r="J1566" s="184">
        <v>7.1821000000000002</v>
      </c>
      <c r="K1566" s="184">
        <v>15.775</v>
      </c>
      <c r="L1566" s="184">
        <v>26.814399999999999</v>
      </c>
      <c r="M1566" s="184">
        <v>43.710500000000003</v>
      </c>
      <c r="N1566" s="184">
        <v>78.482600000000005</v>
      </c>
      <c r="O1566" s="184"/>
      <c r="P1566" s="184"/>
      <c r="Q1566" s="184">
        <v>30.681100000000001</v>
      </c>
      <c r="R1566" s="184"/>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899</v>
      </c>
      <c r="B1567" s="180" t="s">
        <v>2017</v>
      </c>
      <c r="C1567" s="180">
        <v>135677</v>
      </c>
      <c r="D1567" s="183">
        <v>44462</v>
      </c>
      <c r="E1567" s="184">
        <v>26.798400000000001</v>
      </c>
      <c r="F1567" s="184">
        <v>1.4763999999999999</v>
      </c>
      <c r="G1567" s="184">
        <v>2.8563999999999998</v>
      </c>
      <c r="H1567" s="184">
        <v>0.55989999999999995</v>
      </c>
      <c r="I1567" s="184">
        <v>2.7719</v>
      </c>
      <c r="J1567" s="184">
        <v>9.9917999999999996</v>
      </c>
      <c r="K1567" s="184">
        <v>16.643599999999999</v>
      </c>
      <c r="L1567" s="184">
        <v>27.1965</v>
      </c>
      <c r="M1567" s="184">
        <v>46.686999999999998</v>
      </c>
      <c r="N1567" s="184">
        <v>69.037800000000004</v>
      </c>
      <c r="O1567" s="184">
        <v>20.998699999999999</v>
      </c>
      <c r="P1567" s="184">
        <v>16.770499999999998</v>
      </c>
      <c r="Q1567" s="184">
        <v>18.525500000000001</v>
      </c>
      <c r="R1567" s="184">
        <v>27.2773</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899</v>
      </c>
      <c r="B1568" s="180" t="s">
        <v>2018</v>
      </c>
      <c r="C1568" s="180">
        <v>135678</v>
      </c>
      <c r="D1568" s="183">
        <v>44462</v>
      </c>
      <c r="E1568" s="184">
        <v>24.1233</v>
      </c>
      <c r="F1568" s="184">
        <v>1.4701</v>
      </c>
      <c r="G1568" s="184">
        <v>2.8374000000000001</v>
      </c>
      <c r="H1568" s="184">
        <v>0.57369999999999999</v>
      </c>
      <c r="I1568" s="184">
        <v>2.7427999999999999</v>
      </c>
      <c r="J1568" s="184">
        <v>9.8475999999999999</v>
      </c>
      <c r="K1568" s="184">
        <v>16.093499999999999</v>
      </c>
      <c r="L1568" s="184">
        <v>25.9255</v>
      </c>
      <c r="M1568" s="184">
        <v>44.456099999999999</v>
      </c>
      <c r="N1568" s="184">
        <v>65.695700000000002</v>
      </c>
      <c r="O1568" s="184">
        <v>18.672999999999998</v>
      </c>
      <c r="P1568" s="184">
        <v>14.6731</v>
      </c>
      <c r="Q1568" s="184">
        <v>16.395800000000001</v>
      </c>
      <c r="R1568" s="184">
        <v>24.841200000000001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899</v>
      </c>
      <c r="B1569" s="180" t="s">
        <v>932</v>
      </c>
      <c r="C1569" s="180">
        <v>100380</v>
      </c>
      <c r="D1569" s="183">
        <v>44462</v>
      </c>
      <c r="E1569" s="184">
        <v>835.81269999999995</v>
      </c>
      <c r="F1569" s="184">
        <v>1.5656000000000001</v>
      </c>
      <c r="G1569" s="184">
        <v>2.9207999999999998</v>
      </c>
      <c r="H1569" s="184">
        <v>0.26340000000000002</v>
      </c>
      <c r="I1569" s="184">
        <v>1.9670000000000001</v>
      </c>
      <c r="J1569" s="184">
        <v>8.6303999999999998</v>
      </c>
      <c r="K1569" s="184">
        <v>15.972200000000001</v>
      </c>
      <c r="L1569" s="184">
        <v>24.317599999999999</v>
      </c>
      <c r="M1569" s="184">
        <v>38.4069</v>
      </c>
      <c r="N1569" s="184">
        <v>69.662999999999997</v>
      </c>
      <c r="O1569" s="184">
        <v>16.533300000000001</v>
      </c>
      <c r="P1569" s="184">
        <v>12.3401</v>
      </c>
      <c r="Q1569" s="184">
        <v>18.574000000000002</v>
      </c>
      <c r="R1569" s="184">
        <v>26.267700000000001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899</v>
      </c>
      <c r="B1570" s="180" t="s">
        <v>933</v>
      </c>
      <c r="C1570" s="180">
        <v>118678</v>
      </c>
      <c r="D1570" s="183">
        <v>44462</v>
      </c>
      <c r="E1570" s="184">
        <v>881.17550000000006</v>
      </c>
      <c r="F1570" s="184">
        <v>1.5669</v>
      </c>
      <c r="G1570" s="184">
        <v>2.9249999999999998</v>
      </c>
      <c r="H1570" s="184">
        <v>0.27289999999999998</v>
      </c>
      <c r="I1570" s="184">
        <v>1.9854000000000001</v>
      </c>
      <c r="J1570" s="184">
        <v>8.6739999999999995</v>
      </c>
      <c r="K1570" s="184">
        <v>16.1112</v>
      </c>
      <c r="L1570" s="184">
        <v>24.622599999999998</v>
      </c>
      <c r="M1570" s="184">
        <v>38.924199999999999</v>
      </c>
      <c r="N1570" s="184">
        <v>70.534199999999998</v>
      </c>
      <c r="O1570" s="184">
        <v>17.1492</v>
      </c>
      <c r="P1570" s="184">
        <v>13.005100000000001</v>
      </c>
      <c r="Q1570" s="184">
        <v>14.4099</v>
      </c>
      <c r="R1570" s="184">
        <v>26.9193</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899</v>
      </c>
      <c r="B1571" s="180" t="s">
        <v>934</v>
      </c>
      <c r="C1571" s="180">
        <v>111381</v>
      </c>
      <c r="D1571" s="183">
        <v>44462</v>
      </c>
      <c r="E1571" s="184">
        <v>180.03</v>
      </c>
      <c r="F1571" s="184">
        <v>1.2713000000000001</v>
      </c>
      <c r="G1571" s="184">
        <v>2.3769999999999998</v>
      </c>
      <c r="H1571" s="184">
        <v>-0.46989999999999998</v>
      </c>
      <c r="I1571" s="184">
        <v>1.7176</v>
      </c>
      <c r="J1571" s="184">
        <v>8.1585999999999999</v>
      </c>
      <c r="K1571" s="184">
        <v>12.9848</v>
      </c>
      <c r="L1571" s="184">
        <v>25.579000000000001</v>
      </c>
      <c r="M1571" s="184">
        <v>39.959600000000002</v>
      </c>
      <c r="N1571" s="184">
        <v>69.663600000000002</v>
      </c>
      <c r="O1571" s="184">
        <v>19.580400000000001</v>
      </c>
      <c r="P1571" s="184">
        <v>16.843499999999999</v>
      </c>
      <c r="Q1571" s="184">
        <v>25.178899999999999</v>
      </c>
      <c r="R1571" s="184">
        <v>32.034799999999997</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899</v>
      </c>
      <c r="B1572" s="180" t="s">
        <v>935</v>
      </c>
      <c r="C1572" s="180">
        <v>119441</v>
      </c>
      <c r="D1572" s="183">
        <v>44462</v>
      </c>
      <c r="E1572" s="184">
        <v>196.01</v>
      </c>
      <c r="F1572" s="184">
        <v>1.2762</v>
      </c>
      <c r="G1572" s="184">
        <v>2.3818000000000001</v>
      </c>
      <c r="H1572" s="184">
        <v>-0.45200000000000001</v>
      </c>
      <c r="I1572" s="184">
        <v>1.7599</v>
      </c>
      <c r="J1572" s="184">
        <v>8.2629000000000001</v>
      </c>
      <c r="K1572" s="184">
        <v>13.300599999999999</v>
      </c>
      <c r="L1572" s="184">
        <v>26.286999999999999</v>
      </c>
      <c r="M1572" s="184">
        <v>41.126100000000001</v>
      </c>
      <c r="N1572" s="184">
        <v>71.547300000000007</v>
      </c>
      <c r="O1572" s="184">
        <v>20.937899999999999</v>
      </c>
      <c r="P1572" s="184">
        <v>18.157299999999999</v>
      </c>
      <c r="Q1572" s="184">
        <v>22.126999999999999</v>
      </c>
      <c r="R1572" s="184">
        <v>33.508200000000002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899</v>
      </c>
      <c r="B1573" s="180" t="s">
        <v>936</v>
      </c>
      <c r="C1573" s="180">
        <v>104513</v>
      </c>
      <c r="D1573" s="183">
        <v>44462</v>
      </c>
      <c r="E1573" s="184">
        <v>65.421300000000002</v>
      </c>
      <c r="F1573" s="184">
        <v>1.7224999999999999</v>
      </c>
      <c r="G1573" s="184">
        <v>4.2516999999999996</v>
      </c>
      <c r="H1573" s="184">
        <v>1.7889999999999999</v>
      </c>
      <c r="I1573" s="184">
        <v>4.1333000000000002</v>
      </c>
      <c r="J1573" s="184">
        <v>12.3552</v>
      </c>
      <c r="K1573" s="184">
        <v>13.2072</v>
      </c>
      <c r="L1573" s="184">
        <v>25.310400000000001</v>
      </c>
      <c r="M1573" s="184">
        <v>36.469499999999996</v>
      </c>
      <c r="N1573" s="184">
        <v>66.262100000000004</v>
      </c>
      <c r="O1573" s="184">
        <v>20.6798</v>
      </c>
      <c r="P1573" s="184">
        <v>15.8268</v>
      </c>
      <c r="Q1573" s="184">
        <v>13.536799999999999</v>
      </c>
      <c r="R1573" s="184">
        <v>33.1905</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899</v>
      </c>
      <c r="B1574" s="180" t="s">
        <v>937</v>
      </c>
      <c r="C1574" s="180">
        <v>120826</v>
      </c>
      <c r="D1574" s="183">
        <v>44462</v>
      </c>
      <c r="E1574" s="184">
        <v>67.594700000000003</v>
      </c>
      <c r="F1574" s="184">
        <v>1.7272000000000001</v>
      </c>
      <c r="G1574" s="184">
        <v>4.2939999999999996</v>
      </c>
      <c r="H1574" s="184">
        <v>1.8495999999999999</v>
      </c>
      <c r="I1574" s="184">
        <v>4.2546999999999997</v>
      </c>
      <c r="J1574" s="184">
        <v>12.585599999999999</v>
      </c>
      <c r="K1574" s="184">
        <v>13.771800000000001</v>
      </c>
      <c r="L1574" s="184">
        <v>26.4925</v>
      </c>
      <c r="M1574" s="184">
        <v>38.283900000000003</v>
      </c>
      <c r="N1574" s="184">
        <v>68.524600000000007</v>
      </c>
      <c r="O1574" s="184">
        <v>21.454699999999999</v>
      </c>
      <c r="P1574" s="184">
        <v>16.3325</v>
      </c>
      <c r="Q1574" s="184">
        <v>19.2895</v>
      </c>
      <c r="R1574" s="184">
        <v>34.162100000000002</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899</v>
      </c>
      <c r="B1575" s="180" t="s">
        <v>1904</v>
      </c>
      <c r="C1575" s="180">
        <v>119721</v>
      </c>
      <c r="D1575" s="183">
        <v>44462</v>
      </c>
      <c r="E1575" s="184">
        <v>376.3535</v>
      </c>
      <c r="F1575" s="184">
        <v>0.99360000000000004</v>
      </c>
      <c r="G1575" s="184">
        <v>2.7402000000000002</v>
      </c>
      <c r="H1575" s="184">
        <v>0.79979999999999996</v>
      </c>
      <c r="I1575" s="184">
        <v>2.3673999999999999</v>
      </c>
      <c r="J1575" s="184">
        <v>7.7630999999999997</v>
      </c>
      <c r="K1575" s="184">
        <v>10.553599999999999</v>
      </c>
      <c r="L1575" s="184">
        <v>24.3764</v>
      </c>
      <c r="M1575" s="184">
        <v>39.135899999999999</v>
      </c>
      <c r="N1575" s="184">
        <v>71.058000000000007</v>
      </c>
      <c r="O1575" s="184">
        <v>19.697600000000001</v>
      </c>
      <c r="P1575" s="184">
        <v>15.714700000000001</v>
      </c>
      <c r="Q1575" s="184">
        <v>18.013300000000001</v>
      </c>
      <c r="R1575" s="184">
        <v>27.774899999999999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899</v>
      </c>
      <c r="B1576" s="180" t="s">
        <v>1986</v>
      </c>
      <c r="C1576" s="180">
        <v>119720</v>
      </c>
      <c r="D1576" s="183">
        <v>44462</v>
      </c>
      <c r="E1576" s="184">
        <v>238.272188570075</v>
      </c>
      <c r="F1576" s="184">
        <v>0.99360000000000004</v>
      </c>
      <c r="G1576" s="184">
        <v>2.7402000000000002</v>
      </c>
      <c r="H1576" s="184">
        <v>0.79979999999999996</v>
      </c>
      <c r="I1576" s="184">
        <v>2.3673999999999999</v>
      </c>
      <c r="J1576" s="184">
        <v>7.7629000000000001</v>
      </c>
      <c r="K1576" s="184">
        <v>10.5535</v>
      </c>
      <c r="L1576" s="184">
        <v>24.376799999999999</v>
      </c>
      <c r="M1576" s="184">
        <v>39.1374</v>
      </c>
      <c r="N1576" s="184">
        <v>71.045400000000001</v>
      </c>
      <c r="O1576" s="184">
        <v>19.6998</v>
      </c>
      <c r="P1576" s="184">
        <v>15.7117</v>
      </c>
      <c r="Q1576" s="184">
        <v>18.0243</v>
      </c>
      <c r="R1576" s="184">
        <v>27.7774</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899</v>
      </c>
      <c r="B1577" s="180" t="s">
        <v>1905</v>
      </c>
      <c r="C1577" s="180">
        <v>103024</v>
      </c>
      <c r="D1577" s="183">
        <v>44462</v>
      </c>
      <c r="E1577" s="184">
        <v>527.94397230520497</v>
      </c>
      <c r="F1577" s="184">
        <v>0.99129999999999996</v>
      </c>
      <c r="G1577" s="184">
        <v>2.7332999999999998</v>
      </c>
      <c r="H1577" s="184">
        <v>0.78400000000000003</v>
      </c>
      <c r="I1577" s="184">
        <v>2.335</v>
      </c>
      <c r="J1577" s="184">
        <v>7.6870000000000003</v>
      </c>
      <c r="K1577" s="184">
        <v>10.337</v>
      </c>
      <c r="L1577" s="184">
        <v>23.9068</v>
      </c>
      <c r="M1577" s="184">
        <v>38.362900000000003</v>
      </c>
      <c r="N1577" s="184">
        <v>69.806299999999993</v>
      </c>
      <c r="O1577" s="184">
        <v>18.8933</v>
      </c>
      <c r="P1577" s="184">
        <v>14.923500000000001</v>
      </c>
      <c r="Q1577" s="184">
        <v>14.883900000000001</v>
      </c>
      <c r="R1577" s="184">
        <v>26.867799999999999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899</v>
      </c>
      <c r="B1578" s="180" t="s">
        <v>1987</v>
      </c>
      <c r="C1578" s="180">
        <v>101530</v>
      </c>
      <c r="D1578" s="183">
        <v>44462</v>
      </c>
      <c r="E1578" s="184">
        <v>538.18792066386004</v>
      </c>
      <c r="F1578" s="184">
        <v>0.99129999999999996</v>
      </c>
      <c r="G1578" s="184">
        <v>2.7332999999999998</v>
      </c>
      <c r="H1578" s="184">
        <v>0.78400000000000003</v>
      </c>
      <c r="I1578" s="184">
        <v>2.3351999999999999</v>
      </c>
      <c r="J1578" s="184">
        <v>7.6870000000000003</v>
      </c>
      <c r="K1578" s="184">
        <v>10.337999999999999</v>
      </c>
      <c r="L1578" s="184">
        <v>23.908100000000001</v>
      </c>
      <c r="M1578" s="184">
        <v>38.363100000000003</v>
      </c>
      <c r="N1578" s="184">
        <v>69.806700000000006</v>
      </c>
      <c r="O1578" s="184">
        <v>18.897400000000001</v>
      </c>
      <c r="P1578" s="184">
        <v>14.925800000000001</v>
      </c>
      <c r="Q1578" s="184">
        <v>14.9612</v>
      </c>
      <c r="R1578" s="184">
        <v>26.874199999999998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899</v>
      </c>
      <c r="B1579" s="180" t="s">
        <v>938</v>
      </c>
      <c r="C1579" s="180">
        <v>105001</v>
      </c>
      <c r="D1579" s="183">
        <v>44462</v>
      </c>
      <c r="E1579" s="184">
        <v>55.841799999999999</v>
      </c>
      <c r="F1579" s="184">
        <v>1.4251</v>
      </c>
      <c r="G1579" s="184">
        <v>2.6070000000000002</v>
      </c>
      <c r="H1579" s="184">
        <v>0.2422</v>
      </c>
      <c r="I1579" s="184">
        <v>2.6766000000000001</v>
      </c>
      <c r="J1579" s="184">
        <v>8.6921999999999997</v>
      </c>
      <c r="K1579" s="184">
        <v>19.9145</v>
      </c>
      <c r="L1579" s="184">
        <v>26.925599999999999</v>
      </c>
      <c r="M1579" s="184">
        <v>44.268300000000004</v>
      </c>
      <c r="N1579" s="184">
        <v>68.629900000000006</v>
      </c>
      <c r="O1579" s="184">
        <v>18.806799999999999</v>
      </c>
      <c r="P1579" s="184">
        <v>17.311900000000001</v>
      </c>
      <c r="Q1579" s="184">
        <v>12.5198</v>
      </c>
      <c r="R1579" s="184">
        <v>25.366499999999998</v>
      </c>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899</v>
      </c>
      <c r="B1580" s="180" t="s">
        <v>939</v>
      </c>
      <c r="C1580" s="180">
        <v>119566</v>
      </c>
      <c r="D1580" s="183">
        <v>44462</v>
      </c>
      <c r="E1580" s="184">
        <v>60.182000000000002</v>
      </c>
      <c r="F1580" s="184">
        <v>1.4287000000000001</v>
      </c>
      <c r="G1580" s="184">
        <v>2.6181000000000001</v>
      </c>
      <c r="H1580" s="184">
        <v>0.26690000000000003</v>
      </c>
      <c r="I1580" s="184">
        <v>2.7265000000000001</v>
      </c>
      <c r="J1580" s="184">
        <v>8.8088999999999995</v>
      </c>
      <c r="K1580" s="184">
        <v>20.298999999999999</v>
      </c>
      <c r="L1580" s="184">
        <v>27.731000000000002</v>
      </c>
      <c r="M1580" s="184">
        <v>45.6081</v>
      </c>
      <c r="N1580" s="184">
        <v>70.775599999999997</v>
      </c>
      <c r="O1580" s="184">
        <v>20.182700000000001</v>
      </c>
      <c r="P1580" s="184">
        <v>18.542999999999999</v>
      </c>
      <c r="Q1580" s="184">
        <v>16.962599999999998</v>
      </c>
      <c r="R1580" s="184">
        <v>26.973299999999998</v>
      </c>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899</v>
      </c>
      <c r="B1581" s="180" t="s">
        <v>940</v>
      </c>
      <c r="C1581" s="180">
        <v>101824</v>
      </c>
      <c r="D1581" s="183">
        <v>44462</v>
      </c>
      <c r="E1581" s="184">
        <v>332.66739999999999</v>
      </c>
      <c r="F1581" s="184">
        <v>1.0199</v>
      </c>
      <c r="G1581" s="184">
        <v>1.5333000000000001</v>
      </c>
      <c r="H1581" s="184">
        <v>-0.69130000000000003</v>
      </c>
      <c r="I1581" s="184">
        <v>0.98140000000000005</v>
      </c>
      <c r="J1581" s="184">
        <v>6.2952000000000004</v>
      </c>
      <c r="K1581" s="184">
        <v>11.321199999999999</v>
      </c>
      <c r="L1581" s="184">
        <v>19.049099999999999</v>
      </c>
      <c r="M1581" s="184">
        <v>34.7851</v>
      </c>
      <c r="N1581" s="184">
        <v>60.737900000000003</v>
      </c>
      <c r="O1581" s="184">
        <v>20.633800000000001</v>
      </c>
      <c r="P1581" s="184">
        <v>14.6454</v>
      </c>
      <c r="Q1581" s="184">
        <v>13.0387</v>
      </c>
      <c r="R1581" s="184">
        <v>25.4434</v>
      </c>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899</v>
      </c>
      <c r="B1582" s="180" t="s">
        <v>941</v>
      </c>
      <c r="C1582" s="180">
        <v>119202</v>
      </c>
      <c r="D1582" s="183">
        <v>44462</v>
      </c>
      <c r="E1582" s="184">
        <v>363.69069999999999</v>
      </c>
      <c r="F1582" s="184">
        <v>1.0227999999999999</v>
      </c>
      <c r="G1582" s="184">
        <v>1.5434000000000001</v>
      </c>
      <c r="H1582" s="184">
        <v>-0.67010000000000003</v>
      </c>
      <c r="I1582" s="184">
        <v>1.0239</v>
      </c>
      <c r="J1582" s="184">
        <v>6.3959000000000001</v>
      </c>
      <c r="K1582" s="184">
        <v>11.6258</v>
      </c>
      <c r="L1582" s="184">
        <v>19.688800000000001</v>
      </c>
      <c r="M1582" s="184">
        <v>35.873800000000003</v>
      </c>
      <c r="N1582" s="184">
        <v>62.472499999999997</v>
      </c>
      <c r="O1582" s="184">
        <v>21.5185</v>
      </c>
      <c r="P1582" s="184">
        <v>15.825699999999999</v>
      </c>
      <c r="Q1582" s="184">
        <v>17.527899999999999</v>
      </c>
      <c r="R1582" s="184">
        <v>25.9116</v>
      </c>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899</v>
      </c>
      <c r="B1583" s="180" t="s">
        <v>942</v>
      </c>
      <c r="C1583" s="180">
        <v>147750</v>
      </c>
      <c r="D1583" s="183">
        <v>44462</v>
      </c>
      <c r="E1583" s="184">
        <v>17.11</v>
      </c>
      <c r="F1583" s="184">
        <v>1.3626</v>
      </c>
      <c r="G1583" s="184">
        <v>2.8862999999999999</v>
      </c>
      <c r="H1583" s="184">
        <v>0.70630000000000004</v>
      </c>
      <c r="I1583" s="184">
        <v>2.7010999999999998</v>
      </c>
      <c r="J1583" s="184">
        <v>10.5297</v>
      </c>
      <c r="K1583" s="184">
        <v>17.4331</v>
      </c>
      <c r="L1583" s="184">
        <v>28.646599999999999</v>
      </c>
      <c r="M1583" s="184">
        <v>39.3322</v>
      </c>
      <c r="N1583" s="184">
        <v>65.634100000000004</v>
      </c>
      <c r="O1583" s="184"/>
      <c r="P1583" s="184"/>
      <c r="Q1583" s="184">
        <v>34.7669</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899</v>
      </c>
      <c r="B1584" s="180" t="s">
        <v>943</v>
      </c>
      <c r="C1584" s="180">
        <v>147748</v>
      </c>
      <c r="D1584" s="183">
        <v>44462</v>
      </c>
      <c r="E1584" s="184">
        <v>16.809999999999999</v>
      </c>
      <c r="F1584" s="184">
        <v>1.3872</v>
      </c>
      <c r="G1584" s="184">
        <v>2.9394</v>
      </c>
      <c r="H1584" s="184">
        <v>0.71899999999999997</v>
      </c>
      <c r="I1584" s="184">
        <v>2.6878000000000002</v>
      </c>
      <c r="J1584" s="184">
        <v>10.519399999999999</v>
      </c>
      <c r="K1584" s="184">
        <v>17.224499999999999</v>
      </c>
      <c r="L1584" s="184">
        <v>28.0274</v>
      </c>
      <c r="M1584" s="184">
        <v>38.4679</v>
      </c>
      <c r="N1584" s="184">
        <v>64</v>
      </c>
      <c r="O1584" s="184"/>
      <c r="P1584" s="184"/>
      <c r="Q1584" s="184">
        <v>33.448999999999998</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899</v>
      </c>
      <c r="B1585" s="180" t="s">
        <v>944</v>
      </c>
      <c r="C1585" s="180">
        <v>120665</v>
      </c>
      <c r="D1585" s="183">
        <v>44462</v>
      </c>
      <c r="E1585" s="184">
        <v>103.7149</v>
      </c>
      <c r="F1585" s="184">
        <v>1.4755</v>
      </c>
      <c r="G1585" s="184">
        <v>2.5099999999999998</v>
      </c>
      <c r="H1585" s="184">
        <v>-0.22520000000000001</v>
      </c>
      <c r="I1585" s="184">
        <v>1.7891999999999999</v>
      </c>
      <c r="J1585" s="184">
        <v>7.3758999999999997</v>
      </c>
      <c r="K1585" s="184">
        <v>12.706099999999999</v>
      </c>
      <c r="L1585" s="184">
        <v>25.983499999999999</v>
      </c>
      <c r="M1585" s="184">
        <v>47.032600000000002</v>
      </c>
      <c r="N1585" s="184">
        <v>76.303700000000006</v>
      </c>
      <c r="O1585" s="184">
        <v>17.396599999999999</v>
      </c>
      <c r="P1585" s="184">
        <v>13.9758</v>
      </c>
      <c r="Q1585" s="184">
        <v>14.643800000000001</v>
      </c>
      <c r="R1585" s="184">
        <v>28.541599999999999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899</v>
      </c>
      <c r="B1586" s="180" t="s">
        <v>945</v>
      </c>
      <c r="C1586" s="180">
        <v>100664</v>
      </c>
      <c r="D1586" s="183">
        <v>44462</v>
      </c>
      <c r="E1586" s="184">
        <v>199.32</v>
      </c>
      <c r="F1586" s="184">
        <v>1.4737</v>
      </c>
      <c r="G1586" s="184">
        <v>2.5049999999999999</v>
      </c>
      <c r="H1586" s="184">
        <v>-0.23499999999999999</v>
      </c>
      <c r="I1586" s="184">
        <v>1.7692000000000001</v>
      </c>
      <c r="J1586" s="184">
        <v>7.3305999999999996</v>
      </c>
      <c r="K1586" s="184">
        <v>12.5557</v>
      </c>
      <c r="L1586" s="184">
        <v>25.646799999999999</v>
      </c>
      <c r="M1586" s="184">
        <v>46.461300000000001</v>
      </c>
      <c r="N1586" s="184">
        <v>75.411100000000005</v>
      </c>
      <c r="O1586" s="184">
        <v>16.8188</v>
      </c>
      <c r="P1586" s="184">
        <v>13.382999999999999</v>
      </c>
      <c r="Q1586" s="184">
        <v>13.176399999999999</v>
      </c>
      <c r="R1586" s="184">
        <v>27.925799999999999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5" t="s">
        <v>27</v>
      </c>
      <c r="B1587" s="180"/>
      <c r="C1587" s="180"/>
      <c r="D1587" s="180"/>
      <c r="E1587" s="180"/>
      <c r="F1587" s="186">
        <v>1.3272950819672131</v>
      </c>
      <c r="G1587" s="186">
        <v>2.5516360655737702</v>
      </c>
      <c r="H1587" s="186">
        <v>0.15693770491803283</v>
      </c>
      <c r="I1587" s="186">
        <v>2.2283131147540991</v>
      </c>
      <c r="J1587" s="186">
        <v>8.9564918032786878</v>
      </c>
      <c r="K1587" s="186">
        <v>14.572665573770493</v>
      </c>
      <c r="L1587" s="186">
        <v>25.700037704918039</v>
      </c>
      <c r="M1587" s="186">
        <v>40.427975409836058</v>
      </c>
      <c r="N1587" s="186">
        <v>69.153319672131161</v>
      </c>
      <c r="O1587" s="186">
        <v>19.340304081632652</v>
      </c>
      <c r="P1587" s="186">
        <v>15.806630612244895</v>
      </c>
      <c r="Q1587" s="186">
        <v>20.668498360655743</v>
      </c>
      <c r="R1587" s="186">
        <v>28.838467924528313</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5" t="s">
        <v>408</v>
      </c>
      <c r="B1588" s="180"/>
      <c r="C1588" s="180"/>
      <c r="D1588" s="180"/>
      <c r="E1588" s="180"/>
      <c r="F1588" s="186">
        <v>1.3493999999999999</v>
      </c>
      <c r="G1588" s="186">
        <v>2.6579999999999999</v>
      </c>
      <c r="H1588" s="186">
        <v>0.1195</v>
      </c>
      <c r="I1588" s="186">
        <v>2.1894</v>
      </c>
      <c r="J1588" s="186">
        <v>8.6739999999999995</v>
      </c>
      <c r="K1588" s="186">
        <v>14.2233</v>
      </c>
      <c r="L1588" s="186">
        <v>25.9255</v>
      </c>
      <c r="M1588" s="186">
        <v>40.684100000000001</v>
      </c>
      <c r="N1588" s="186">
        <v>69.806299999999993</v>
      </c>
      <c r="O1588" s="186">
        <v>19.408300000000001</v>
      </c>
      <c r="P1588" s="186">
        <v>15.638999999999999</v>
      </c>
      <c r="Q1588" s="186">
        <v>18.0761</v>
      </c>
      <c r="R1588" s="186">
        <v>27.7774</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28"/>
      <c r="B1589" s="128"/>
      <c r="C1589" s="128"/>
      <c r="D1589" s="130"/>
      <c r="E1589" s="131"/>
      <c r="F1589" s="131"/>
      <c r="G1589" s="131"/>
      <c r="H1589" s="131"/>
      <c r="I1589" s="131"/>
      <c r="J1589" s="131"/>
      <c r="K1589" s="131"/>
      <c r="L1589" s="131"/>
      <c r="M1589" s="131"/>
      <c r="N1589" s="131"/>
      <c r="O1589" s="131"/>
      <c r="P1589" s="131"/>
      <c r="Q1589" s="131"/>
      <c r="R1589" s="131"/>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2" t="s">
        <v>946</v>
      </c>
      <c r="B1590" s="182"/>
      <c r="C1590" s="182"/>
      <c r="D1590" s="182"/>
      <c r="E1590" s="182"/>
      <c r="F1590" s="182"/>
      <c r="G1590" s="182"/>
      <c r="H1590" s="182"/>
      <c r="I1590" s="182"/>
      <c r="J1590" s="182"/>
      <c r="K1590" s="182"/>
      <c r="L1590" s="182"/>
      <c r="M1590" s="182"/>
      <c r="N1590" s="182"/>
      <c r="O1590" s="182"/>
      <c r="P1590" s="182"/>
      <c r="Q1590" s="182"/>
      <c r="R1590" s="182"/>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947</v>
      </c>
      <c r="B1591" s="180" t="s">
        <v>1906</v>
      </c>
      <c r="C1591" s="180"/>
      <c r="D1591" s="183">
        <v>44462</v>
      </c>
      <c r="E1591" s="184">
        <v>347.32</v>
      </c>
      <c r="F1591" s="184">
        <v>1.5407</v>
      </c>
      <c r="G1591" s="184">
        <v>2.4058999999999999</v>
      </c>
      <c r="H1591" s="184">
        <v>0.81569999999999998</v>
      </c>
      <c r="I1591" s="184">
        <v>2.7088000000000001</v>
      </c>
      <c r="J1591" s="184">
        <v>8.2263000000000002</v>
      </c>
      <c r="K1591" s="184">
        <v>14.9077</v>
      </c>
      <c r="L1591" s="184">
        <v>22.723600000000001</v>
      </c>
      <c r="M1591" s="184">
        <v>34.417000000000002</v>
      </c>
      <c r="N1591" s="184">
        <v>64.458500000000001</v>
      </c>
      <c r="O1591" s="184">
        <v>16.6797</v>
      </c>
      <c r="P1591" s="184">
        <v>13.444900000000001</v>
      </c>
      <c r="Q1591" s="184">
        <v>20.512599999999999</v>
      </c>
      <c r="R1591" s="184">
        <v>24.3612</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947</v>
      </c>
      <c r="B1592" s="180" t="s">
        <v>948</v>
      </c>
      <c r="C1592" s="180">
        <v>103174</v>
      </c>
      <c r="D1592" s="183">
        <v>44462</v>
      </c>
      <c r="E1592" s="184">
        <v>347.32</v>
      </c>
      <c r="F1592" s="184">
        <v>1.5407</v>
      </c>
      <c r="G1592" s="184">
        <v>2.4058999999999999</v>
      </c>
      <c r="H1592" s="184">
        <v>0.81569999999999998</v>
      </c>
      <c r="I1592" s="184">
        <v>2.7088000000000001</v>
      </c>
      <c r="J1592" s="184">
        <v>8.2263000000000002</v>
      </c>
      <c r="K1592" s="184">
        <v>14.9077</v>
      </c>
      <c r="L1592" s="184">
        <v>22.723600000000001</v>
      </c>
      <c r="M1592" s="184">
        <v>34.417000000000002</v>
      </c>
      <c r="N1592" s="184">
        <v>64.458500000000001</v>
      </c>
      <c r="O1592" s="184">
        <v>16.6797</v>
      </c>
      <c r="P1592" s="184">
        <v>13.444900000000001</v>
      </c>
      <c r="Q1592" s="184">
        <v>20.435199999999998</v>
      </c>
      <c r="R1592" s="184">
        <v>24.3612</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947</v>
      </c>
      <c r="B1593" s="180" t="s">
        <v>949</v>
      </c>
      <c r="C1593" s="180">
        <v>119528</v>
      </c>
      <c r="D1593" s="183">
        <v>44462</v>
      </c>
      <c r="E1593" s="184">
        <v>374.11</v>
      </c>
      <c r="F1593" s="184">
        <v>1.5417000000000001</v>
      </c>
      <c r="G1593" s="184">
        <v>2.4117000000000002</v>
      </c>
      <c r="H1593" s="184">
        <v>0.82740000000000002</v>
      </c>
      <c r="I1593" s="184">
        <v>2.7351000000000001</v>
      </c>
      <c r="J1593" s="184">
        <v>8.2902000000000005</v>
      </c>
      <c r="K1593" s="184">
        <v>15.107200000000001</v>
      </c>
      <c r="L1593" s="184">
        <v>23.135400000000001</v>
      </c>
      <c r="M1593" s="184">
        <v>35.072400000000002</v>
      </c>
      <c r="N1593" s="184">
        <v>65.557400000000001</v>
      </c>
      <c r="O1593" s="184">
        <v>17.489599999999999</v>
      </c>
      <c r="P1593" s="184">
        <v>14.3925</v>
      </c>
      <c r="Q1593" s="184">
        <v>16.28</v>
      </c>
      <c r="R1593" s="184">
        <v>25.189299999999999</v>
      </c>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947</v>
      </c>
      <c r="B1594" s="180" t="s">
        <v>950</v>
      </c>
      <c r="C1594" s="180">
        <v>120465</v>
      </c>
      <c r="D1594" s="183">
        <v>44462</v>
      </c>
      <c r="E1594" s="184">
        <v>53.04</v>
      </c>
      <c r="F1594" s="184">
        <v>1.2794000000000001</v>
      </c>
      <c r="G1594" s="184">
        <v>2.0785</v>
      </c>
      <c r="H1594" s="184">
        <v>1.3955</v>
      </c>
      <c r="I1594" s="184">
        <v>2.5918999999999999</v>
      </c>
      <c r="J1594" s="184">
        <v>8.3554999999999993</v>
      </c>
      <c r="K1594" s="184">
        <v>15.254200000000001</v>
      </c>
      <c r="L1594" s="184">
        <v>23.434999999999999</v>
      </c>
      <c r="M1594" s="184">
        <v>29.208300000000001</v>
      </c>
      <c r="N1594" s="184">
        <v>59.6629</v>
      </c>
      <c r="O1594" s="184">
        <v>22.2258</v>
      </c>
      <c r="P1594" s="184">
        <v>19.659500000000001</v>
      </c>
      <c r="Q1594" s="184">
        <v>18.352699999999999</v>
      </c>
      <c r="R1594" s="184">
        <v>25.1934</v>
      </c>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947</v>
      </c>
      <c r="B1595" s="180" t="s">
        <v>951</v>
      </c>
      <c r="C1595" s="180">
        <v>112277</v>
      </c>
      <c r="D1595" s="183">
        <v>44462</v>
      </c>
      <c r="E1595" s="184">
        <v>47.86</v>
      </c>
      <c r="F1595" s="184">
        <v>1.2696000000000001</v>
      </c>
      <c r="G1595" s="184">
        <v>2.0687000000000002</v>
      </c>
      <c r="H1595" s="184">
        <v>1.3768</v>
      </c>
      <c r="I1595" s="184">
        <v>2.5497999999999998</v>
      </c>
      <c r="J1595" s="184">
        <v>8.2561</v>
      </c>
      <c r="K1595" s="184">
        <v>14.91</v>
      </c>
      <c r="L1595" s="184">
        <v>22.686499999999999</v>
      </c>
      <c r="M1595" s="184">
        <v>28.0364</v>
      </c>
      <c r="N1595" s="184">
        <v>57.745600000000003</v>
      </c>
      <c r="O1595" s="184">
        <v>20.7378</v>
      </c>
      <c r="P1595" s="184">
        <v>18.181999999999999</v>
      </c>
      <c r="Q1595" s="184">
        <v>14.2883</v>
      </c>
      <c r="R1595" s="184">
        <v>23.698799999999999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947</v>
      </c>
      <c r="B1596" s="180" t="s">
        <v>952</v>
      </c>
      <c r="C1596" s="180">
        <v>112943</v>
      </c>
      <c r="D1596" s="183">
        <v>44462</v>
      </c>
      <c r="E1596" s="184">
        <v>22.57</v>
      </c>
      <c r="F1596" s="184">
        <v>1.3016000000000001</v>
      </c>
      <c r="G1596" s="184">
        <v>2.2654999999999998</v>
      </c>
      <c r="H1596" s="184">
        <v>0.40039999999999998</v>
      </c>
      <c r="I1596" s="184">
        <v>1.8502000000000001</v>
      </c>
      <c r="J1596" s="184">
        <v>7.8356000000000003</v>
      </c>
      <c r="K1596" s="184">
        <v>14.685</v>
      </c>
      <c r="L1596" s="184">
        <v>20.181000000000001</v>
      </c>
      <c r="M1596" s="184">
        <v>31.2209</v>
      </c>
      <c r="N1596" s="184">
        <v>59.618099999999998</v>
      </c>
      <c r="O1596" s="184">
        <v>17.653600000000001</v>
      </c>
      <c r="P1596" s="184">
        <v>13.1036</v>
      </c>
      <c r="Q1596" s="184">
        <v>7.4950999999999999</v>
      </c>
      <c r="R1596" s="184">
        <v>23.455300000000001</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947</v>
      </c>
      <c r="B1597" s="180" t="s">
        <v>953</v>
      </c>
      <c r="C1597" s="180">
        <v>119367</v>
      </c>
      <c r="D1597" s="183">
        <v>44462</v>
      </c>
      <c r="E1597" s="184">
        <v>24.01</v>
      </c>
      <c r="F1597" s="184">
        <v>1.3080000000000001</v>
      </c>
      <c r="G1597" s="184">
        <v>2.2572000000000001</v>
      </c>
      <c r="H1597" s="184">
        <v>0.37630000000000002</v>
      </c>
      <c r="I1597" s="184">
        <v>1.8668</v>
      </c>
      <c r="J1597" s="184">
        <v>7.9100999999999999</v>
      </c>
      <c r="K1597" s="184">
        <v>14.9354</v>
      </c>
      <c r="L1597" s="184">
        <v>20.653300000000002</v>
      </c>
      <c r="M1597" s="184">
        <v>32.068199999999997</v>
      </c>
      <c r="N1597" s="184">
        <v>60.924900000000001</v>
      </c>
      <c r="O1597" s="184">
        <v>18.5244</v>
      </c>
      <c r="P1597" s="184">
        <v>14.010199999999999</v>
      </c>
      <c r="Q1597" s="184">
        <v>13.429600000000001</v>
      </c>
      <c r="R1597" s="184">
        <v>24.422899999999998</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947</v>
      </c>
      <c r="B1598" s="180" t="s">
        <v>954</v>
      </c>
      <c r="C1598" s="180">
        <v>113544</v>
      </c>
      <c r="D1598" s="183">
        <v>44462</v>
      </c>
      <c r="E1598" s="184">
        <v>142.16</v>
      </c>
      <c r="F1598" s="184">
        <v>1.4414</v>
      </c>
      <c r="G1598" s="184">
        <v>1.8265</v>
      </c>
      <c r="H1598" s="184">
        <v>0.52329999999999999</v>
      </c>
      <c r="I1598" s="184">
        <v>2.0604</v>
      </c>
      <c r="J1598" s="184">
        <v>7.9259000000000004</v>
      </c>
      <c r="K1598" s="184">
        <v>13.3291</v>
      </c>
      <c r="L1598" s="184">
        <v>19.411999999999999</v>
      </c>
      <c r="M1598" s="184">
        <v>28.3612</v>
      </c>
      <c r="N1598" s="184">
        <v>54.908999999999999</v>
      </c>
      <c r="O1598" s="184">
        <v>19.688600000000001</v>
      </c>
      <c r="P1598" s="184">
        <v>14.575799999999999</v>
      </c>
      <c r="Q1598" s="184">
        <v>16.8871</v>
      </c>
      <c r="R1598" s="184">
        <v>22.851099999999999</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947</v>
      </c>
      <c r="B1599" s="180" t="s">
        <v>955</v>
      </c>
      <c r="C1599" s="180">
        <v>119893</v>
      </c>
      <c r="D1599" s="183">
        <v>44462</v>
      </c>
      <c r="E1599" s="184">
        <v>156.69999999999999</v>
      </c>
      <c r="F1599" s="184">
        <v>1.4501999999999999</v>
      </c>
      <c r="G1599" s="184">
        <v>1.8391999999999999</v>
      </c>
      <c r="H1599" s="184">
        <v>0.55179999999999996</v>
      </c>
      <c r="I1599" s="184">
        <v>2.1113</v>
      </c>
      <c r="J1599" s="184">
        <v>8.0465999999999998</v>
      </c>
      <c r="K1599" s="184">
        <v>13.690799999999999</v>
      </c>
      <c r="L1599" s="184">
        <v>20.177900000000001</v>
      </c>
      <c r="M1599" s="184">
        <v>29.5791</v>
      </c>
      <c r="N1599" s="184">
        <v>56.841200000000001</v>
      </c>
      <c r="O1599" s="184">
        <v>21.097899999999999</v>
      </c>
      <c r="P1599" s="184">
        <v>16.014500000000002</v>
      </c>
      <c r="Q1599" s="184">
        <v>16.943100000000001</v>
      </c>
      <c r="R1599" s="184">
        <v>24.2818</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947</v>
      </c>
      <c r="B1600" s="180" t="s">
        <v>956</v>
      </c>
      <c r="C1600" s="180">
        <v>118269</v>
      </c>
      <c r="D1600" s="183">
        <v>44462</v>
      </c>
      <c r="E1600" s="184">
        <v>46.85</v>
      </c>
      <c r="F1600" s="184">
        <v>1.4069</v>
      </c>
      <c r="G1600" s="184">
        <v>2.0474999999999999</v>
      </c>
      <c r="H1600" s="184">
        <v>0.38569999999999999</v>
      </c>
      <c r="I1600" s="184">
        <v>1.8478000000000001</v>
      </c>
      <c r="J1600" s="184">
        <v>7.5034000000000001</v>
      </c>
      <c r="K1600" s="184">
        <v>13.6584</v>
      </c>
      <c r="L1600" s="184">
        <v>21.7516</v>
      </c>
      <c r="M1600" s="184">
        <v>32.569299999999998</v>
      </c>
      <c r="N1600" s="184">
        <v>60.555199999999999</v>
      </c>
      <c r="O1600" s="184">
        <v>23.201799999999999</v>
      </c>
      <c r="P1600" s="184">
        <v>18.702999999999999</v>
      </c>
      <c r="Q1600" s="184">
        <v>16.859400000000001</v>
      </c>
      <c r="R1600" s="184">
        <v>30.570699999999999</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947</v>
      </c>
      <c r="B1601" s="180" t="s">
        <v>957</v>
      </c>
      <c r="C1601" s="180">
        <v>113221</v>
      </c>
      <c r="D1601" s="183">
        <v>44462</v>
      </c>
      <c r="E1601" s="184">
        <v>42.61</v>
      </c>
      <c r="F1601" s="184">
        <v>1.4281999999999999</v>
      </c>
      <c r="G1601" s="184">
        <v>2.0354000000000001</v>
      </c>
      <c r="H1601" s="184">
        <v>0.3533</v>
      </c>
      <c r="I1601" s="184">
        <v>1.7917000000000001</v>
      </c>
      <c r="J1601" s="184">
        <v>7.3570000000000002</v>
      </c>
      <c r="K1601" s="184">
        <v>13.2341</v>
      </c>
      <c r="L1601" s="184">
        <v>20.8109</v>
      </c>
      <c r="M1601" s="184">
        <v>31.067399999999999</v>
      </c>
      <c r="N1601" s="184">
        <v>58.107599999999998</v>
      </c>
      <c r="O1601" s="184">
        <v>21.480499999999999</v>
      </c>
      <c r="P1601" s="184">
        <v>17.201499999999999</v>
      </c>
      <c r="Q1601" s="184">
        <v>13.947699999999999</v>
      </c>
      <c r="R1601" s="184">
        <v>28.643000000000001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947</v>
      </c>
      <c r="B1602" s="180" t="s">
        <v>958</v>
      </c>
      <c r="C1602" s="180">
        <v>119250</v>
      </c>
      <c r="D1602" s="183">
        <v>44462</v>
      </c>
      <c r="E1602" s="184">
        <v>322.36700000000002</v>
      </c>
      <c r="F1602" s="184">
        <v>0.77500000000000002</v>
      </c>
      <c r="G1602" s="184">
        <v>1.5069999999999999</v>
      </c>
      <c r="H1602" s="184">
        <v>1.61E-2</v>
      </c>
      <c r="I1602" s="184">
        <v>0.89419999999999999</v>
      </c>
      <c r="J1602" s="184">
        <v>6.0773999999999999</v>
      </c>
      <c r="K1602" s="184">
        <v>12.041499999999999</v>
      </c>
      <c r="L1602" s="184">
        <v>20.7042</v>
      </c>
      <c r="M1602" s="184">
        <v>29.471900000000002</v>
      </c>
      <c r="N1602" s="184">
        <v>56.804000000000002</v>
      </c>
      <c r="O1602" s="184">
        <v>15.986599999999999</v>
      </c>
      <c r="P1602" s="184">
        <v>12.149800000000001</v>
      </c>
      <c r="Q1602" s="184">
        <v>12.9666</v>
      </c>
      <c r="R1602" s="184">
        <v>20.140599999999999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947</v>
      </c>
      <c r="B1603" s="180" t="s">
        <v>959</v>
      </c>
      <c r="C1603" s="180">
        <v>101635</v>
      </c>
      <c r="D1603" s="183">
        <v>44462</v>
      </c>
      <c r="E1603" s="184">
        <v>304.24200000000002</v>
      </c>
      <c r="F1603" s="184">
        <v>0.77310000000000001</v>
      </c>
      <c r="G1603" s="184">
        <v>1.5005999999999999</v>
      </c>
      <c r="H1603" s="184">
        <v>2E-3</v>
      </c>
      <c r="I1603" s="184">
        <v>0.86629999999999996</v>
      </c>
      <c r="J1603" s="184">
        <v>6.0125000000000002</v>
      </c>
      <c r="K1603" s="184">
        <v>11.836</v>
      </c>
      <c r="L1603" s="184">
        <v>20.248100000000001</v>
      </c>
      <c r="M1603" s="184">
        <v>28.734500000000001</v>
      </c>
      <c r="N1603" s="184">
        <v>55.612200000000001</v>
      </c>
      <c r="O1603" s="184">
        <v>15.138</v>
      </c>
      <c r="P1603" s="184">
        <v>11.3444</v>
      </c>
      <c r="Q1603" s="184">
        <v>20.210699999999999</v>
      </c>
      <c r="R1603" s="184">
        <v>19.228000000000002</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947</v>
      </c>
      <c r="B1604" s="180" t="s">
        <v>960</v>
      </c>
      <c r="C1604" s="180">
        <v>111940</v>
      </c>
      <c r="D1604" s="183">
        <v>44462</v>
      </c>
      <c r="E1604" s="184">
        <v>56.06</v>
      </c>
      <c r="F1604" s="184">
        <v>1.3743000000000001</v>
      </c>
      <c r="G1604" s="184">
        <v>2.2246999999999999</v>
      </c>
      <c r="H1604" s="184">
        <v>0.7006</v>
      </c>
      <c r="I1604" s="184">
        <v>2.206</v>
      </c>
      <c r="J1604" s="184">
        <v>7.6214000000000004</v>
      </c>
      <c r="K1604" s="184">
        <v>14.291499999999999</v>
      </c>
      <c r="L1604" s="184">
        <v>21.210799999999999</v>
      </c>
      <c r="M1604" s="184">
        <v>30.1904</v>
      </c>
      <c r="N1604" s="184">
        <v>57.471899999999998</v>
      </c>
      <c r="O1604" s="184">
        <v>16.919</v>
      </c>
      <c r="P1604" s="184">
        <v>15.042199999999999</v>
      </c>
      <c r="Q1604" s="184">
        <v>14.9749</v>
      </c>
      <c r="R1604" s="184">
        <v>24.081499999999998</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947</v>
      </c>
      <c r="B1605" s="180" t="s">
        <v>961</v>
      </c>
      <c r="C1605" s="180">
        <v>118617</v>
      </c>
      <c r="D1605" s="183">
        <v>44462</v>
      </c>
      <c r="E1605" s="184">
        <v>60.7</v>
      </c>
      <c r="F1605" s="184">
        <v>1.3863000000000001</v>
      </c>
      <c r="G1605" s="184">
        <v>2.2402000000000002</v>
      </c>
      <c r="H1605" s="184">
        <v>0.74690000000000001</v>
      </c>
      <c r="I1605" s="184">
        <v>2.2746</v>
      </c>
      <c r="J1605" s="184">
        <v>7.7386999999999997</v>
      </c>
      <c r="K1605" s="184">
        <v>14.723100000000001</v>
      </c>
      <c r="L1605" s="184">
        <v>22.1328</v>
      </c>
      <c r="M1605" s="184">
        <v>31.613199999999999</v>
      </c>
      <c r="N1605" s="184">
        <v>59.820999999999998</v>
      </c>
      <c r="O1605" s="184">
        <v>18.5946</v>
      </c>
      <c r="P1605" s="184">
        <v>16.404199999999999</v>
      </c>
      <c r="Q1605" s="184">
        <v>16.2592</v>
      </c>
      <c r="R1605" s="184">
        <v>26.0488</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947</v>
      </c>
      <c r="B1606" s="180" t="s">
        <v>962</v>
      </c>
      <c r="C1606" s="180">
        <v>100471</v>
      </c>
      <c r="D1606" s="183">
        <v>44462</v>
      </c>
      <c r="E1606" s="184">
        <v>1714.71374117647</v>
      </c>
      <c r="F1606" s="184">
        <v>1.5669</v>
      </c>
      <c r="G1606" s="184">
        <v>2.1069</v>
      </c>
      <c r="H1606" s="184">
        <v>0.23280000000000001</v>
      </c>
      <c r="I1606" s="184">
        <v>2.4579</v>
      </c>
      <c r="J1606" s="184">
        <v>7.6971999999999996</v>
      </c>
      <c r="K1606" s="184">
        <v>10.2646</v>
      </c>
      <c r="L1606" s="184">
        <v>18.2485</v>
      </c>
      <c r="M1606" s="184">
        <v>37.660800000000002</v>
      </c>
      <c r="N1606" s="184">
        <v>73.883600000000001</v>
      </c>
      <c r="O1606" s="184">
        <v>15.5863</v>
      </c>
      <c r="P1606" s="184">
        <v>12.7296</v>
      </c>
      <c r="Q1606" s="184">
        <v>20.303899999999999</v>
      </c>
      <c r="R1606" s="184">
        <v>25.863700000000001</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947</v>
      </c>
      <c r="B1607" s="180" t="s">
        <v>963</v>
      </c>
      <c r="C1607" s="180">
        <v>118531</v>
      </c>
      <c r="D1607" s="183">
        <v>44462</v>
      </c>
      <c r="E1607" s="184">
        <v>767.3931</v>
      </c>
      <c r="F1607" s="184">
        <v>1.569</v>
      </c>
      <c r="G1607" s="184">
        <v>2.1131000000000002</v>
      </c>
      <c r="H1607" s="184">
        <v>0.24660000000000001</v>
      </c>
      <c r="I1607" s="184">
        <v>2.4862000000000002</v>
      </c>
      <c r="J1607" s="184">
        <v>7.7630999999999997</v>
      </c>
      <c r="K1607" s="184">
        <v>10.465</v>
      </c>
      <c r="L1607" s="184">
        <v>18.6799</v>
      </c>
      <c r="M1607" s="184">
        <v>38.411499999999997</v>
      </c>
      <c r="N1607" s="184">
        <v>75.144599999999997</v>
      </c>
      <c r="O1607" s="184">
        <v>16.466000000000001</v>
      </c>
      <c r="P1607" s="184">
        <v>13.645799999999999</v>
      </c>
      <c r="Q1607" s="184">
        <v>14.329599999999999</v>
      </c>
      <c r="R1607" s="184">
        <v>26.796199999999999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947</v>
      </c>
      <c r="B1608" s="180" t="s">
        <v>964</v>
      </c>
      <c r="C1608" s="180">
        <v>102000</v>
      </c>
      <c r="D1608" s="183">
        <v>44462</v>
      </c>
      <c r="E1608" s="184">
        <v>845.47776989558804</v>
      </c>
      <c r="F1608" s="184">
        <v>1.6251</v>
      </c>
      <c r="G1608" s="184">
        <v>2.4169999999999998</v>
      </c>
      <c r="H1608" s="184">
        <v>0.52390000000000003</v>
      </c>
      <c r="I1608" s="184">
        <v>2.9923999999999999</v>
      </c>
      <c r="J1608" s="184">
        <v>8.5038</v>
      </c>
      <c r="K1608" s="184">
        <v>10.776999999999999</v>
      </c>
      <c r="L1608" s="184">
        <v>18.2454</v>
      </c>
      <c r="M1608" s="184">
        <v>33.596400000000003</v>
      </c>
      <c r="N1608" s="184">
        <v>63.873800000000003</v>
      </c>
      <c r="O1608" s="184">
        <v>13.8301</v>
      </c>
      <c r="P1608" s="184">
        <v>13.031000000000001</v>
      </c>
      <c r="Q1608" s="184">
        <v>19.361699999999999</v>
      </c>
      <c r="R1608" s="184">
        <v>19.153099999999998</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947</v>
      </c>
      <c r="B1609" s="180" t="s">
        <v>965</v>
      </c>
      <c r="C1609" s="180">
        <v>119018</v>
      </c>
      <c r="D1609" s="183">
        <v>44462</v>
      </c>
      <c r="E1609" s="184">
        <v>728.93899999999996</v>
      </c>
      <c r="F1609" s="184">
        <v>1.6267</v>
      </c>
      <c r="G1609" s="184">
        <v>2.4218999999999999</v>
      </c>
      <c r="H1609" s="184">
        <v>0.53539999999999999</v>
      </c>
      <c r="I1609" s="184">
        <v>3.0150000000000001</v>
      </c>
      <c r="J1609" s="184">
        <v>8.5579999999999998</v>
      </c>
      <c r="K1609" s="184">
        <v>10.9442</v>
      </c>
      <c r="L1609" s="184">
        <v>18.587399999999999</v>
      </c>
      <c r="M1609" s="184">
        <v>34.170299999999997</v>
      </c>
      <c r="N1609" s="184">
        <v>64.818799999999996</v>
      </c>
      <c r="O1609" s="184">
        <v>14.4978</v>
      </c>
      <c r="P1609" s="184">
        <v>13.7699</v>
      </c>
      <c r="Q1609" s="184">
        <v>14.334099999999999</v>
      </c>
      <c r="R1609" s="184">
        <v>19.840399999999999</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947</v>
      </c>
      <c r="B1610" s="180" t="s">
        <v>966</v>
      </c>
      <c r="C1610" s="180">
        <v>101594</v>
      </c>
      <c r="D1610" s="183">
        <v>44462</v>
      </c>
      <c r="E1610" s="184">
        <v>322.96820000000002</v>
      </c>
      <c r="F1610" s="184">
        <v>1.6166</v>
      </c>
      <c r="G1610" s="184">
        <v>2.2115999999999998</v>
      </c>
      <c r="H1610" s="184">
        <v>0.36299999999999999</v>
      </c>
      <c r="I1610" s="184">
        <v>1.5819000000000001</v>
      </c>
      <c r="J1610" s="184">
        <v>7.0377999999999998</v>
      </c>
      <c r="K1610" s="184">
        <v>12.1349</v>
      </c>
      <c r="L1610" s="184">
        <v>17.683800000000002</v>
      </c>
      <c r="M1610" s="184">
        <v>27.040900000000001</v>
      </c>
      <c r="N1610" s="184">
        <v>56.537999999999997</v>
      </c>
      <c r="O1610" s="184">
        <v>16.2194</v>
      </c>
      <c r="P1610" s="184">
        <v>13.993600000000001</v>
      </c>
      <c r="Q1610" s="184">
        <v>20.302399999999999</v>
      </c>
      <c r="R1610" s="184">
        <v>22.600999999999999</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0" t="s">
        <v>947</v>
      </c>
      <c r="B1611" s="180" t="s">
        <v>967</v>
      </c>
      <c r="C1611" s="180">
        <v>120030</v>
      </c>
      <c r="D1611" s="183">
        <v>44462</v>
      </c>
      <c r="E1611" s="184">
        <v>346.10809999999998</v>
      </c>
      <c r="F1611" s="184">
        <v>1.6191</v>
      </c>
      <c r="G1611" s="184">
        <v>2.2195999999999998</v>
      </c>
      <c r="H1611" s="184">
        <v>0.38129999999999997</v>
      </c>
      <c r="I1611" s="184">
        <v>1.6185</v>
      </c>
      <c r="J1611" s="184">
        <v>7.1227999999999998</v>
      </c>
      <c r="K1611" s="184">
        <v>12.4002</v>
      </c>
      <c r="L1611" s="184">
        <v>18.2425</v>
      </c>
      <c r="M1611" s="184">
        <v>27.941099999999999</v>
      </c>
      <c r="N1611" s="184">
        <v>58.016300000000001</v>
      </c>
      <c r="O1611" s="184">
        <v>17.2714</v>
      </c>
      <c r="P1611" s="184">
        <v>14.9414</v>
      </c>
      <c r="Q1611" s="184">
        <v>14.366199999999999</v>
      </c>
      <c r="R1611" s="184">
        <v>23.762599999999999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0" t="s">
        <v>947</v>
      </c>
      <c r="B1612" s="180" t="s">
        <v>968</v>
      </c>
      <c r="C1612" s="180">
        <v>108466</v>
      </c>
      <c r="D1612" s="183">
        <v>44462</v>
      </c>
      <c r="E1612" s="184">
        <v>65.430000000000007</v>
      </c>
      <c r="F1612" s="184">
        <v>1.5678000000000001</v>
      </c>
      <c r="G1612" s="184">
        <v>2.2823000000000002</v>
      </c>
      <c r="H1612" s="184">
        <v>1.0813999999999999</v>
      </c>
      <c r="I1612" s="184">
        <v>2.7481</v>
      </c>
      <c r="J1612" s="184">
        <v>8.0772999999999993</v>
      </c>
      <c r="K1612" s="184">
        <v>13.8309</v>
      </c>
      <c r="L1612" s="184">
        <v>20.6083</v>
      </c>
      <c r="M1612" s="184">
        <v>33.285800000000002</v>
      </c>
      <c r="N1612" s="184">
        <v>61.835299999999997</v>
      </c>
      <c r="O1612" s="184">
        <v>16.172899999999998</v>
      </c>
      <c r="P1612" s="184">
        <v>14.8086</v>
      </c>
      <c r="Q1612" s="184">
        <v>15.1142</v>
      </c>
      <c r="R1612" s="184">
        <v>23.939299999999999</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80" t="s">
        <v>947</v>
      </c>
      <c r="B1613" s="180" t="s">
        <v>969</v>
      </c>
      <c r="C1613" s="180">
        <v>120586</v>
      </c>
      <c r="D1613" s="183">
        <v>44462</v>
      </c>
      <c r="E1613" s="184">
        <v>70.239999999999995</v>
      </c>
      <c r="F1613" s="184">
        <v>1.5616000000000001</v>
      </c>
      <c r="G1613" s="184">
        <v>2.2713999999999999</v>
      </c>
      <c r="H1613" s="184">
        <v>1.0792999999999999</v>
      </c>
      <c r="I1613" s="184">
        <v>2.7652000000000001</v>
      </c>
      <c r="J1613" s="184">
        <v>8.1113999999999997</v>
      </c>
      <c r="K1613" s="184">
        <v>13.989000000000001</v>
      </c>
      <c r="L1613" s="184">
        <v>20.9575</v>
      </c>
      <c r="M1613" s="184">
        <v>33.866999999999997</v>
      </c>
      <c r="N1613" s="184">
        <v>62.8187</v>
      </c>
      <c r="O1613" s="184">
        <v>16.937200000000001</v>
      </c>
      <c r="P1613" s="184">
        <v>15.709899999999999</v>
      </c>
      <c r="Q1613" s="184">
        <v>16.472799999999999</v>
      </c>
      <c r="R1613" s="184">
        <v>24.690100000000001</v>
      </c>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0" t="s">
        <v>947</v>
      </c>
      <c r="B1614" s="180" t="s">
        <v>970</v>
      </c>
      <c r="C1614" s="180">
        <v>117311</v>
      </c>
      <c r="D1614" s="183">
        <v>44462</v>
      </c>
      <c r="E1614" s="184">
        <v>40.090000000000003</v>
      </c>
      <c r="F1614" s="184">
        <v>1.5708</v>
      </c>
      <c r="G1614" s="184">
        <v>2.532</v>
      </c>
      <c r="H1614" s="184">
        <v>0.70330000000000004</v>
      </c>
      <c r="I1614" s="184">
        <v>2.637</v>
      </c>
      <c r="J1614" s="184">
        <v>9.1181000000000001</v>
      </c>
      <c r="K1614" s="184">
        <v>15.3337</v>
      </c>
      <c r="L1614" s="184">
        <v>25.634599999999999</v>
      </c>
      <c r="M1614" s="184">
        <v>36.546300000000002</v>
      </c>
      <c r="N1614" s="184">
        <v>65.115300000000005</v>
      </c>
      <c r="O1614" s="184">
        <v>20.303699999999999</v>
      </c>
      <c r="P1614" s="184">
        <v>13.6249</v>
      </c>
      <c r="Q1614" s="184">
        <v>15.983599999999999</v>
      </c>
      <c r="R1614" s="184">
        <v>26.947900000000001</v>
      </c>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947</v>
      </c>
      <c r="B1615" s="180" t="s">
        <v>971</v>
      </c>
      <c r="C1615" s="180">
        <v>118344</v>
      </c>
      <c r="D1615" s="183">
        <v>44462</v>
      </c>
      <c r="E1615" s="184">
        <v>44.1</v>
      </c>
      <c r="F1615" s="184">
        <v>1.5661</v>
      </c>
      <c r="G1615" s="184">
        <v>2.5343</v>
      </c>
      <c r="H1615" s="184">
        <v>0.70789999999999997</v>
      </c>
      <c r="I1615" s="184">
        <v>2.6536</v>
      </c>
      <c r="J1615" s="184">
        <v>9.2125000000000004</v>
      </c>
      <c r="K1615" s="184">
        <v>15.717700000000001</v>
      </c>
      <c r="L1615" s="184">
        <v>26.3248</v>
      </c>
      <c r="M1615" s="184">
        <v>37.726399999999998</v>
      </c>
      <c r="N1615" s="184">
        <v>67.045500000000004</v>
      </c>
      <c r="O1615" s="184">
        <v>21.844000000000001</v>
      </c>
      <c r="P1615" s="184">
        <v>15.292899999999999</v>
      </c>
      <c r="Q1615" s="184">
        <v>15.9206</v>
      </c>
      <c r="R1615" s="184">
        <v>28.401800000000001</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947</v>
      </c>
      <c r="B1616" s="180" t="s">
        <v>972</v>
      </c>
      <c r="C1616" s="180">
        <v>118479</v>
      </c>
      <c r="D1616" s="183">
        <v>44462</v>
      </c>
      <c r="E1616" s="184">
        <v>55.48</v>
      </c>
      <c r="F1616" s="184">
        <v>1.6116999999999999</v>
      </c>
      <c r="G1616" s="184">
        <v>2.3426999999999998</v>
      </c>
      <c r="H1616" s="184">
        <v>0.58009999999999995</v>
      </c>
      <c r="I1616" s="184">
        <v>2.0979000000000001</v>
      </c>
      <c r="J1616" s="184">
        <v>7.7072000000000003</v>
      </c>
      <c r="K1616" s="184">
        <v>15.0083</v>
      </c>
      <c r="L1616" s="184">
        <v>21.720099999999999</v>
      </c>
      <c r="M1616" s="184">
        <v>31.313600000000001</v>
      </c>
      <c r="N1616" s="184">
        <v>53.982799999999997</v>
      </c>
      <c r="O1616" s="184">
        <v>17.505099999999999</v>
      </c>
      <c r="P1616" s="184">
        <v>15.6495</v>
      </c>
      <c r="Q1616" s="184">
        <v>14.349600000000001</v>
      </c>
      <c r="R1616" s="184">
        <v>25.221299999999999</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947</v>
      </c>
      <c r="B1617" s="180" t="s">
        <v>973</v>
      </c>
      <c r="C1617" s="180">
        <v>108799</v>
      </c>
      <c r="D1617" s="183">
        <v>44462</v>
      </c>
      <c r="E1617" s="184">
        <v>50.59</v>
      </c>
      <c r="F1617" s="184">
        <v>1.6067</v>
      </c>
      <c r="G1617" s="184">
        <v>2.3260999999999998</v>
      </c>
      <c r="H1617" s="184">
        <v>0.55649999999999999</v>
      </c>
      <c r="I1617" s="184">
        <v>2.0371000000000001</v>
      </c>
      <c r="J1617" s="184">
        <v>7.5925000000000002</v>
      </c>
      <c r="K1617" s="184">
        <v>14.6646</v>
      </c>
      <c r="L1617" s="184">
        <v>20.970800000000001</v>
      </c>
      <c r="M1617" s="184">
        <v>30.118300000000001</v>
      </c>
      <c r="N1617" s="184">
        <v>52.150399999999998</v>
      </c>
      <c r="O1617" s="184">
        <v>16.288900000000002</v>
      </c>
      <c r="P1617" s="184">
        <v>14.4413</v>
      </c>
      <c r="Q1617" s="184">
        <v>11.176500000000001</v>
      </c>
      <c r="R1617" s="184">
        <v>23.873200000000001</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947</v>
      </c>
      <c r="B1618" s="180" t="s">
        <v>974</v>
      </c>
      <c r="C1618" s="180">
        <v>116547</v>
      </c>
      <c r="D1618" s="183">
        <v>44462</v>
      </c>
      <c r="E1618" s="184">
        <v>29.3</v>
      </c>
      <c r="F1618" s="184">
        <v>1.4542999999999999</v>
      </c>
      <c r="G1618" s="184">
        <v>2.0905999999999998</v>
      </c>
      <c r="H1618" s="184">
        <v>-0.1363</v>
      </c>
      <c r="I1618" s="184">
        <v>2.0905999999999998</v>
      </c>
      <c r="J1618" s="184">
        <v>7.1298000000000004</v>
      </c>
      <c r="K1618" s="184">
        <v>12.131600000000001</v>
      </c>
      <c r="L1618" s="184">
        <v>17.153099999999998</v>
      </c>
      <c r="M1618" s="184">
        <v>22.287099999999999</v>
      </c>
      <c r="N1618" s="184">
        <v>49.185299999999998</v>
      </c>
      <c r="O1618" s="184">
        <v>12.679600000000001</v>
      </c>
      <c r="P1618" s="184">
        <v>11.92</v>
      </c>
      <c r="Q1618" s="184">
        <v>11.8169</v>
      </c>
      <c r="R1618" s="184">
        <v>16.822500000000002</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947</v>
      </c>
      <c r="B1619" s="180" t="s">
        <v>975</v>
      </c>
      <c r="C1619" s="180">
        <v>119133</v>
      </c>
      <c r="D1619" s="183">
        <v>44462</v>
      </c>
      <c r="E1619" s="184">
        <v>33.380000000000003</v>
      </c>
      <c r="F1619" s="184">
        <v>1.4590000000000001</v>
      </c>
      <c r="G1619" s="184">
        <v>2.0794999999999999</v>
      </c>
      <c r="H1619" s="184">
        <v>-0.1197</v>
      </c>
      <c r="I1619" s="184">
        <v>2.1419999999999999</v>
      </c>
      <c r="J1619" s="184">
        <v>7.2278000000000002</v>
      </c>
      <c r="K1619" s="184">
        <v>12.504200000000001</v>
      </c>
      <c r="L1619" s="184">
        <v>17.950500000000002</v>
      </c>
      <c r="M1619" s="184">
        <v>23.5839</v>
      </c>
      <c r="N1619" s="184">
        <v>51.314599999999999</v>
      </c>
      <c r="O1619" s="184">
        <v>14.3154</v>
      </c>
      <c r="P1619" s="184">
        <v>13.6487</v>
      </c>
      <c r="Q1619" s="184">
        <v>13.9048</v>
      </c>
      <c r="R1619" s="184">
        <v>18.525099999999998</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947</v>
      </c>
      <c r="B1620" s="180" t="s">
        <v>976</v>
      </c>
      <c r="C1620" s="180">
        <v>112098</v>
      </c>
      <c r="D1620" s="183">
        <v>44462</v>
      </c>
      <c r="E1620" s="184">
        <v>45.26</v>
      </c>
      <c r="F1620" s="184">
        <v>1.5025999999999999</v>
      </c>
      <c r="G1620" s="184">
        <v>2.9104000000000001</v>
      </c>
      <c r="H1620" s="184">
        <v>1.4571000000000001</v>
      </c>
      <c r="I1620" s="184">
        <v>3.0041000000000002</v>
      </c>
      <c r="J1620" s="184">
        <v>8.3033999999999999</v>
      </c>
      <c r="K1620" s="184">
        <v>17.772600000000001</v>
      </c>
      <c r="L1620" s="184">
        <v>26.885300000000001</v>
      </c>
      <c r="M1620" s="184">
        <v>36.530900000000003</v>
      </c>
      <c r="N1620" s="184">
        <v>58.362499999999997</v>
      </c>
      <c r="O1620" s="184">
        <v>17.8141</v>
      </c>
      <c r="P1620" s="184">
        <v>14.3308</v>
      </c>
      <c r="Q1620" s="184">
        <v>13.291499999999999</v>
      </c>
      <c r="R1620" s="184">
        <v>25.7806</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947</v>
      </c>
      <c r="B1621" s="180" t="s">
        <v>977</v>
      </c>
      <c r="C1621" s="180">
        <v>120392</v>
      </c>
      <c r="D1621" s="183">
        <v>44462</v>
      </c>
      <c r="E1621" s="184">
        <v>51.44</v>
      </c>
      <c r="F1621" s="184">
        <v>1.5196000000000001</v>
      </c>
      <c r="G1621" s="184">
        <v>2.9211999999999998</v>
      </c>
      <c r="H1621" s="184">
        <v>1.4996</v>
      </c>
      <c r="I1621" s="184">
        <v>3.0449000000000002</v>
      </c>
      <c r="J1621" s="184">
        <v>8.4316999999999993</v>
      </c>
      <c r="K1621" s="184">
        <v>18.171399999999998</v>
      </c>
      <c r="L1621" s="184">
        <v>27.801200000000001</v>
      </c>
      <c r="M1621" s="184">
        <v>37.945799999999998</v>
      </c>
      <c r="N1621" s="184">
        <v>60.499200000000002</v>
      </c>
      <c r="O1621" s="184">
        <v>19.473099999999999</v>
      </c>
      <c r="P1621" s="184">
        <v>16.105699999999999</v>
      </c>
      <c r="Q1621" s="184">
        <v>17.040900000000001</v>
      </c>
      <c r="R1621" s="184">
        <v>27.383700000000001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947</v>
      </c>
      <c r="B1622" s="180" t="s">
        <v>1907</v>
      </c>
      <c r="C1622" s="180">
        <v>148353</v>
      </c>
      <c r="D1622" s="183">
        <v>44462</v>
      </c>
      <c r="E1622" s="184">
        <v>12.8665</v>
      </c>
      <c r="F1622" s="184">
        <v>1.4563999999999999</v>
      </c>
      <c r="G1622" s="184">
        <v>2.1848000000000001</v>
      </c>
      <c r="H1622" s="184">
        <v>0.97070000000000001</v>
      </c>
      <c r="I1622" s="184">
        <v>3.4077000000000002</v>
      </c>
      <c r="J1622" s="184">
        <v>9.1760000000000002</v>
      </c>
      <c r="K1622" s="184">
        <v>12.2927</v>
      </c>
      <c r="L1622" s="184">
        <v>17.384399999999999</v>
      </c>
      <c r="M1622" s="184"/>
      <c r="N1622" s="184"/>
      <c r="O1622" s="184"/>
      <c r="P1622" s="184"/>
      <c r="Q1622" s="184">
        <v>28.664999999999999</v>
      </c>
      <c r="R1622" s="184"/>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947</v>
      </c>
      <c r="B1623" s="180" t="s">
        <v>1908</v>
      </c>
      <c r="C1623" s="180">
        <v>148351</v>
      </c>
      <c r="D1623" s="183">
        <v>44462</v>
      </c>
      <c r="E1623" s="184">
        <v>12.6425</v>
      </c>
      <c r="F1623" s="184">
        <v>1.45</v>
      </c>
      <c r="G1623" s="184">
        <v>2.1665999999999999</v>
      </c>
      <c r="H1623" s="184">
        <v>0.92849999999999999</v>
      </c>
      <c r="I1623" s="184">
        <v>3.3212999999999999</v>
      </c>
      <c r="J1623" s="184">
        <v>8.9748999999999999</v>
      </c>
      <c r="K1623" s="184">
        <v>11.67</v>
      </c>
      <c r="L1623" s="184">
        <v>15.9703</v>
      </c>
      <c r="M1623" s="184"/>
      <c r="N1623" s="184"/>
      <c r="O1623" s="184"/>
      <c r="P1623" s="184"/>
      <c r="Q1623" s="184">
        <v>26.425000000000001</v>
      </c>
      <c r="R1623" s="184"/>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947</v>
      </c>
      <c r="B1624" s="180" t="s">
        <v>978</v>
      </c>
      <c r="C1624" s="180">
        <v>100219</v>
      </c>
      <c r="D1624" s="183">
        <v>44462</v>
      </c>
      <c r="E1624" s="184">
        <v>98.561099999999996</v>
      </c>
      <c r="F1624" s="184">
        <v>1.6214</v>
      </c>
      <c r="G1624" s="184">
        <v>2.8022</v>
      </c>
      <c r="H1624" s="184">
        <v>0.65510000000000002</v>
      </c>
      <c r="I1624" s="184">
        <v>2.3548</v>
      </c>
      <c r="J1624" s="184">
        <v>7.4810999999999996</v>
      </c>
      <c r="K1624" s="184">
        <v>12.572699999999999</v>
      </c>
      <c r="L1624" s="184">
        <v>18.2942</v>
      </c>
      <c r="M1624" s="184">
        <v>24.729900000000001</v>
      </c>
      <c r="N1624" s="184">
        <v>42.6297</v>
      </c>
      <c r="O1624" s="184">
        <v>14.4422</v>
      </c>
      <c r="P1624" s="184">
        <v>11.613200000000001</v>
      </c>
      <c r="Q1624" s="184">
        <v>9.0184999999999995</v>
      </c>
      <c r="R1624" s="184">
        <v>21.4072</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947</v>
      </c>
      <c r="B1625" s="180" t="s">
        <v>979</v>
      </c>
      <c r="C1625" s="180">
        <v>120490</v>
      </c>
      <c r="D1625" s="183">
        <v>44462</v>
      </c>
      <c r="E1625" s="184">
        <v>108.2296</v>
      </c>
      <c r="F1625" s="184">
        <v>1.6245000000000001</v>
      </c>
      <c r="G1625" s="184">
        <v>2.8113999999999999</v>
      </c>
      <c r="H1625" s="184">
        <v>0.67649999999999999</v>
      </c>
      <c r="I1625" s="184">
        <v>2.3980000000000001</v>
      </c>
      <c r="J1625" s="184">
        <v>7.5814000000000004</v>
      </c>
      <c r="K1625" s="184">
        <v>12.885199999999999</v>
      </c>
      <c r="L1625" s="184">
        <v>18.952100000000002</v>
      </c>
      <c r="M1625" s="184">
        <v>25.763999999999999</v>
      </c>
      <c r="N1625" s="184">
        <v>44.206699999999998</v>
      </c>
      <c r="O1625" s="184">
        <v>15.6279</v>
      </c>
      <c r="P1625" s="184">
        <v>12.813700000000001</v>
      </c>
      <c r="Q1625" s="184">
        <v>13.366199999999999</v>
      </c>
      <c r="R1625" s="184">
        <v>22.686800000000002</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947</v>
      </c>
      <c r="B1626" s="180" t="s">
        <v>1909</v>
      </c>
      <c r="C1626" s="180">
        <v>114458</v>
      </c>
      <c r="D1626" s="183">
        <v>44462</v>
      </c>
      <c r="E1626" s="184">
        <v>384.16399999999999</v>
      </c>
      <c r="F1626" s="184">
        <v>1.3796999999999999</v>
      </c>
      <c r="G1626" s="184">
        <v>1.9184000000000001</v>
      </c>
      <c r="H1626" s="184">
        <v>0.64159999999999995</v>
      </c>
      <c r="I1626" s="184">
        <v>1.9416</v>
      </c>
      <c r="J1626" s="184">
        <v>7.8428000000000004</v>
      </c>
      <c r="K1626" s="184">
        <v>13.554500000000001</v>
      </c>
      <c r="L1626" s="184">
        <v>21.502400000000002</v>
      </c>
      <c r="M1626" s="184">
        <v>34.1008</v>
      </c>
      <c r="N1626" s="184">
        <v>60.975200000000001</v>
      </c>
      <c r="O1626" s="184">
        <v>19.082699999999999</v>
      </c>
      <c r="P1626" s="184">
        <v>15.0199</v>
      </c>
      <c r="Q1626" s="184">
        <v>20.410900000000002</v>
      </c>
      <c r="R1626" s="184">
        <v>26.799399999999999</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947</v>
      </c>
      <c r="B1627" s="180" t="s">
        <v>1910</v>
      </c>
      <c r="C1627" s="180">
        <v>120152</v>
      </c>
      <c r="D1627" s="183">
        <v>44462</v>
      </c>
      <c r="E1627" s="184">
        <v>421.90300000000002</v>
      </c>
      <c r="F1627" s="184">
        <v>1.3832</v>
      </c>
      <c r="G1627" s="184">
        <v>1.9286000000000001</v>
      </c>
      <c r="H1627" s="184">
        <v>0.66449999999999998</v>
      </c>
      <c r="I1627" s="184">
        <v>1.9878</v>
      </c>
      <c r="J1627" s="184">
        <v>7.9508000000000001</v>
      </c>
      <c r="K1627" s="184">
        <v>13.899800000000001</v>
      </c>
      <c r="L1627" s="184">
        <v>22.2425</v>
      </c>
      <c r="M1627" s="184">
        <v>35.318600000000004</v>
      </c>
      <c r="N1627" s="184">
        <v>62.900100000000002</v>
      </c>
      <c r="O1627" s="184">
        <v>20.433</v>
      </c>
      <c r="P1627" s="184">
        <v>16.3917</v>
      </c>
      <c r="Q1627" s="184">
        <v>16.511099999999999</v>
      </c>
      <c r="R1627" s="184">
        <v>28.2638</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947</v>
      </c>
      <c r="B1628" s="180" t="s">
        <v>1988</v>
      </c>
      <c r="C1628" s="180">
        <v>114457</v>
      </c>
      <c r="D1628" s="183">
        <v>44462</v>
      </c>
      <c r="E1628" s="184">
        <v>512.57257157681397</v>
      </c>
      <c r="F1628" s="184">
        <v>1.3798999999999999</v>
      </c>
      <c r="G1628" s="184">
        <v>1.9196</v>
      </c>
      <c r="H1628" s="184">
        <v>0.64339999999999997</v>
      </c>
      <c r="I1628" s="184">
        <v>1.9426000000000001</v>
      </c>
      <c r="J1628" s="184">
        <v>7.8441999999999998</v>
      </c>
      <c r="K1628" s="184">
        <v>13.5562</v>
      </c>
      <c r="L1628" s="184">
        <v>21.502400000000002</v>
      </c>
      <c r="M1628" s="184">
        <v>34.101900000000001</v>
      </c>
      <c r="N1628" s="184">
        <v>60.978400000000001</v>
      </c>
      <c r="O1628" s="184">
        <v>18.5932</v>
      </c>
      <c r="P1628" s="184">
        <v>14.6995</v>
      </c>
      <c r="Q1628" s="184">
        <v>18.8918</v>
      </c>
      <c r="R1628" s="184">
        <v>26.231400000000001</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947</v>
      </c>
      <c r="B1629" s="180" t="s">
        <v>1989</v>
      </c>
      <c r="C1629" s="180">
        <v>120153</v>
      </c>
      <c r="D1629" s="183">
        <v>44462</v>
      </c>
      <c r="E1629" s="184">
        <v>116.02295655504901</v>
      </c>
      <c r="F1629" s="184">
        <v>1.3827</v>
      </c>
      <c r="G1629" s="184">
        <v>1.9272</v>
      </c>
      <c r="H1629" s="184">
        <v>0.66390000000000005</v>
      </c>
      <c r="I1629" s="184">
        <v>1.9867999999999999</v>
      </c>
      <c r="J1629" s="184">
        <v>7.9494999999999996</v>
      </c>
      <c r="K1629" s="184">
        <v>13.898999999999999</v>
      </c>
      <c r="L1629" s="184">
        <v>22.2407</v>
      </c>
      <c r="M1629" s="184">
        <v>35.317300000000003</v>
      </c>
      <c r="N1629" s="184">
        <v>62.900799999999997</v>
      </c>
      <c r="O1629" s="184">
        <v>19.942499999999999</v>
      </c>
      <c r="P1629" s="184">
        <v>16.0747</v>
      </c>
      <c r="Q1629" s="184">
        <v>16.037299999999998</v>
      </c>
      <c r="R1629" s="184">
        <v>27.6875</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947</v>
      </c>
      <c r="B1630" s="180" t="s">
        <v>980</v>
      </c>
      <c r="C1630" s="180">
        <v>119308</v>
      </c>
      <c r="D1630" s="183">
        <v>44462</v>
      </c>
      <c r="E1630" s="184">
        <v>44.503</v>
      </c>
      <c r="F1630" s="184">
        <v>1.5726</v>
      </c>
      <c r="G1630" s="184">
        <v>2.2705000000000002</v>
      </c>
      <c r="H1630" s="184">
        <v>0.43330000000000002</v>
      </c>
      <c r="I1630" s="184">
        <v>1.9681999999999999</v>
      </c>
      <c r="J1630" s="184">
        <v>8.0485000000000007</v>
      </c>
      <c r="K1630" s="184">
        <v>13.699199999999999</v>
      </c>
      <c r="L1630" s="184">
        <v>21.340900000000001</v>
      </c>
      <c r="M1630" s="184">
        <v>31.5839</v>
      </c>
      <c r="N1630" s="184">
        <v>57.026899999999998</v>
      </c>
      <c r="O1630" s="184">
        <v>17.948</v>
      </c>
      <c r="P1630" s="184">
        <v>14.2174</v>
      </c>
      <c r="Q1630" s="184">
        <v>15.162800000000001</v>
      </c>
      <c r="R1630" s="184">
        <v>23.333500000000001</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947</v>
      </c>
      <c r="B1631" s="180" t="s">
        <v>981</v>
      </c>
      <c r="C1631" s="180">
        <v>118069</v>
      </c>
      <c r="D1631" s="183">
        <v>44462</v>
      </c>
      <c r="E1631" s="184">
        <v>41.634</v>
      </c>
      <c r="F1631" s="184">
        <v>1.5686</v>
      </c>
      <c r="G1631" s="184">
        <v>2.2622</v>
      </c>
      <c r="H1631" s="184">
        <v>0.41239999999999999</v>
      </c>
      <c r="I1631" s="184">
        <v>1.9292</v>
      </c>
      <c r="J1631" s="184">
        <v>7.9607999999999999</v>
      </c>
      <c r="K1631" s="184">
        <v>13.422499999999999</v>
      </c>
      <c r="L1631" s="184">
        <v>20.758800000000001</v>
      </c>
      <c r="M1631" s="184">
        <v>30.669799999999999</v>
      </c>
      <c r="N1631" s="184">
        <v>55.6004</v>
      </c>
      <c r="O1631" s="184">
        <v>16.918500000000002</v>
      </c>
      <c r="P1631" s="184">
        <v>13.2666</v>
      </c>
      <c r="Q1631" s="184">
        <v>10.7829</v>
      </c>
      <c r="R1631" s="184">
        <v>22.229600000000001</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947</v>
      </c>
      <c r="B1632" s="180" t="s">
        <v>982</v>
      </c>
      <c r="C1632" s="180">
        <v>106871</v>
      </c>
      <c r="D1632" s="183">
        <v>44462</v>
      </c>
      <c r="E1632" s="184">
        <v>46.688057068536502</v>
      </c>
      <c r="F1632" s="184">
        <v>1.4812000000000001</v>
      </c>
      <c r="G1632" s="184">
        <v>2.2801999999999998</v>
      </c>
      <c r="H1632" s="184">
        <v>1.4180999999999999</v>
      </c>
      <c r="I1632" s="184">
        <v>2.8250999999999999</v>
      </c>
      <c r="J1632" s="184">
        <v>8.4947999999999997</v>
      </c>
      <c r="K1632" s="184">
        <v>15.212899999999999</v>
      </c>
      <c r="L1632" s="184">
        <v>23.2547</v>
      </c>
      <c r="M1632" s="184">
        <v>29.053000000000001</v>
      </c>
      <c r="N1632" s="184">
        <v>60.2059</v>
      </c>
      <c r="O1632" s="184">
        <v>18.516400000000001</v>
      </c>
      <c r="P1632" s="184">
        <v>13.815799999999999</v>
      </c>
      <c r="Q1632" s="184">
        <v>10.815300000000001</v>
      </c>
      <c r="R1632" s="184">
        <v>22.448499999999999</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947</v>
      </c>
      <c r="B1633" s="180" t="s">
        <v>983</v>
      </c>
      <c r="C1633" s="180">
        <v>120267</v>
      </c>
      <c r="D1633" s="183">
        <v>44462</v>
      </c>
      <c r="E1633" s="184">
        <v>45.642200000000003</v>
      </c>
      <c r="F1633" s="184">
        <v>1.4851000000000001</v>
      </c>
      <c r="G1633" s="184">
        <v>2.2919999999999998</v>
      </c>
      <c r="H1633" s="184">
        <v>1.4456</v>
      </c>
      <c r="I1633" s="184">
        <v>2.8807</v>
      </c>
      <c r="J1633" s="184">
        <v>8.6250999999999998</v>
      </c>
      <c r="K1633" s="184">
        <v>15.6623</v>
      </c>
      <c r="L1633" s="184">
        <v>24.254300000000001</v>
      </c>
      <c r="M1633" s="184">
        <v>30.568899999999999</v>
      </c>
      <c r="N1633" s="184">
        <v>62.538800000000002</v>
      </c>
      <c r="O1633" s="184">
        <v>19.870100000000001</v>
      </c>
      <c r="P1633" s="184">
        <v>15.120200000000001</v>
      </c>
      <c r="Q1633" s="184">
        <v>15.050599999999999</v>
      </c>
      <c r="R1633" s="184">
        <v>23.895299999999999</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947</v>
      </c>
      <c r="B1634" s="180" t="s">
        <v>984</v>
      </c>
      <c r="C1634" s="180">
        <v>146549</v>
      </c>
      <c r="D1634" s="183">
        <v>44462</v>
      </c>
      <c r="E1634" s="184">
        <v>16.538499999999999</v>
      </c>
      <c r="F1634" s="184">
        <v>1.5734999999999999</v>
      </c>
      <c r="G1634" s="184">
        <v>2.2738999999999998</v>
      </c>
      <c r="H1634" s="184">
        <v>0.53739999999999999</v>
      </c>
      <c r="I1634" s="184">
        <v>1.7541</v>
      </c>
      <c r="J1634" s="184">
        <v>7.4695999999999998</v>
      </c>
      <c r="K1634" s="184">
        <v>11.841100000000001</v>
      </c>
      <c r="L1634" s="184">
        <v>21.4726</v>
      </c>
      <c r="M1634" s="184">
        <v>35.421599999999998</v>
      </c>
      <c r="N1634" s="184">
        <v>67.063999999999993</v>
      </c>
      <c r="O1634" s="184"/>
      <c r="P1634" s="184"/>
      <c r="Q1634" s="184">
        <v>22.012499999999999</v>
      </c>
      <c r="R1634" s="184">
        <v>25.143999999999998</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947</v>
      </c>
      <c r="B1635" s="180" t="s">
        <v>985</v>
      </c>
      <c r="C1635" s="180">
        <v>146551</v>
      </c>
      <c r="D1635" s="183">
        <v>44462</v>
      </c>
      <c r="E1635" s="184">
        <v>15.77</v>
      </c>
      <c r="F1635" s="184">
        <v>1.5683</v>
      </c>
      <c r="G1635" s="184">
        <v>2.2578</v>
      </c>
      <c r="H1635" s="184">
        <v>0.51439999999999997</v>
      </c>
      <c r="I1635" s="184">
        <v>1.6954</v>
      </c>
      <c r="J1635" s="184">
        <v>7.3227000000000002</v>
      </c>
      <c r="K1635" s="184">
        <v>11.3606</v>
      </c>
      <c r="L1635" s="184">
        <v>20.4267</v>
      </c>
      <c r="M1635" s="184">
        <v>33.679200000000002</v>
      </c>
      <c r="N1635" s="184">
        <v>64.193899999999999</v>
      </c>
      <c r="O1635" s="184"/>
      <c r="P1635" s="184"/>
      <c r="Q1635" s="184">
        <v>19.738099999999999</v>
      </c>
      <c r="R1635" s="184">
        <v>22.879799999999999</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947</v>
      </c>
      <c r="B1636" s="180" t="s">
        <v>986</v>
      </c>
      <c r="C1636" s="180">
        <v>118825</v>
      </c>
      <c r="D1636" s="183">
        <v>44462</v>
      </c>
      <c r="E1636" s="184">
        <v>87.015000000000001</v>
      </c>
      <c r="F1636" s="184">
        <v>1.2261</v>
      </c>
      <c r="G1636" s="184">
        <v>1.9114</v>
      </c>
      <c r="H1636" s="184">
        <v>0.26390000000000002</v>
      </c>
      <c r="I1636" s="184">
        <v>1.8576999999999999</v>
      </c>
      <c r="J1636" s="184">
        <v>8.3314000000000004</v>
      </c>
      <c r="K1636" s="184">
        <v>14.017799999999999</v>
      </c>
      <c r="L1636" s="184">
        <v>22.1143</v>
      </c>
      <c r="M1636" s="184">
        <v>34.0383</v>
      </c>
      <c r="N1636" s="184">
        <v>59.954000000000001</v>
      </c>
      <c r="O1636" s="184">
        <v>19.281600000000001</v>
      </c>
      <c r="P1636" s="184">
        <v>17.7104</v>
      </c>
      <c r="Q1636" s="184">
        <v>19.172599999999999</v>
      </c>
      <c r="R1636" s="184">
        <v>25.900700000000001</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947</v>
      </c>
      <c r="B1637" s="180" t="s">
        <v>987</v>
      </c>
      <c r="C1637" s="180">
        <v>107578</v>
      </c>
      <c r="D1637" s="183">
        <v>44462</v>
      </c>
      <c r="E1637" s="184">
        <v>80.215999999999994</v>
      </c>
      <c r="F1637" s="184">
        <v>1.224</v>
      </c>
      <c r="G1637" s="184">
        <v>1.903</v>
      </c>
      <c r="H1637" s="184">
        <v>0.2437</v>
      </c>
      <c r="I1637" s="184">
        <v>1.8163</v>
      </c>
      <c r="J1637" s="184">
        <v>8.2347000000000001</v>
      </c>
      <c r="K1637" s="184">
        <v>13.712199999999999</v>
      </c>
      <c r="L1637" s="184">
        <v>21.4529</v>
      </c>
      <c r="M1637" s="184">
        <v>32.951000000000001</v>
      </c>
      <c r="N1637" s="184">
        <v>58.223199999999999</v>
      </c>
      <c r="O1637" s="184">
        <v>17.9876</v>
      </c>
      <c r="P1637" s="184">
        <v>16.594100000000001</v>
      </c>
      <c r="Q1637" s="184">
        <v>16.703600000000002</v>
      </c>
      <c r="R1637" s="184">
        <v>24.532900000000001</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947</v>
      </c>
      <c r="B1638" s="180" t="s">
        <v>2019</v>
      </c>
      <c r="C1638" s="180">
        <v>115790</v>
      </c>
      <c r="D1638" s="183">
        <v>44462</v>
      </c>
      <c r="E1638" s="184">
        <v>34.921799999999998</v>
      </c>
      <c r="F1638" s="184">
        <v>1.5236000000000001</v>
      </c>
      <c r="G1638" s="184">
        <v>2.3016999999999999</v>
      </c>
      <c r="H1638" s="184">
        <v>0.54849999999999999</v>
      </c>
      <c r="I1638" s="184">
        <v>1.9332</v>
      </c>
      <c r="J1638" s="184">
        <v>7.6435000000000004</v>
      </c>
      <c r="K1638" s="184">
        <v>12.6913</v>
      </c>
      <c r="L1638" s="184">
        <v>21.044799999999999</v>
      </c>
      <c r="M1638" s="184">
        <v>31.740600000000001</v>
      </c>
      <c r="N1638" s="184">
        <v>59.0152</v>
      </c>
      <c r="O1638" s="184">
        <v>15.8718</v>
      </c>
      <c r="P1638" s="184">
        <v>13.229900000000001</v>
      </c>
      <c r="Q1638" s="184">
        <v>13.3286</v>
      </c>
      <c r="R1638" s="184">
        <v>22.151399999999999</v>
      </c>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947</v>
      </c>
      <c r="B1639" s="180" t="s">
        <v>2020</v>
      </c>
      <c r="C1639" s="180">
        <v>119148</v>
      </c>
      <c r="D1639" s="183">
        <v>44462</v>
      </c>
      <c r="E1639" s="184">
        <v>39.563099999999999</v>
      </c>
      <c r="F1639" s="184">
        <v>1.53</v>
      </c>
      <c r="G1639" s="184">
        <v>2.3207</v>
      </c>
      <c r="H1639" s="184">
        <v>0.55020000000000002</v>
      </c>
      <c r="I1639" s="184">
        <v>1.9791000000000001</v>
      </c>
      <c r="J1639" s="184">
        <v>7.8042999999999996</v>
      </c>
      <c r="K1639" s="184">
        <v>13.2737</v>
      </c>
      <c r="L1639" s="184">
        <v>22.3413</v>
      </c>
      <c r="M1639" s="184">
        <v>33.874400000000001</v>
      </c>
      <c r="N1639" s="184">
        <v>62.338099999999997</v>
      </c>
      <c r="O1639" s="184">
        <v>17.975000000000001</v>
      </c>
      <c r="P1639" s="184">
        <v>15.0084</v>
      </c>
      <c r="Q1639" s="184">
        <v>14.8134</v>
      </c>
      <c r="R1639" s="184">
        <v>24.3719</v>
      </c>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947</v>
      </c>
      <c r="B1640" s="180" t="s">
        <v>988</v>
      </c>
      <c r="C1640" s="180">
        <v>106235</v>
      </c>
      <c r="D1640" s="183">
        <v>44462</v>
      </c>
      <c r="E1640" s="184">
        <v>50.561999999999998</v>
      </c>
      <c r="F1640" s="184">
        <v>1.3903000000000001</v>
      </c>
      <c r="G1640" s="184">
        <v>2.7115</v>
      </c>
      <c r="H1640" s="184">
        <v>0.95579999999999998</v>
      </c>
      <c r="I1640" s="184">
        <v>3.1063000000000001</v>
      </c>
      <c r="J1640" s="184">
        <v>9.4772999999999996</v>
      </c>
      <c r="K1640" s="184">
        <v>15.285399999999999</v>
      </c>
      <c r="L1640" s="184">
        <v>23.7227</v>
      </c>
      <c r="M1640" s="184">
        <v>38.462299999999999</v>
      </c>
      <c r="N1640" s="184">
        <v>70.914000000000001</v>
      </c>
      <c r="O1640" s="184">
        <v>14.508699999999999</v>
      </c>
      <c r="P1640" s="184">
        <v>14.171799999999999</v>
      </c>
      <c r="Q1640" s="184">
        <v>12.146599999999999</v>
      </c>
      <c r="R1640" s="184">
        <v>21.124500000000001</v>
      </c>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947</v>
      </c>
      <c r="B1641" s="180" t="s">
        <v>989</v>
      </c>
      <c r="C1641" s="180">
        <v>118632</v>
      </c>
      <c r="D1641" s="183">
        <v>44462</v>
      </c>
      <c r="E1641" s="184">
        <v>54.5914</v>
      </c>
      <c r="F1641" s="184">
        <v>1.3928</v>
      </c>
      <c r="G1641" s="184">
        <v>2.7191000000000001</v>
      </c>
      <c r="H1641" s="184">
        <v>0.97250000000000003</v>
      </c>
      <c r="I1641" s="184">
        <v>3.1377000000000002</v>
      </c>
      <c r="J1641" s="184">
        <v>9.5487000000000002</v>
      </c>
      <c r="K1641" s="184">
        <v>15.511200000000001</v>
      </c>
      <c r="L1641" s="184">
        <v>24.231999999999999</v>
      </c>
      <c r="M1641" s="184">
        <v>39.284700000000001</v>
      </c>
      <c r="N1641" s="184">
        <v>72.282200000000003</v>
      </c>
      <c r="O1641" s="184">
        <v>15.495799999999999</v>
      </c>
      <c r="P1641" s="184">
        <v>15.262</v>
      </c>
      <c r="Q1641" s="184">
        <v>16.3217</v>
      </c>
      <c r="R1641" s="184">
        <v>22.148199999999999</v>
      </c>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947</v>
      </c>
      <c r="B1642" s="180" t="s">
        <v>990</v>
      </c>
      <c r="C1642" s="180">
        <v>138308</v>
      </c>
      <c r="D1642" s="183">
        <v>44462</v>
      </c>
      <c r="E1642" s="184">
        <v>257.14999999999998</v>
      </c>
      <c r="F1642" s="184">
        <v>1.56</v>
      </c>
      <c r="G1642" s="184">
        <v>2.1004</v>
      </c>
      <c r="H1642" s="184">
        <v>0.72460000000000002</v>
      </c>
      <c r="I1642" s="184">
        <v>1.8778999999999999</v>
      </c>
      <c r="J1642" s="184">
        <v>7.3875000000000002</v>
      </c>
      <c r="K1642" s="184">
        <v>11.2818</v>
      </c>
      <c r="L1642" s="184">
        <v>20.7334</v>
      </c>
      <c r="M1642" s="184">
        <v>30.077400000000001</v>
      </c>
      <c r="N1642" s="184">
        <v>55.3401</v>
      </c>
      <c r="O1642" s="184">
        <v>16.545100000000001</v>
      </c>
      <c r="P1642" s="184">
        <v>13.2582</v>
      </c>
      <c r="Q1642" s="184">
        <v>19.006699999999999</v>
      </c>
      <c r="R1642" s="184">
        <v>22.929600000000001</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947</v>
      </c>
      <c r="B1643" s="180" t="s">
        <v>991</v>
      </c>
      <c r="C1643" s="180">
        <v>138312</v>
      </c>
      <c r="D1643" s="183">
        <v>44462</v>
      </c>
      <c r="E1643" s="184">
        <v>288.01</v>
      </c>
      <c r="F1643" s="184">
        <v>1.5622</v>
      </c>
      <c r="G1643" s="184">
        <v>2.1095000000000002</v>
      </c>
      <c r="H1643" s="184">
        <v>0.75209999999999999</v>
      </c>
      <c r="I1643" s="184">
        <v>1.9359999999999999</v>
      </c>
      <c r="J1643" s="184">
        <v>7.5225999999999997</v>
      </c>
      <c r="K1643" s="184">
        <v>11.705399999999999</v>
      </c>
      <c r="L1643" s="184">
        <v>21.656700000000001</v>
      </c>
      <c r="M1643" s="184">
        <v>31.5715</v>
      </c>
      <c r="N1643" s="184">
        <v>57.71</v>
      </c>
      <c r="O1643" s="184">
        <v>18.185099999999998</v>
      </c>
      <c r="P1643" s="184">
        <v>14.945</v>
      </c>
      <c r="Q1643" s="184">
        <v>16.158100000000001</v>
      </c>
      <c r="R1643" s="184">
        <v>24.734500000000001</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947</v>
      </c>
      <c r="B1644" s="180" t="s">
        <v>1911</v>
      </c>
      <c r="C1644" s="180">
        <v>148524</v>
      </c>
      <c r="D1644" s="183">
        <v>44462</v>
      </c>
      <c r="E1644" s="184">
        <v>15.04</v>
      </c>
      <c r="F1644" s="184">
        <v>1.4159999999999999</v>
      </c>
      <c r="G1644" s="184">
        <v>1.9661</v>
      </c>
      <c r="H1644" s="184">
        <v>0.33360000000000001</v>
      </c>
      <c r="I1644" s="184">
        <v>1.7591000000000001</v>
      </c>
      <c r="J1644" s="184">
        <v>6.8182</v>
      </c>
      <c r="K1644" s="184">
        <v>13.253</v>
      </c>
      <c r="L1644" s="184">
        <v>22.575399999999998</v>
      </c>
      <c r="M1644" s="184">
        <v>32.045699999999997</v>
      </c>
      <c r="N1644" s="184"/>
      <c r="O1644" s="184"/>
      <c r="P1644" s="184"/>
      <c r="Q1644" s="184">
        <v>50.4</v>
      </c>
      <c r="R1644" s="184"/>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947</v>
      </c>
      <c r="B1645" s="180" t="s">
        <v>1912</v>
      </c>
      <c r="C1645" s="180">
        <v>148491</v>
      </c>
      <c r="D1645" s="183">
        <v>44462</v>
      </c>
      <c r="E1645" s="184">
        <v>14.76</v>
      </c>
      <c r="F1645" s="184">
        <v>1.5130999999999999</v>
      </c>
      <c r="G1645" s="184">
        <v>1.9337</v>
      </c>
      <c r="H1645" s="184">
        <v>0.33989999999999998</v>
      </c>
      <c r="I1645" s="184">
        <v>1.7229000000000001</v>
      </c>
      <c r="J1645" s="184">
        <v>6.6474000000000002</v>
      </c>
      <c r="K1645" s="184">
        <v>12.7578</v>
      </c>
      <c r="L1645" s="184">
        <v>21.381599999999999</v>
      </c>
      <c r="M1645" s="184">
        <v>30.0441</v>
      </c>
      <c r="N1645" s="184"/>
      <c r="O1645" s="184"/>
      <c r="P1645" s="184"/>
      <c r="Q1645" s="184">
        <v>47.6</v>
      </c>
      <c r="R1645" s="184"/>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947</v>
      </c>
      <c r="B1646" s="180" t="s">
        <v>992</v>
      </c>
      <c r="C1646" s="180">
        <v>119598</v>
      </c>
      <c r="D1646" s="183">
        <v>44462</v>
      </c>
      <c r="E1646" s="184">
        <v>67.271699999999996</v>
      </c>
      <c r="F1646" s="184">
        <v>1.6659999999999999</v>
      </c>
      <c r="G1646" s="184">
        <v>2.8182</v>
      </c>
      <c r="H1646" s="184">
        <v>1.139</v>
      </c>
      <c r="I1646" s="184">
        <v>3.2250999999999999</v>
      </c>
      <c r="J1646" s="184">
        <v>9.4648000000000003</v>
      </c>
      <c r="K1646" s="184">
        <v>14.353199999999999</v>
      </c>
      <c r="L1646" s="184">
        <v>19.870999999999999</v>
      </c>
      <c r="M1646" s="184">
        <v>33.834299999999999</v>
      </c>
      <c r="N1646" s="184">
        <v>66.256100000000004</v>
      </c>
      <c r="O1646" s="184">
        <v>19.02</v>
      </c>
      <c r="P1646" s="184">
        <v>14.838200000000001</v>
      </c>
      <c r="Q1646" s="184">
        <v>17.2852</v>
      </c>
      <c r="R1646" s="184">
        <v>25.404599999999999</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947</v>
      </c>
      <c r="B1647" s="180" t="s">
        <v>993</v>
      </c>
      <c r="C1647" s="180">
        <v>103504</v>
      </c>
      <c r="D1647" s="183">
        <v>44462</v>
      </c>
      <c r="E1647" s="184">
        <v>62.395899999999997</v>
      </c>
      <c r="F1647" s="184">
        <v>1.6638999999999999</v>
      </c>
      <c r="G1647" s="184">
        <v>2.8119000000000001</v>
      </c>
      <c r="H1647" s="184">
        <v>1.1244000000000001</v>
      </c>
      <c r="I1647" s="184">
        <v>3.1949999999999998</v>
      </c>
      <c r="J1647" s="184">
        <v>9.3968000000000007</v>
      </c>
      <c r="K1647" s="184">
        <v>14.1471</v>
      </c>
      <c r="L1647" s="184">
        <v>19.4194</v>
      </c>
      <c r="M1647" s="184">
        <v>33.074300000000001</v>
      </c>
      <c r="N1647" s="184">
        <v>65.026200000000003</v>
      </c>
      <c r="O1647" s="184">
        <v>18.1159</v>
      </c>
      <c r="P1647" s="184">
        <v>13.802199999999999</v>
      </c>
      <c r="Q1647" s="184">
        <v>12.3817</v>
      </c>
      <c r="R1647" s="184">
        <v>24.450800000000001</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947</v>
      </c>
      <c r="B1648" s="180" t="s">
        <v>1913</v>
      </c>
      <c r="C1648" s="180">
        <v>148507</v>
      </c>
      <c r="D1648" s="183">
        <v>44462</v>
      </c>
      <c r="E1648" s="184">
        <v>15.5533</v>
      </c>
      <c r="F1648" s="184">
        <v>1.5766</v>
      </c>
      <c r="G1648" s="184">
        <v>2.6389999999999998</v>
      </c>
      <c r="H1648" s="184">
        <v>0.72660000000000002</v>
      </c>
      <c r="I1648" s="184">
        <v>2.5497000000000001</v>
      </c>
      <c r="J1648" s="184">
        <v>7.9992999999999999</v>
      </c>
      <c r="K1648" s="184">
        <v>16.156099999999999</v>
      </c>
      <c r="L1648" s="184">
        <v>24.9101</v>
      </c>
      <c r="M1648" s="184">
        <v>37.133800000000001</v>
      </c>
      <c r="N1648" s="184"/>
      <c r="O1648" s="184"/>
      <c r="P1648" s="184"/>
      <c r="Q1648" s="184">
        <v>55.533000000000001</v>
      </c>
      <c r="R1648" s="184"/>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947</v>
      </c>
      <c r="B1649" s="180" t="s">
        <v>1914</v>
      </c>
      <c r="C1649" s="180">
        <v>148504</v>
      </c>
      <c r="D1649" s="183">
        <v>44462</v>
      </c>
      <c r="E1649" s="184">
        <v>15.262</v>
      </c>
      <c r="F1649" s="184">
        <v>1.5712999999999999</v>
      </c>
      <c r="G1649" s="184">
        <v>2.6223999999999998</v>
      </c>
      <c r="H1649" s="184">
        <v>0.68879999999999997</v>
      </c>
      <c r="I1649" s="184">
        <v>2.4729000000000001</v>
      </c>
      <c r="J1649" s="184">
        <v>7.8197999999999999</v>
      </c>
      <c r="K1649" s="184">
        <v>15.5792</v>
      </c>
      <c r="L1649" s="184">
        <v>23.668099999999999</v>
      </c>
      <c r="M1649" s="184">
        <v>35.108600000000003</v>
      </c>
      <c r="N1649" s="184"/>
      <c r="O1649" s="184"/>
      <c r="P1649" s="184"/>
      <c r="Q1649" s="184">
        <v>52.62</v>
      </c>
      <c r="R1649" s="184"/>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947</v>
      </c>
      <c r="B1650" s="180" t="s">
        <v>994</v>
      </c>
      <c r="C1650" s="180">
        <v>100475</v>
      </c>
      <c r="D1650" s="183">
        <v>44462</v>
      </c>
      <c r="E1650" s="184">
        <v>737.49118826484198</v>
      </c>
      <c r="F1650" s="184">
        <v>1.421</v>
      </c>
      <c r="G1650" s="184">
        <v>2.1814</v>
      </c>
      <c r="H1650" s="184">
        <v>0.4148</v>
      </c>
      <c r="I1650" s="184">
        <v>2.1063999999999998</v>
      </c>
      <c r="J1650" s="184">
        <v>7.4958</v>
      </c>
      <c r="K1650" s="184">
        <v>13.850300000000001</v>
      </c>
      <c r="L1650" s="184">
        <v>22.214400000000001</v>
      </c>
      <c r="M1650" s="184">
        <v>38.281399999999998</v>
      </c>
      <c r="N1650" s="184">
        <v>65.713399999999993</v>
      </c>
      <c r="O1650" s="184">
        <v>17.2181</v>
      </c>
      <c r="P1650" s="184">
        <v>13.2974</v>
      </c>
      <c r="Q1650" s="184">
        <v>20.178799999999999</v>
      </c>
      <c r="R1650" s="184">
        <v>22.576699999999999</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947</v>
      </c>
      <c r="B1651" s="180" t="s">
        <v>995</v>
      </c>
      <c r="C1651" s="180">
        <v>119160</v>
      </c>
      <c r="D1651" s="183">
        <v>44462</v>
      </c>
      <c r="E1651" s="184">
        <v>371.24009999999998</v>
      </c>
      <c r="F1651" s="184">
        <v>1.423</v>
      </c>
      <c r="G1651" s="184">
        <v>2.1896</v>
      </c>
      <c r="H1651" s="184">
        <v>0.43070000000000003</v>
      </c>
      <c r="I1651" s="184">
        <v>2.1373000000000002</v>
      </c>
      <c r="J1651" s="184">
        <v>7.5673000000000004</v>
      </c>
      <c r="K1651" s="184">
        <v>14.058400000000001</v>
      </c>
      <c r="L1651" s="184">
        <v>22.6478</v>
      </c>
      <c r="M1651" s="184">
        <v>39.045000000000002</v>
      </c>
      <c r="N1651" s="184">
        <v>66.964600000000004</v>
      </c>
      <c r="O1651" s="184">
        <v>18.2104</v>
      </c>
      <c r="P1651" s="184">
        <v>14.621700000000001</v>
      </c>
      <c r="Q1651" s="184">
        <v>15.1175</v>
      </c>
      <c r="R1651" s="184">
        <v>23.538599999999999</v>
      </c>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947</v>
      </c>
      <c r="B1652" s="180" t="s">
        <v>996</v>
      </c>
      <c r="C1652" s="180">
        <v>118870</v>
      </c>
      <c r="D1652" s="183">
        <v>44462</v>
      </c>
      <c r="E1652" s="184">
        <v>110.46</v>
      </c>
      <c r="F1652" s="184">
        <v>1.2465999999999999</v>
      </c>
      <c r="G1652" s="184">
        <v>2.1454</v>
      </c>
      <c r="H1652" s="184">
        <v>0</v>
      </c>
      <c r="I1652" s="184">
        <v>1.8440000000000001</v>
      </c>
      <c r="J1652" s="184">
        <v>7.7237999999999998</v>
      </c>
      <c r="K1652" s="184">
        <v>10.6592</v>
      </c>
      <c r="L1652" s="184">
        <v>19.0045</v>
      </c>
      <c r="M1652" s="184">
        <v>25.694099999999999</v>
      </c>
      <c r="N1652" s="184">
        <v>48.968299999999999</v>
      </c>
      <c r="O1652" s="184">
        <v>12.468400000000001</v>
      </c>
      <c r="P1652" s="184">
        <v>10.0929</v>
      </c>
      <c r="Q1652" s="184">
        <v>11.048400000000001</v>
      </c>
      <c r="R1652" s="184">
        <v>18.497</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947</v>
      </c>
      <c r="B1653" s="180" t="s">
        <v>997</v>
      </c>
      <c r="C1653" s="180">
        <v>101209</v>
      </c>
      <c r="D1653" s="183">
        <v>44462</v>
      </c>
      <c r="E1653" s="184">
        <v>139.786666666667</v>
      </c>
      <c r="F1653" s="184">
        <v>1.2458</v>
      </c>
      <c r="G1653" s="184">
        <v>2.1434000000000002</v>
      </c>
      <c r="H1653" s="184">
        <v>0</v>
      </c>
      <c r="I1653" s="184">
        <v>1.8456999999999999</v>
      </c>
      <c r="J1653" s="184">
        <v>7.7160000000000002</v>
      </c>
      <c r="K1653" s="184">
        <v>10.6374</v>
      </c>
      <c r="L1653" s="184">
        <v>18.960599999999999</v>
      </c>
      <c r="M1653" s="184">
        <v>25.617100000000001</v>
      </c>
      <c r="N1653" s="184">
        <v>48.856999999999999</v>
      </c>
      <c r="O1653" s="184">
        <v>12.2224</v>
      </c>
      <c r="P1653" s="184">
        <v>9.6753</v>
      </c>
      <c r="Q1653" s="184">
        <v>10.429399999999999</v>
      </c>
      <c r="R1653" s="184">
        <v>18.330400000000001</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947</v>
      </c>
      <c r="B1654" s="180" t="s">
        <v>998</v>
      </c>
      <c r="C1654" s="180">
        <v>141248</v>
      </c>
      <c r="D1654" s="183">
        <v>44462</v>
      </c>
      <c r="E1654" s="184">
        <v>17.440000000000001</v>
      </c>
      <c r="F1654" s="184">
        <v>1.6316999999999999</v>
      </c>
      <c r="G1654" s="184">
        <v>2.5882000000000001</v>
      </c>
      <c r="H1654" s="184">
        <v>1.1013999999999999</v>
      </c>
      <c r="I1654" s="184">
        <v>2.7696000000000001</v>
      </c>
      <c r="J1654" s="184">
        <v>8.7959999999999994</v>
      </c>
      <c r="K1654" s="184">
        <v>14.888</v>
      </c>
      <c r="L1654" s="184">
        <v>22.990100000000002</v>
      </c>
      <c r="M1654" s="184">
        <v>33.639800000000001</v>
      </c>
      <c r="N1654" s="184">
        <v>62.990699999999997</v>
      </c>
      <c r="O1654" s="184">
        <v>17.889500000000002</v>
      </c>
      <c r="P1654" s="184"/>
      <c r="Q1654" s="184">
        <v>13.5641</v>
      </c>
      <c r="R1654" s="184">
        <v>25.420500000000001</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947</v>
      </c>
      <c r="B1655" s="180" t="s">
        <v>999</v>
      </c>
      <c r="C1655" s="180">
        <v>141247</v>
      </c>
      <c r="D1655" s="183">
        <v>44462</v>
      </c>
      <c r="E1655" s="184">
        <v>16.920000000000002</v>
      </c>
      <c r="F1655" s="184">
        <v>1.6215999999999999</v>
      </c>
      <c r="G1655" s="184">
        <v>2.5455000000000001</v>
      </c>
      <c r="H1655" s="184">
        <v>1.1356999999999999</v>
      </c>
      <c r="I1655" s="184">
        <v>2.7322000000000002</v>
      </c>
      <c r="J1655" s="184">
        <v>8.7403999999999993</v>
      </c>
      <c r="K1655" s="184">
        <v>14.6341</v>
      </c>
      <c r="L1655" s="184">
        <v>22.608699999999999</v>
      </c>
      <c r="M1655" s="184">
        <v>33.018900000000002</v>
      </c>
      <c r="N1655" s="184">
        <v>61.913899999999998</v>
      </c>
      <c r="O1655" s="184">
        <v>17.224699999999999</v>
      </c>
      <c r="P1655" s="184"/>
      <c r="Q1655" s="184">
        <v>12.7806</v>
      </c>
      <c r="R1655" s="184">
        <v>24.667899999999999</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947</v>
      </c>
      <c r="B1656" s="180" t="s">
        <v>1915</v>
      </c>
      <c r="C1656" s="180">
        <v>120656</v>
      </c>
      <c r="D1656" s="183">
        <v>44462</v>
      </c>
      <c r="E1656" s="184">
        <v>210.6377</v>
      </c>
      <c r="F1656" s="184">
        <v>1.2921</v>
      </c>
      <c r="G1656" s="184">
        <v>2.2703000000000002</v>
      </c>
      <c r="H1656" s="184">
        <v>0.59989999999999999</v>
      </c>
      <c r="I1656" s="184">
        <v>2.0512999999999999</v>
      </c>
      <c r="J1656" s="184">
        <v>8.4878999999999998</v>
      </c>
      <c r="K1656" s="184">
        <v>14.731</v>
      </c>
      <c r="L1656" s="184">
        <v>23.237300000000001</v>
      </c>
      <c r="M1656" s="184">
        <v>34.558399999999999</v>
      </c>
      <c r="N1656" s="184">
        <v>65.028099999999995</v>
      </c>
      <c r="O1656" s="184">
        <v>19.572299999999998</v>
      </c>
      <c r="P1656" s="184">
        <v>16.236699999999999</v>
      </c>
      <c r="Q1656" s="184">
        <v>15.924099999999999</v>
      </c>
      <c r="R1656" s="184">
        <v>27.9071</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947</v>
      </c>
      <c r="B1657" s="180" t="s">
        <v>1990</v>
      </c>
      <c r="C1657" s="180">
        <v>120657</v>
      </c>
      <c r="D1657" s="183">
        <v>44462</v>
      </c>
      <c r="E1657" s="184">
        <v>94.544568793733703</v>
      </c>
      <c r="F1657" s="184">
        <v>1.2921</v>
      </c>
      <c r="G1657" s="184">
        <v>2.2704</v>
      </c>
      <c r="H1657" s="184">
        <v>0.5998</v>
      </c>
      <c r="I1657" s="184">
        <v>2.0514999999999999</v>
      </c>
      <c r="J1657" s="184">
        <v>8.4879999999999995</v>
      </c>
      <c r="K1657" s="184">
        <v>14.7338</v>
      </c>
      <c r="L1657" s="184">
        <v>23.240400000000001</v>
      </c>
      <c r="M1657" s="184">
        <v>34.561700000000002</v>
      </c>
      <c r="N1657" s="184">
        <v>65.032300000000006</v>
      </c>
      <c r="O1657" s="184">
        <v>19.025700000000001</v>
      </c>
      <c r="P1657" s="184">
        <v>15.9171</v>
      </c>
      <c r="Q1657" s="184">
        <v>15.7417</v>
      </c>
      <c r="R1657" s="184">
        <v>27.601500000000001</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947</v>
      </c>
      <c r="B1658" s="180" t="s">
        <v>1916</v>
      </c>
      <c r="C1658" s="180">
        <v>100651</v>
      </c>
      <c r="D1658" s="183">
        <v>44462</v>
      </c>
      <c r="E1658" s="184">
        <v>198.6848</v>
      </c>
      <c r="F1658" s="184">
        <v>1.2890999999999999</v>
      </c>
      <c r="G1658" s="184">
        <v>2.2616000000000001</v>
      </c>
      <c r="H1658" s="184">
        <v>0.58050000000000002</v>
      </c>
      <c r="I1658" s="184">
        <v>2.0129000000000001</v>
      </c>
      <c r="J1658" s="184">
        <v>8.4018999999999995</v>
      </c>
      <c r="K1658" s="184">
        <v>14.459199999999999</v>
      </c>
      <c r="L1658" s="184">
        <v>22.663900000000002</v>
      </c>
      <c r="M1658" s="184">
        <v>33.633800000000001</v>
      </c>
      <c r="N1658" s="184">
        <v>63.532800000000002</v>
      </c>
      <c r="O1658" s="184">
        <v>18.525400000000001</v>
      </c>
      <c r="P1658" s="184">
        <v>15.260899999999999</v>
      </c>
      <c r="Q1658" s="184">
        <v>14.2645</v>
      </c>
      <c r="R1658" s="184">
        <v>26.7517</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947</v>
      </c>
      <c r="B1659" s="180" t="s">
        <v>1991</v>
      </c>
      <c r="C1659" s="180">
        <v>100650</v>
      </c>
      <c r="D1659" s="183">
        <v>44462</v>
      </c>
      <c r="E1659" s="184">
        <v>977.71219380029504</v>
      </c>
      <c r="F1659" s="184">
        <v>1.2890999999999999</v>
      </c>
      <c r="G1659" s="184">
        <v>2.2616000000000001</v>
      </c>
      <c r="H1659" s="184">
        <v>0.58050000000000002</v>
      </c>
      <c r="I1659" s="184">
        <v>2.0129000000000001</v>
      </c>
      <c r="J1659" s="184">
        <v>8.4018999999999995</v>
      </c>
      <c r="K1659" s="184">
        <v>14.4589</v>
      </c>
      <c r="L1659" s="184">
        <v>22.663499999999999</v>
      </c>
      <c r="M1659" s="184">
        <v>33.633299999999998</v>
      </c>
      <c r="N1659" s="184">
        <v>63.532800000000002</v>
      </c>
      <c r="O1659" s="184">
        <v>17.7973</v>
      </c>
      <c r="P1659" s="184">
        <v>14.8346</v>
      </c>
      <c r="Q1659" s="184">
        <v>14.004300000000001</v>
      </c>
      <c r="R1659" s="184">
        <v>26.172799999999999</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5" t="s">
        <v>27</v>
      </c>
      <c r="B1660" s="180"/>
      <c r="C1660" s="180"/>
      <c r="D1660" s="180"/>
      <c r="E1660" s="180"/>
      <c r="F1660" s="186">
        <v>1.4544318840579711</v>
      </c>
      <c r="G1660" s="186">
        <v>2.2596594202898554</v>
      </c>
      <c r="H1660" s="186">
        <v>0.64336231884057971</v>
      </c>
      <c r="I1660" s="186">
        <v>2.274813043478261</v>
      </c>
      <c r="J1660" s="186">
        <v>7.9944188405797076</v>
      </c>
      <c r="K1660" s="186">
        <v>13.680953623188406</v>
      </c>
      <c r="L1660" s="186">
        <v>21.400468115942026</v>
      </c>
      <c r="M1660" s="186">
        <v>32.43711492537313</v>
      </c>
      <c r="N1660" s="186">
        <v>60.44359523809522</v>
      </c>
      <c r="O1660" s="186">
        <v>17.603572131147544</v>
      </c>
      <c r="P1660" s="186">
        <v>14.527222033898312</v>
      </c>
      <c r="Q1660" s="186">
        <v>17.932233333333333</v>
      </c>
      <c r="R1660" s="186">
        <v>24.100796825396824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5" t="s">
        <v>408</v>
      </c>
      <c r="B1661" s="180"/>
      <c r="C1661" s="180"/>
      <c r="D1661" s="180"/>
      <c r="E1661" s="180"/>
      <c r="F1661" s="186">
        <v>1.4851000000000001</v>
      </c>
      <c r="G1661" s="186">
        <v>2.2616000000000001</v>
      </c>
      <c r="H1661" s="186">
        <v>0.5998</v>
      </c>
      <c r="I1661" s="186">
        <v>2.1063999999999998</v>
      </c>
      <c r="J1661" s="186">
        <v>7.9494999999999996</v>
      </c>
      <c r="K1661" s="186">
        <v>13.850300000000001</v>
      </c>
      <c r="L1661" s="186">
        <v>21.4726</v>
      </c>
      <c r="M1661" s="186">
        <v>33.074300000000001</v>
      </c>
      <c r="N1661" s="186">
        <v>60.924900000000001</v>
      </c>
      <c r="O1661" s="186">
        <v>17.7973</v>
      </c>
      <c r="P1661" s="186">
        <v>14.575799999999999</v>
      </c>
      <c r="Q1661" s="186">
        <v>15.924099999999999</v>
      </c>
      <c r="R1661" s="186">
        <v>24.3612</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28"/>
      <c r="B1662" s="128"/>
      <c r="C1662" s="128"/>
      <c r="D1662" s="130"/>
      <c r="E1662" s="131"/>
      <c r="F1662" s="131"/>
      <c r="G1662" s="131"/>
      <c r="H1662" s="131"/>
      <c r="I1662" s="131"/>
      <c r="J1662" s="131"/>
      <c r="K1662" s="131"/>
      <c r="L1662" s="131"/>
      <c r="M1662" s="131"/>
      <c r="N1662" s="131"/>
      <c r="O1662" s="131"/>
      <c r="P1662" s="131"/>
      <c r="Q1662" s="131"/>
      <c r="R1662" s="131"/>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2" t="s">
        <v>385</v>
      </c>
      <c r="B1663" s="182"/>
      <c r="C1663" s="182"/>
      <c r="D1663" s="182"/>
      <c r="E1663" s="182"/>
      <c r="F1663" s="182"/>
      <c r="G1663" s="182"/>
      <c r="H1663" s="182"/>
      <c r="I1663" s="182"/>
      <c r="J1663" s="182"/>
      <c r="K1663" s="182"/>
      <c r="L1663" s="182"/>
      <c r="M1663" s="182"/>
      <c r="N1663" s="182"/>
      <c r="O1663" s="182"/>
      <c r="P1663" s="182"/>
      <c r="Q1663" s="182"/>
      <c r="R1663" s="182"/>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0" t="s">
        <v>376</v>
      </c>
      <c r="B1664" s="180" t="s">
        <v>410</v>
      </c>
      <c r="C1664" s="180">
        <v>112014</v>
      </c>
      <c r="D1664" s="183">
        <v>44462</v>
      </c>
      <c r="E1664" s="184">
        <v>225.118008515779</v>
      </c>
      <c r="F1664" s="184">
        <v>2.2219000000000002</v>
      </c>
      <c r="G1664" s="184">
        <v>2.2168000000000001</v>
      </c>
      <c r="H1664" s="184">
        <v>2.2158000000000002</v>
      </c>
      <c r="I1664" s="184">
        <v>2.1644999999999999</v>
      </c>
      <c r="J1664" s="184">
        <v>2.4350000000000001</v>
      </c>
      <c r="K1664" s="184">
        <v>2.8866000000000001</v>
      </c>
      <c r="L1664" s="184">
        <v>3.2014999999999998</v>
      </c>
      <c r="M1664" s="184">
        <v>3.2496</v>
      </c>
      <c r="N1664" s="184">
        <v>3.2591999999999999</v>
      </c>
      <c r="O1664" s="184">
        <v>5.0906000000000002</v>
      </c>
      <c r="P1664" s="184">
        <v>5.8826000000000001</v>
      </c>
      <c r="Q1664" s="184">
        <v>6.8414999999999999</v>
      </c>
      <c r="R1664" s="184">
        <v>4.0309999999999997</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80" t="s">
        <v>376</v>
      </c>
      <c r="B1665" s="180" t="s">
        <v>227</v>
      </c>
      <c r="C1665" s="180">
        <v>100047</v>
      </c>
      <c r="D1665" s="183">
        <v>44462</v>
      </c>
      <c r="E1665" s="184">
        <v>334.43200000000002</v>
      </c>
      <c r="F1665" s="184">
        <v>3.0453000000000001</v>
      </c>
      <c r="G1665" s="184">
        <v>2.7035999999999998</v>
      </c>
      <c r="H1665" s="184">
        <v>2.8376000000000001</v>
      </c>
      <c r="I1665" s="184">
        <v>2.9603000000000002</v>
      </c>
      <c r="J1665" s="184">
        <v>3.0653000000000001</v>
      </c>
      <c r="K1665" s="184">
        <v>3.2648999999999999</v>
      </c>
      <c r="L1665" s="184">
        <v>3.2481</v>
      </c>
      <c r="M1665" s="184">
        <v>3.2088999999999999</v>
      </c>
      <c r="N1665" s="184">
        <v>3.1943999999999999</v>
      </c>
      <c r="O1665" s="184">
        <v>5.1242000000000001</v>
      </c>
      <c r="P1665" s="184">
        <v>5.8383000000000003</v>
      </c>
      <c r="Q1665" s="184">
        <v>7.1432000000000002</v>
      </c>
      <c r="R1665" s="184">
        <v>4.0559000000000003</v>
      </c>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0" t="s">
        <v>376</v>
      </c>
      <c r="B1666" s="180" t="s">
        <v>118</v>
      </c>
      <c r="C1666" s="180">
        <v>119568</v>
      </c>
      <c r="D1666" s="183">
        <v>44462</v>
      </c>
      <c r="E1666" s="184">
        <v>336.87630000000001</v>
      </c>
      <c r="F1666" s="184">
        <v>3.1423999999999999</v>
      </c>
      <c r="G1666" s="184">
        <v>2.8069000000000002</v>
      </c>
      <c r="H1666" s="184">
        <v>2.9409999999999998</v>
      </c>
      <c r="I1666" s="184">
        <v>3.0644</v>
      </c>
      <c r="J1666" s="184">
        <v>3.1701999999999999</v>
      </c>
      <c r="K1666" s="184">
        <v>3.3748999999999998</v>
      </c>
      <c r="L1666" s="184">
        <v>3.3645</v>
      </c>
      <c r="M1666" s="184">
        <v>3.3248000000000002</v>
      </c>
      <c r="N1666" s="184">
        <v>3.3077999999999999</v>
      </c>
      <c r="O1666" s="184">
        <v>5.2282999999999999</v>
      </c>
      <c r="P1666" s="184">
        <v>5.9368999999999996</v>
      </c>
      <c r="Q1666" s="184">
        <v>7.1715</v>
      </c>
      <c r="R1666" s="184">
        <v>4.1635999999999997</v>
      </c>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376</v>
      </c>
      <c r="B1667" s="180" t="s">
        <v>411</v>
      </c>
      <c r="C1667" s="180">
        <v>100043</v>
      </c>
      <c r="D1667" s="183">
        <v>44462</v>
      </c>
      <c r="E1667" s="184">
        <v>556.93420000000003</v>
      </c>
      <c r="F1667" s="184">
        <v>3.0411999999999999</v>
      </c>
      <c r="G1667" s="184">
        <v>2.7050999999999998</v>
      </c>
      <c r="H1667" s="184">
        <v>2.8374000000000001</v>
      </c>
      <c r="I1667" s="184">
        <v>2.96</v>
      </c>
      <c r="J1667" s="184">
        <v>3.0651999999999999</v>
      </c>
      <c r="K1667" s="184">
        <v>3.2648999999999999</v>
      </c>
      <c r="L1667" s="184">
        <v>3.2481</v>
      </c>
      <c r="M1667" s="184">
        <v>3.2088999999999999</v>
      </c>
      <c r="N1667" s="184">
        <v>3.1943999999999999</v>
      </c>
      <c r="O1667" s="184">
        <v>5.1243999999999996</v>
      </c>
      <c r="P1667" s="184">
        <v>5.8384999999999998</v>
      </c>
      <c r="Q1667" s="184">
        <v>6.8758999999999997</v>
      </c>
      <c r="R1667" s="184">
        <v>4.0559000000000003</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376</v>
      </c>
      <c r="B1668" s="180" t="s">
        <v>412</v>
      </c>
      <c r="C1668" s="180">
        <v>100042</v>
      </c>
      <c r="D1668" s="183">
        <v>44462</v>
      </c>
      <c r="E1668" s="184">
        <v>542.71140000000003</v>
      </c>
      <c r="F1668" s="184">
        <v>3.0402</v>
      </c>
      <c r="G1668" s="184">
        <v>2.7042000000000002</v>
      </c>
      <c r="H1668" s="184">
        <v>2.8368000000000002</v>
      </c>
      <c r="I1668" s="184">
        <v>2.9597000000000002</v>
      </c>
      <c r="J1668" s="184">
        <v>3.0649999999999999</v>
      </c>
      <c r="K1668" s="184">
        <v>3.2648999999999999</v>
      </c>
      <c r="L1668" s="184">
        <v>3.2481</v>
      </c>
      <c r="M1668" s="184">
        <v>3.2088999999999999</v>
      </c>
      <c r="N1668" s="184">
        <v>3.1943999999999999</v>
      </c>
      <c r="O1668" s="184">
        <v>5.1243999999999996</v>
      </c>
      <c r="P1668" s="184">
        <v>5.8384999999999998</v>
      </c>
      <c r="Q1668" s="184">
        <v>7.2122999999999999</v>
      </c>
      <c r="R1668" s="184">
        <v>4.0559000000000003</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376</v>
      </c>
      <c r="B1669" s="180" t="s">
        <v>119</v>
      </c>
      <c r="C1669" s="180">
        <v>120389</v>
      </c>
      <c r="D1669" s="183">
        <v>44462</v>
      </c>
      <c r="E1669" s="184">
        <v>2321.3344999999999</v>
      </c>
      <c r="F1669" s="184">
        <v>3.1387</v>
      </c>
      <c r="G1669" s="184">
        <v>2.8576999999999999</v>
      </c>
      <c r="H1669" s="184">
        <v>2.944</v>
      </c>
      <c r="I1669" s="184">
        <v>3.0400999999999998</v>
      </c>
      <c r="J1669" s="184">
        <v>3.1349999999999998</v>
      </c>
      <c r="K1669" s="184">
        <v>3.3689</v>
      </c>
      <c r="L1669" s="184">
        <v>3.3363</v>
      </c>
      <c r="M1669" s="184">
        <v>3.3016000000000001</v>
      </c>
      <c r="N1669" s="184">
        <v>3.2967</v>
      </c>
      <c r="O1669" s="184">
        <v>5.1727999999999996</v>
      </c>
      <c r="P1669" s="184">
        <v>5.9149000000000003</v>
      </c>
      <c r="Q1669" s="184">
        <v>7.1207000000000003</v>
      </c>
      <c r="R1669" s="184">
        <v>4.133</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376</v>
      </c>
      <c r="B1670" s="180" t="s">
        <v>228</v>
      </c>
      <c r="C1670" s="180">
        <v>112210</v>
      </c>
      <c r="D1670" s="183">
        <v>44462</v>
      </c>
      <c r="E1670" s="184">
        <v>2308.2891</v>
      </c>
      <c r="F1670" s="184">
        <v>3.0678999999999998</v>
      </c>
      <c r="G1670" s="184">
        <v>2.7867999999999999</v>
      </c>
      <c r="H1670" s="184">
        <v>2.8736000000000002</v>
      </c>
      <c r="I1670" s="184">
        <v>2.9698000000000002</v>
      </c>
      <c r="J1670" s="184">
        <v>3.0642999999999998</v>
      </c>
      <c r="K1670" s="184">
        <v>3.2972999999999999</v>
      </c>
      <c r="L1670" s="184">
        <v>3.2641</v>
      </c>
      <c r="M1670" s="184">
        <v>3.2290999999999999</v>
      </c>
      <c r="N1670" s="184">
        <v>3.2233999999999998</v>
      </c>
      <c r="O1670" s="184">
        <v>5.1086999999999998</v>
      </c>
      <c r="P1670" s="184">
        <v>5.8476999999999997</v>
      </c>
      <c r="Q1670" s="184">
        <v>7.2419000000000002</v>
      </c>
      <c r="R1670" s="184">
        <v>4.0651999999999999</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376</v>
      </c>
      <c r="B1671" s="180" t="s">
        <v>413</v>
      </c>
      <c r="C1671" s="180">
        <v>112713</v>
      </c>
      <c r="D1671" s="183">
        <v>44462</v>
      </c>
      <c r="E1671" s="184">
        <v>2153.8552</v>
      </c>
      <c r="F1671" s="184">
        <v>2.5691999999999999</v>
      </c>
      <c r="G1671" s="184">
        <v>2.2875999999999999</v>
      </c>
      <c r="H1671" s="184">
        <v>2.3738000000000001</v>
      </c>
      <c r="I1671" s="184">
        <v>2.4689000000000001</v>
      </c>
      <c r="J1671" s="184">
        <v>2.5630000000000002</v>
      </c>
      <c r="K1671" s="184">
        <v>2.7934000000000001</v>
      </c>
      <c r="L1671" s="184">
        <v>2.7564000000000002</v>
      </c>
      <c r="M1671" s="184">
        <v>2.7179000000000002</v>
      </c>
      <c r="N1671" s="184">
        <v>2.7084999999999999</v>
      </c>
      <c r="O1671" s="184">
        <v>4.5998999999999999</v>
      </c>
      <c r="P1671" s="184">
        <v>5.3032000000000004</v>
      </c>
      <c r="Q1671" s="184">
        <v>6.8547000000000002</v>
      </c>
      <c r="R1671" s="184">
        <v>3.5724999999999998</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376</v>
      </c>
      <c r="B1672" s="180" t="s">
        <v>229</v>
      </c>
      <c r="C1672" s="180">
        <v>111704</v>
      </c>
      <c r="D1672" s="183">
        <v>44462</v>
      </c>
      <c r="E1672" s="184">
        <v>2387.9195</v>
      </c>
      <c r="F1672" s="184">
        <v>3.0436000000000001</v>
      </c>
      <c r="G1672" s="184">
        <v>2.8993000000000002</v>
      </c>
      <c r="H1672" s="184">
        <v>2.9773000000000001</v>
      </c>
      <c r="I1672" s="184">
        <v>3.0245000000000002</v>
      </c>
      <c r="J1672" s="184">
        <v>3.0827</v>
      </c>
      <c r="K1672" s="184">
        <v>3.3050000000000002</v>
      </c>
      <c r="L1672" s="184">
        <v>3.2999000000000001</v>
      </c>
      <c r="M1672" s="184">
        <v>3.2715999999999998</v>
      </c>
      <c r="N1672" s="184">
        <v>3.2530999999999999</v>
      </c>
      <c r="O1672" s="184">
        <v>5.0663</v>
      </c>
      <c r="P1672" s="184">
        <v>5.8189000000000002</v>
      </c>
      <c r="Q1672" s="184">
        <v>7.1299000000000001</v>
      </c>
      <c r="R1672" s="184">
        <v>4.0176999999999996</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376</v>
      </c>
      <c r="B1673" s="180" t="s">
        <v>120</v>
      </c>
      <c r="C1673" s="180">
        <v>119415</v>
      </c>
      <c r="D1673" s="183">
        <v>44462</v>
      </c>
      <c r="E1673" s="184">
        <v>2408.0192999999999</v>
      </c>
      <c r="F1673" s="184">
        <v>3.1440000000000001</v>
      </c>
      <c r="G1673" s="184">
        <v>2.9994000000000001</v>
      </c>
      <c r="H1673" s="184">
        <v>3.0775000000000001</v>
      </c>
      <c r="I1673" s="184">
        <v>3.1246</v>
      </c>
      <c r="J1673" s="184">
        <v>3.1829000000000001</v>
      </c>
      <c r="K1673" s="184">
        <v>3.4058999999999999</v>
      </c>
      <c r="L1673" s="184">
        <v>3.4016000000000002</v>
      </c>
      <c r="M1673" s="184">
        <v>3.3740999999999999</v>
      </c>
      <c r="N1673" s="184">
        <v>3.3563999999999998</v>
      </c>
      <c r="O1673" s="184">
        <v>5.17</v>
      </c>
      <c r="P1673" s="184">
        <v>5.9245999999999999</v>
      </c>
      <c r="Q1673" s="184">
        <v>7.1608999999999998</v>
      </c>
      <c r="R1673" s="184">
        <v>4.1216999999999997</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376</v>
      </c>
      <c r="B1674" s="180" t="s">
        <v>414</v>
      </c>
      <c r="C1674" s="180">
        <v>101408</v>
      </c>
      <c r="D1674" s="183">
        <v>44462</v>
      </c>
      <c r="E1674" s="184">
        <v>3513.8141000000001</v>
      </c>
      <c r="F1674" s="184">
        <v>3.0428000000000002</v>
      </c>
      <c r="G1674" s="184">
        <v>2.8992</v>
      </c>
      <c r="H1674" s="184">
        <v>2.9773999999999998</v>
      </c>
      <c r="I1674" s="184">
        <v>3.0244</v>
      </c>
      <c r="J1674" s="184">
        <v>3.0825999999999998</v>
      </c>
      <c r="K1674" s="184">
        <v>3.3050000000000002</v>
      </c>
      <c r="L1674" s="184">
        <v>3.2999000000000001</v>
      </c>
      <c r="M1674" s="184">
        <v>3.2717000000000001</v>
      </c>
      <c r="N1674" s="184">
        <v>3.2530999999999999</v>
      </c>
      <c r="O1674" s="184">
        <v>5.0663</v>
      </c>
      <c r="P1674" s="184">
        <v>5.8125999999999998</v>
      </c>
      <c r="Q1674" s="184">
        <v>6.6208</v>
      </c>
      <c r="R1674" s="184">
        <v>4.0176999999999996</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376</v>
      </c>
      <c r="B1675" s="180" t="s">
        <v>230</v>
      </c>
      <c r="C1675" s="180">
        <v>130472</v>
      </c>
      <c r="D1675" s="183">
        <v>44462</v>
      </c>
      <c r="E1675" s="184">
        <v>3190.9166</v>
      </c>
      <c r="F1675" s="184">
        <v>3.0487000000000002</v>
      </c>
      <c r="G1675" s="184">
        <v>2.9462000000000002</v>
      </c>
      <c r="H1675" s="184">
        <v>3.0366</v>
      </c>
      <c r="I1675" s="184">
        <v>3.0754000000000001</v>
      </c>
      <c r="J1675" s="184">
        <v>3.1183999999999998</v>
      </c>
      <c r="K1675" s="184">
        <v>3.2959999999999998</v>
      </c>
      <c r="L1675" s="184">
        <v>3.2921999999999998</v>
      </c>
      <c r="M1675" s="184">
        <v>3.2869000000000002</v>
      </c>
      <c r="N1675" s="184">
        <v>3.2703000000000002</v>
      </c>
      <c r="O1675" s="184">
        <v>5.0861000000000001</v>
      </c>
      <c r="P1675" s="184">
        <v>5.7981999999999996</v>
      </c>
      <c r="Q1675" s="184">
        <v>7.0343</v>
      </c>
      <c r="R1675" s="184">
        <v>4.0312000000000001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376</v>
      </c>
      <c r="B1676" s="180" t="s">
        <v>121</v>
      </c>
      <c r="C1676" s="180">
        <v>130479</v>
      </c>
      <c r="D1676" s="183">
        <v>44462</v>
      </c>
      <c r="E1676" s="184">
        <v>3218.4389000000001</v>
      </c>
      <c r="F1676" s="184">
        <v>3.1496</v>
      </c>
      <c r="G1676" s="184">
        <v>3.0461999999999998</v>
      </c>
      <c r="H1676" s="184">
        <v>3.1366999999999998</v>
      </c>
      <c r="I1676" s="184">
        <v>3.1756000000000002</v>
      </c>
      <c r="J1676" s="184">
        <v>3.2187000000000001</v>
      </c>
      <c r="K1676" s="184">
        <v>3.3969</v>
      </c>
      <c r="L1676" s="184">
        <v>3.3938999999999999</v>
      </c>
      <c r="M1676" s="184">
        <v>3.3894000000000002</v>
      </c>
      <c r="N1676" s="184">
        <v>3.3736000000000002</v>
      </c>
      <c r="O1676" s="184">
        <v>5.2041000000000004</v>
      </c>
      <c r="P1676" s="184">
        <v>5.9139999999999997</v>
      </c>
      <c r="Q1676" s="184">
        <v>7.1040999999999999</v>
      </c>
      <c r="R1676" s="184">
        <v>4.1399999999999997</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376</v>
      </c>
      <c r="B1677" s="180" t="s">
        <v>415</v>
      </c>
      <c r="C1677" s="180">
        <v>130459</v>
      </c>
      <c r="D1677" s="183">
        <v>44462</v>
      </c>
      <c r="E1677" s="184">
        <v>3015.5529000000001</v>
      </c>
      <c r="F1677" s="184">
        <v>3.0141</v>
      </c>
      <c r="G1677" s="184">
        <v>2.9113000000000002</v>
      </c>
      <c r="H1677" s="184">
        <v>3.0015999999999998</v>
      </c>
      <c r="I1677" s="184">
        <v>3.0402999999999998</v>
      </c>
      <c r="J1677" s="184">
        <v>3.0831</v>
      </c>
      <c r="K1677" s="184">
        <v>3.2604000000000002</v>
      </c>
      <c r="L1677" s="184">
        <v>3.2563</v>
      </c>
      <c r="M1677" s="184">
        <v>3.2507000000000001</v>
      </c>
      <c r="N1677" s="184">
        <v>3.2338</v>
      </c>
      <c r="O1677" s="184">
        <v>5.0500999999999996</v>
      </c>
      <c r="P1677" s="184">
        <v>5.7504</v>
      </c>
      <c r="Q1677" s="184">
        <v>6.6805000000000003</v>
      </c>
      <c r="R1677" s="184">
        <v>3.9990999999999999</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376</v>
      </c>
      <c r="B1678" s="180" t="s">
        <v>122</v>
      </c>
      <c r="C1678" s="180">
        <v>119369</v>
      </c>
      <c r="D1678" s="183">
        <v>44462</v>
      </c>
      <c r="E1678" s="184">
        <v>2404.1116999999999</v>
      </c>
      <c r="F1678" s="184">
        <v>3.1991999999999998</v>
      </c>
      <c r="G1678" s="184">
        <v>2.9015</v>
      </c>
      <c r="H1678" s="184">
        <v>2.9672000000000001</v>
      </c>
      <c r="I1678" s="184">
        <v>3.0583</v>
      </c>
      <c r="J1678" s="184">
        <v>3.0949</v>
      </c>
      <c r="K1678" s="184">
        <v>3.2429999999999999</v>
      </c>
      <c r="L1678" s="184">
        <v>3.2677999999999998</v>
      </c>
      <c r="M1678" s="184">
        <v>3.2473999999999998</v>
      </c>
      <c r="N1678" s="184">
        <v>3.2477999999999998</v>
      </c>
      <c r="O1678" s="184">
        <v>5.0423</v>
      </c>
      <c r="P1678" s="184">
        <v>5.8384999999999998</v>
      </c>
      <c r="Q1678" s="184">
        <v>7.0860000000000003</v>
      </c>
      <c r="R1678" s="184">
        <v>4.0077999999999996</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376</v>
      </c>
      <c r="B1679" s="180" t="s">
        <v>231</v>
      </c>
      <c r="C1679" s="180">
        <v>109254</v>
      </c>
      <c r="D1679" s="183">
        <v>44462</v>
      </c>
      <c r="E1679" s="184">
        <v>2384.7647999999999</v>
      </c>
      <c r="F1679" s="184">
        <v>3.1301999999999999</v>
      </c>
      <c r="G1679" s="184">
        <v>2.8321999999999998</v>
      </c>
      <c r="H1679" s="184">
        <v>2.8976000000000002</v>
      </c>
      <c r="I1679" s="184">
        <v>2.9885999999999999</v>
      </c>
      <c r="J1679" s="184">
        <v>3.0251999999999999</v>
      </c>
      <c r="K1679" s="184">
        <v>3.1728999999999998</v>
      </c>
      <c r="L1679" s="184">
        <v>3.1949999999999998</v>
      </c>
      <c r="M1679" s="184">
        <v>3.1707999999999998</v>
      </c>
      <c r="N1679" s="184">
        <v>3.1684000000000001</v>
      </c>
      <c r="O1679" s="184">
        <v>4.9569000000000001</v>
      </c>
      <c r="P1679" s="184">
        <v>5.7480000000000002</v>
      </c>
      <c r="Q1679" s="184">
        <v>6.8071000000000002</v>
      </c>
      <c r="R1679" s="184">
        <v>3.9247999999999998</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376</v>
      </c>
      <c r="B1680" s="180" t="s">
        <v>123</v>
      </c>
      <c r="C1680" s="180">
        <v>118305</v>
      </c>
      <c r="D1680" s="183">
        <v>44462</v>
      </c>
      <c r="E1680" s="184">
        <v>2505.1862999999998</v>
      </c>
      <c r="F1680" s="184">
        <v>3.379</v>
      </c>
      <c r="G1680" s="184">
        <v>3.1168</v>
      </c>
      <c r="H1680" s="184">
        <v>3.0577000000000001</v>
      </c>
      <c r="I1680" s="184">
        <v>3.0598000000000001</v>
      </c>
      <c r="J1680" s="184">
        <v>3.0855000000000001</v>
      </c>
      <c r="K1680" s="184">
        <v>3.2275</v>
      </c>
      <c r="L1680" s="184">
        <v>3.2317</v>
      </c>
      <c r="M1680" s="184">
        <v>3.2035999999999998</v>
      </c>
      <c r="N1680" s="184">
        <v>3.1947999999999999</v>
      </c>
      <c r="O1680" s="184">
        <v>4.8136000000000001</v>
      </c>
      <c r="P1680" s="184">
        <v>5.6310000000000002</v>
      </c>
      <c r="Q1680" s="184">
        <v>6.9168000000000003</v>
      </c>
      <c r="R1680" s="184">
        <v>3.7349000000000001</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376</v>
      </c>
      <c r="B1681" s="180" t="s">
        <v>232</v>
      </c>
      <c r="C1681" s="180">
        <v>109353</v>
      </c>
      <c r="D1681" s="183">
        <v>44462</v>
      </c>
      <c r="E1681" s="184">
        <v>2497.0990000000002</v>
      </c>
      <c r="F1681" s="184">
        <v>3.3593000000000002</v>
      </c>
      <c r="G1681" s="184">
        <v>3.0966999999999998</v>
      </c>
      <c r="H1681" s="184">
        <v>3.0377000000000001</v>
      </c>
      <c r="I1681" s="184">
        <v>3.0398000000000001</v>
      </c>
      <c r="J1681" s="184">
        <v>3.0655000000000001</v>
      </c>
      <c r="K1681" s="184">
        <v>3.202</v>
      </c>
      <c r="L1681" s="184">
        <v>3.2077</v>
      </c>
      <c r="M1681" s="184">
        <v>3.1745000000000001</v>
      </c>
      <c r="N1681" s="184">
        <v>3.1665999999999999</v>
      </c>
      <c r="O1681" s="184">
        <v>4.7866</v>
      </c>
      <c r="P1681" s="184">
        <v>5.5983999999999998</v>
      </c>
      <c r="Q1681" s="184">
        <v>7.1435000000000004</v>
      </c>
      <c r="R1681" s="184">
        <v>3.7105000000000001</v>
      </c>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376</v>
      </c>
      <c r="B1682" s="180" t="s">
        <v>1000</v>
      </c>
      <c r="C1682" s="180">
        <v>142589</v>
      </c>
      <c r="D1682" s="183">
        <v>44462</v>
      </c>
      <c r="E1682" s="184">
        <v>1125.15989313469</v>
      </c>
      <c r="F1682" s="184">
        <v>2.6581000000000001</v>
      </c>
      <c r="G1682" s="184">
        <v>2.6539000000000001</v>
      </c>
      <c r="H1682" s="184">
        <v>2.669</v>
      </c>
      <c r="I1682" s="184">
        <v>2.6156999999999999</v>
      </c>
      <c r="J1682" s="184">
        <v>2.5301</v>
      </c>
      <c r="K1682" s="184">
        <v>2.5196999999999998</v>
      </c>
      <c r="L1682" s="184">
        <v>2.6448</v>
      </c>
      <c r="M1682" s="184">
        <v>2.6105999999999998</v>
      </c>
      <c r="N1682" s="184">
        <v>2.5960999999999999</v>
      </c>
      <c r="O1682" s="184">
        <v>3.2046999999999999</v>
      </c>
      <c r="P1682" s="184"/>
      <c r="Q1682" s="184">
        <v>3.3956</v>
      </c>
      <c r="R1682" s="184">
        <v>2.7805</v>
      </c>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376</v>
      </c>
      <c r="B1683" s="180" t="s">
        <v>124</v>
      </c>
      <c r="C1683" s="180">
        <v>119125</v>
      </c>
      <c r="D1683" s="183">
        <v>44462</v>
      </c>
      <c r="E1683" s="184">
        <v>2988.0533999999998</v>
      </c>
      <c r="F1683" s="184">
        <v>3.1920999999999999</v>
      </c>
      <c r="G1683" s="184">
        <v>2.8700999999999999</v>
      </c>
      <c r="H1683" s="184">
        <v>3.0249999999999999</v>
      </c>
      <c r="I1683" s="184">
        <v>3.0798999999999999</v>
      </c>
      <c r="J1683" s="184">
        <v>3.1415999999999999</v>
      </c>
      <c r="K1683" s="184">
        <v>3.3275999999999999</v>
      </c>
      <c r="L1683" s="184">
        <v>3.3224</v>
      </c>
      <c r="M1683" s="184">
        <v>3.2955000000000001</v>
      </c>
      <c r="N1683" s="184">
        <v>3.2833000000000001</v>
      </c>
      <c r="O1683" s="184">
        <v>5.1124000000000001</v>
      </c>
      <c r="P1683" s="184">
        <v>5.8681999999999999</v>
      </c>
      <c r="Q1683" s="184">
        <v>7.0827999999999998</v>
      </c>
      <c r="R1683" s="184">
        <v>4.0636000000000001</v>
      </c>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376</v>
      </c>
      <c r="B1684" s="180" t="s">
        <v>233</v>
      </c>
      <c r="C1684" s="180">
        <v>103347</v>
      </c>
      <c r="D1684" s="183">
        <v>44462</v>
      </c>
      <c r="E1684" s="184">
        <v>2964.7646</v>
      </c>
      <c r="F1684" s="184">
        <v>3.0817999999999999</v>
      </c>
      <c r="G1684" s="184">
        <v>2.7595999999999998</v>
      </c>
      <c r="H1684" s="184">
        <v>2.9146000000000001</v>
      </c>
      <c r="I1684" s="184">
        <v>2.97</v>
      </c>
      <c r="J1684" s="184">
        <v>3.0314999999999999</v>
      </c>
      <c r="K1684" s="184">
        <v>3.2174999999999998</v>
      </c>
      <c r="L1684" s="184">
        <v>3.2191000000000001</v>
      </c>
      <c r="M1684" s="184">
        <v>3.1962000000000002</v>
      </c>
      <c r="N1684" s="184">
        <v>3.1892</v>
      </c>
      <c r="O1684" s="184">
        <v>5.0153999999999996</v>
      </c>
      <c r="P1684" s="184">
        <v>5.7577999999999996</v>
      </c>
      <c r="Q1684" s="184">
        <v>7.0989000000000004</v>
      </c>
      <c r="R1684" s="184">
        <v>3.9708000000000001</v>
      </c>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376</v>
      </c>
      <c r="B1685" s="180" t="s">
        <v>125</v>
      </c>
      <c r="C1685" s="180">
        <v>140196</v>
      </c>
      <c r="D1685" s="183">
        <v>44462</v>
      </c>
      <c r="E1685" s="184">
        <v>2698.1174000000001</v>
      </c>
      <c r="F1685" s="184">
        <v>2.879</v>
      </c>
      <c r="G1685" s="184">
        <v>2.8388</v>
      </c>
      <c r="H1685" s="184">
        <v>2.9895</v>
      </c>
      <c r="I1685" s="184">
        <v>3.1089000000000002</v>
      </c>
      <c r="J1685" s="184">
        <v>3.2155</v>
      </c>
      <c r="K1685" s="184">
        <v>3.4786000000000001</v>
      </c>
      <c r="L1685" s="184">
        <v>3.4922</v>
      </c>
      <c r="M1685" s="184">
        <v>3.4645000000000001</v>
      </c>
      <c r="N1685" s="184">
        <v>3.4514</v>
      </c>
      <c r="O1685" s="184">
        <v>5.2682000000000002</v>
      </c>
      <c r="P1685" s="184">
        <v>5.9222000000000001</v>
      </c>
      <c r="Q1685" s="184">
        <v>7.0427</v>
      </c>
      <c r="R1685" s="184">
        <v>4.2412999999999998</v>
      </c>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376</v>
      </c>
      <c r="B1686" s="180" t="s">
        <v>234</v>
      </c>
      <c r="C1686" s="180">
        <v>140182</v>
      </c>
      <c r="D1686" s="183">
        <v>44462</v>
      </c>
      <c r="E1686" s="184">
        <v>2664.2170000000001</v>
      </c>
      <c r="F1686" s="184">
        <v>2.6375000000000002</v>
      </c>
      <c r="G1686" s="184">
        <v>2.5981000000000001</v>
      </c>
      <c r="H1686" s="184">
        <v>2.7490999999999999</v>
      </c>
      <c r="I1686" s="184">
        <v>2.8683999999999998</v>
      </c>
      <c r="J1686" s="184">
        <v>2.9748000000000001</v>
      </c>
      <c r="K1686" s="184">
        <v>3.2299000000000002</v>
      </c>
      <c r="L1686" s="184">
        <v>3.2395999999999998</v>
      </c>
      <c r="M1686" s="184">
        <v>3.2094</v>
      </c>
      <c r="N1686" s="184">
        <v>3.194</v>
      </c>
      <c r="O1686" s="184">
        <v>5.0407000000000002</v>
      </c>
      <c r="P1686" s="184">
        <v>5.7398999999999996</v>
      </c>
      <c r="Q1686" s="184">
        <v>7.15</v>
      </c>
      <c r="R1686" s="184">
        <v>3.9773999999999998</v>
      </c>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376</v>
      </c>
      <c r="B1687" s="180" t="s">
        <v>416</v>
      </c>
      <c r="C1687" s="180">
        <v>140176</v>
      </c>
      <c r="D1687" s="183">
        <v>44462</v>
      </c>
      <c r="E1687" s="184">
        <v>2422.9182999999998</v>
      </c>
      <c r="F1687" s="184">
        <v>2.6379999999999999</v>
      </c>
      <c r="G1687" s="184">
        <v>2.5987</v>
      </c>
      <c r="H1687" s="184">
        <v>2.7494000000000001</v>
      </c>
      <c r="I1687" s="184">
        <v>2.8687</v>
      </c>
      <c r="J1687" s="184">
        <v>2.9750999999999999</v>
      </c>
      <c r="K1687" s="184">
        <v>3.2302</v>
      </c>
      <c r="L1687" s="184">
        <v>3.24</v>
      </c>
      <c r="M1687" s="184">
        <v>3.2098</v>
      </c>
      <c r="N1687" s="184">
        <v>3.1943000000000001</v>
      </c>
      <c r="O1687" s="184">
        <v>5.0406000000000004</v>
      </c>
      <c r="P1687" s="184">
        <v>5.7268999999999997</v>
      </c>
      <c r="Q1687" s="184">
        <v>6.5174000000000003</v>
      </c>
      <c r="R1687" s="184">
        <v>3.9771999999999998</v>
      </c>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376</v>
      </c>
      <c r="B1688" s="180" t="s">
        <v>417</v>
      </c>
      <c r="C1688" s="180">
        <v>102441</v>
      </c>
      <c r="D1688" s="183"/>
      <c r="E1688" s="184"/>
      <c r="F1688" s="184"/>
      <c r="G1688" s="184"/>
      <c r="H1688" s="184"/>
      <c r="I1688" s="184"/>
      <c r="J1688" s="184"/>
      <c r="K1688" s="184"/>
      <c r="L1688" s="184"/>
      <c r="M1688" s="184"/>
      <c r="N1688" s="184"/>
      <c r="O1688" s="184"/>
      <c r="P1688" s="184"/>
      <c r="Q1688" s="184"/>
      <c r="R1688" s="184"/>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376</v>
      </c>
      <c r="B1689" s="180" t="s">
        <v>418</v>
      </c>
      <c r="C1689" s="180">
        <v>100538</v>
      </c>
      <c r="D1689" s="183">
        <v>44462</v>
      </c>
      <c r="E1689" s="184">
        <v>4817.1334999999999</v>
      </c>
      <c r="F1689" s="184">
        <v>2.3778999999999999</v>
      </c>
      <c r="G1689" s="184">
        <v>2.0390999999999999</v>
      </c>
      <c r="H1689" s="184">
        <v>2.1890999999999998</v>
      </c>
      <c r="I1689" s="184">
        <v>2.3166000000000002</v>
      </c>
      <c r="J1689" s="184">
        <v>2.4047000000000001</v>
      </c>
      <c r="K1689" s="184">
        <v>2.6118000000000001</v>
      </c>
      <c r="L1689" s="184">
        <v>2.5752999999999999</v>
      </c>
      <c r="M1689" s="184">
        <v>2.5232000000000001</v>
      </c>
      <c r="N1689" s="184">
        <v>2.5089999999999999</v>
      </c>
      <c r="O1689" s="184">
        <v>4.5141</v>
      </c>
      <c r="P1689" s="184">
        <v>5.1942000000000004</v>
      </c>
      <c r="Q1689" s="184">
        <v>6.9436999999999998</v>
      </c>
      <c r="R1689" s="184">
        <v>3.4413</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376</v>
      </c>
      <c r="B1690" s="180" t="s">
        <v>419</v>
      </c>
      <c r="C1690" s="180">
        <v>100546</v>
      </c>
      <c r="D1690" s="183">
        <v>44462</v>
      </c>
      <c r="E1690" s="184">
        <v>3123.7703999999999</v>
      </c>
      <c r="F1690" s="184">
        <v>3.0347</v>
      </c>
      <c r="G1690" s="184">
        <v>2.6958000000000002</v>
      </c>
      <c r="H1690" s="184">
        <v>2.8462999999999998</v>
      </c>
      <c r="I1690" s="184">
        <v>2.9742999999999999</v>
      </c>
      <c r="J1690" s="184">
        <v>3.0636999999999999</v>
      </c>
      <c r="K1690" s="184">
        <v>3.2742</v>
      </c>
      <c r="L1690" s="184">
        <v>3.2479</v>
      </c>
      <c r="M1690" s="184">
        <v>3.2033</v>
      </c>
      <c r="N1690" s="184">
        <v>3.1953</v>
      </c>
      <c r="O1690" s="184">
        <v>5.2222999999999997</v>
      </c>
      <c r="P1690" s="184">
        <v>5.9044999999999996</v>
      </c>
      <c r="Q1690" s="184">
        <v>7.3459000000000003</v>
      </c>
      <c r="R1690" s="184">
        <v>4.1368</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376</v>
      </c>
      <c r="B1691" s="180" t="s">
        <v>127</v>
      </c>
      <c r="C1691" s="180">
        <v>118577</v>
      </c>
      <c r="D1691" s="183">
        <v>44462</v>
      </c>
      <c r="E1691" s="184">
        <v>3141.0695999999998</v>
      </c>
      <c r="F1691" s="184">
        <v>3.1110000000000002</v>
      </c>
      <c r="G1691" s="184">
        <v>2.7724000000000002</v>
      </c>
      <c r="H1691" s="184">
        <v>2.9228000000000001</v>
      </c>
      <c r="I1691" s="184">
        <v>3.0508000000000002</v>
      </c>
      <c r="J1691" s="184">
        <v>3.1406000000000001</v>
      </c>
      <c r="K1691" s="184">
        <v>3.3511000000000002</v>
      </c>
      <c r="L1691" s="184">
        <v>3.3254999999999999</v>
      </c>
      <c r="M1691" s="184">
        <v>3.2818999999999998</v>
      </c>
      <c r="N1691" s="184">
        <v>3.2755999999999998</v>
      </c>
      <c r="O1691" s="184">
        <v>5.2962999999999996</v>
      </c>
      <c r="P1691" s="184">
        <v>5.9745999999999997</v>
      </c>
      <c r="Q1691" s="184">
        <v>7.2134</v>
      </c>
      <c r="R1691" s="184">
        <v>4.2164000000000001</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376</v>
      </c>
      <c r="B1692" s="180" t="s">
        <v>236</v>
      </c>
      <c r="C1692" s="180">
        <v>100868</v>
      </c>
      <c r="D1692" s="183">
        <v>44462</v>
      </c>
      <c r="E1692" s="184">
        <v>4079.3775999999998</v>
      </c>
      <c r="F1692" s="184">
        <v>2.7980999999999998</v>
      </c>
      <c r="G1692" s="184">
        <v>2.6570999999999998</v>
      </c>
      <c r="H1692" s="184">
        <v>2.8287</v>
      </c>
      <c r="I1692" s="184">
        <v>2.9222000000000001</v>
      </c>
      <c r="J1692" s="184">
        <v>3.0192000000000001</v>
      </c>
      <c r="K1692" s="184">
        <v>3.2469999999999999</v>
      </c>
      <c r="L1692" s="184">
        <v>3.2090999999999998</v>
      </c>
      <c r="M1692" s="184">
        <v>3.1505999999999998</v>
      </c>
      <c r="N1692" s="184">
        <v>3.1395</v>
      </c>
      <c r="O1692" s="184">
        <v>4.9776999999999996</v>
      </c>
      <c r="P1692" s="184">
        <v>5.6890000000000001</v>
      </c>
      <c r="Q1692" s="184">
        <v>6.9420000000000002</v>
      </c>
      <c r="R1692" s="184">
        <v>3.9251999999999998</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376</v>
      </c>
      <c r="B1693" s="180" t="s">
        <v>128</v>
      </c>
      <c r="C1693" s="180">
        <v>119091</v>
      </c>
      <c r="D1693" s="183">
        <v>44462</v>
      </c>
      <c r="E1693" s="184">
        <v>4109.6181999999999</v>
      </c>
      <c r="F1693" s="184">
        <v>2.8982999999999999</v>
      </c>
      <c r="G1693" s="184">
        <v>2.7568999999999999</v>
      </c>
      <c r="H1693" s="184">
        <v>2.9287999999999998</v>
      </c>
      <c r="I1693" s="184">
        <v>3.0224000000000002</v>
      </c>
      <c r="J1693" s="184">
        <v>3.1194999999999999</v>
      </c>
      <c r="K1693" s="184">
        <v>3.3479999999999999</v>
      </c>
      <c r="L1693" s="184">
        <v>3.31</v>
      </c>
      <c r="M1693" s="184">
        <v>3.2526000000000002</v>
      </c>
      <c r="N1693" s="184">
        <v>3.2423000000000002</v>
      </c>
      <c r="O1693" s="184">
        <v>5.0827</v>
      </c>
      <c r="P1693" s="184">
        <v>5.7949000000000002</v>
      </c>
      <c r="Q1693" s="184">
        <v>7.0576999999999996</v>
      </c>
      <c r="R1693" s="184">
        <v>4.0292000000000003</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376</v>
      </c>
      <c r="B1694" s="180" t="s">
        <v>237</v>
      </c>
      <c r="C1694" s="180">
        <v>118902</v>
      </c>
      <c r="D1694" s="183">
        <v>44462</v>
      </c>
      <c r="E1694" s="184">
        <v>2070.0061999999998</v>
      </c>
      <c r="F1694" s="184">
        <v>3.2164999999999999</v>
      </c>
      <c r="G1694" s="184">
        <v>2.5749</v>
      </c>
      <c r="H1694" s="184">
        <v>2.794</v>
      </c>
      <c r="I1694" s="184">
        <v>2.9418000000000002</v>
      </c>
      <c r="J1694" s="184">
        <v>3.0499000000000001</v>
      </c>
      <c r="K1694" s="184">
        <v>3.2629999999999999</v>
      </c>
      <c r="L1694" s="184">
        <v>3.2294999999999998</v>
      </c>
      <c r="M1694" s="184">
        <v>3.1995</v>
      </c>
      <c r="N1694" s="184">
        <v>3.181</v>
      </c>
      <c r="O1694" s="184">
        <v>5.0183</v>
      </c>
      <c r="P1694" s="184">
        <v>5.7782999999999998</v>
      </c>
      <c r="Q1694" s="184">
        <v>4.2892999999999999</v>
      </c>
      <c r="R1694" s="184">
        <v>3.9264000000000001</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376</v>
      </c>
      <c r="B1695" s="180" t="s">
        <v>129</v>
      </c>
      <c r="C1695" s="180">
        <v>120038</v>
      </c>
      <c r="D1695" s="183">
        <v>44462</v>
      </c>
      <c r="E1695" s="184">
        <v>2081.5207</v>
      </c>
      <c r="F1695" s="184">
        <v>3.3109999999999999</v>
      </c>
      <c r="G1695" s="184">
        <v>2.6705999999999999</v>
      </c>
      <c r="H1695" s="184">
        <v>2.8896999999999999</v>
      </c>
      <c r="I1695" s="184">
        <v>3.0375999999999999</v>
      </c>
      <c r="J1695" s="184">
        <v>3.1457000000000002</v>
      </c>
      <c r="K1695" s="184">
        <v>3.3593000000000002</v>
      </c>
      <c r="L1695" s="184">
        <v>3.3267000000000002</v>
      </c>
      <c r="M1695" s="184">
        <v>3.2989000000000002</v>
      </c>
      <c r="N1695" s="184">
        <v>3.2818000000000001</v>
      </c>
      <c r="O1695" s="184">
        <v>5.1119000000000003</v>
      </c>
      <c r="P1695" s="184">
        <v>5.8602999999999996</v>
      </c>
      <c r="Q1695" s="184">
        <v>7.0774999999999997</v>
      </c>
      <c r="R1695" s="184">
        <v>4.0294999999999996</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376</v>
      </c>
      <c r="B1696" s="180" t="s">
        <v>420</v>
      </c>
      <c r="C1696" s="180">
        <v>118907</v>
      </c>
      <c r="D1696" s="183">
        <v>44462</v>
      </c>
      <c r="E1696" s="184">
        <v>3013.8229000000001</v>
      </c>
      <c r="F1696" s="184">
        <v>2.4186999999999999</v>
      </c>
      <c r="G1696" s="184">
        <v>1.7785</v>
      </c>
      <c r="H1696" s="184">
        <v>1.9972000000000001</v>
      </c>
      <c r="I1696" s="184">
        <v>2.1446000000000001</v>
      </c>
      <c r="J1696" s="184">
        <v>2.2517</v>
      </c>
      <c r="K1696" s="184">
        <v>2.4609000000000001</v>
      </c>
      <c r="L1696" s="184">
        <v>2.4220000000000002</v>
      </c>
      <c r="M1696" s="184">
        <v>2.3877000000000002</v>
      </c>
      <c r="N1696" s="184">
        <v>2.3643999999999998</v>
      </c>
      <c r="O1696" s="184">
        <v>4.173</v>
      </c>
      <c r="P1696" s="184">
        <v>4.9028999999999998</v>
      </c>
      <c r="Q1696" s="184">
        <v>6.0382999999999996</v>
      </c>
      <c r="R1696" s="184">
        <v>3.1061999999999999</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376</v>
      </c>
      <c r="B1697" s="180" t="s">
        <v>1001</v>
      </c>
      <c r="C1697" s="180">
        <v>144947</v>
      </c>
      <c r="D1697" s="183">
        <v>44462</v>
      </c>
      <c r="E1697" s="184">
        <v>1096.7370508046399</v>
      </c>
      <c r="F1697" s="184">
        <v>3.0341</v>
      </c>
      <c r="G1697" s="184">
        <v>3.028</v>
      </c>
      <c r="H1697" s="184">
        <v>3.02</v>
      </c>
      <c r="I1697" s="184">
        <v>2.9813999999999998</v>
      </c>
      <c r="J1697" s="184">
        <v>2.7637</v>
      </c>
      <c r="K1697" s="184">
        <v>2.677</v>
      </c>
      <c r="L1697" s="184">
        <v>2.6419999999999999</v>
      </c>
      <c r="M1697" s="184">
        <v>2.5897999999999999</v>
      </c>
      <c r="N1697" s="184">
        <v>2.5486</v>
      </c>
      <c r="O1697" s="184"/>
      <c r="P1697" s="184"/>
      <c r="Q1697" s="184">
        <v>3.1211000000000002</v>
      </c>
      <c r="R1697" s="184">
        <v>2.6617000000000002</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376</v>
      </c>
      <c r="B1698" s="180" t="s">
        <v>238</v>
      </c>
      <c r="C1698" s="180">
        <v>103340</v>
      </c>
      <c r="D1698" s="183">
        <v>44462</v>
      </c>
      <c r="E1698" s="184">
        <v>307.7002</v>
      </c>
      <c r="F1698" s="184">
        <v>2.8946000000000001</v>
      </c>
      <c r="G1698" s="184">
        <v>2.6735000000000002</v>
      </c>
      <c r="H1698" s="184">
        <v>2.7976000000000001</v>
      </c>
      <c r="I1698" s="184">
        <v>2.9085999999999999</v>
      </c>
      <c r="J1698" s="184">
        <v>3.0152999999999999</v>
      </c>
      <c r="K1698" s="184">
        <v>3.2389000000000001</v>
      </c>
      <c r="L1698" s="184">
        <v>3.2107999999999999</v>
      </c>
      <c r="M1698" s="184">
        <v>3.1783999999999999</v>
      </c>
      <c r="N1698" s="184">
        <v>3.1816</v>
      </c>
      <c r="O1698" s="184">
        <v>5.0747</v>
      </c>
      <c r="P1698" s="184">
        <v>5.8021000000000003</v>
      </c>
      <c r="Q1698" s="184">
        <v>7.3437000000000001</v>
      </c>
      <c r="R1698" s="184">
        <v>4.0392000000000001</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376</v>
      </c>
      <c r="B1699" s="180" t="s">
        <v>130</v>
      </c>
      <c r="C1699" s="180">
        <v>120197</v>
      </c>
      <c r="D1699" s="183">
        <v>44462</v>
      </c>
      <c r="E1699" s="184">
        <v>309.59859999999998</v>
      </c>
      <c r="F1699" s="184">
        <v>3.0184000000000002</v>
      </c>
      <c r="G1699" s="184">
        <v>2.7947000000000002</v>
      </c>
      <c r="H1699" s="184">
        <v>2.9169999999999998</v>
      </c>
      <c r="I1699" s="184">
        <v>3.0284</v>
      </c>
      <c r="J1699" s="184">
        <v>3.1356000000000002</v>
      </c>
      <c r="K1699" s="184">
        <v>3.36</v>
      </c>
      <c r="L1699" s="184">
        <v>3.3328000000000002</v>
      </c>
      <c r="M1699" s="184">
        <v>3.3014000000000001</v>
      </c>
      <c r="N1699" s="184">
        <v>3.3054999999999999</v>
      </c>
      <c r="O1699" s="184">
        <v>5.1760999999999999</v>
      </c>
      <c r="P1699" s="184">
        <v>5.8872</v>
      </c>
      <c r="Q1699" s="184">
        <v>7.1143000000000001</v>
      </c>
      <c r="R1699" s="184">
        <v>4.1534000000000004</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376</v>
      </c>
      <c r="B1700" s="180" t="s">
        <v>239</v>
      </c>
      <c r="C1700" s="180">
        <v>113096</v>
      </c>
      <c r="D1700" s="183">
        <v>44462</v>
      </c>
      <c r="E1700" s="184">
        <v>2231.7420999999999</v>
      </c>
      <c r="F1700" s="184">
        <v>3.2582</v>
      </c>
      <c r="G1700" s="184">
        <v>3.0106000000000002</v>
      </c>
      <c r="H1700" s="184">
        <v>2.9927999999999999</v>
      </c>
      <c r="I1700" s="184">
        <v>3.0825999999999998</v>
      </c>
      <c r="J1700" s="184">
        <v>3.0874000000000001</v>
      </c>
      <c r="K1700" s="184">
        <v>3.3462000000000001</v>
      </c>
      <c r="L1700" s="184">
        <v>3.3736999999999999</v>
      </c>
      <c r="M1700" s="184">
        <v>3.3462000000000001</v>
      </c>
      <c r="N1700" s="184">
        <v>3.3633999999999999</v>
      </c>
      <c r="O1700" s="184">
        <v>5.2390999999999996</v>
      </c>
      <c r="P1700" s="184">
        <v>5.8856999999999999</v>
      </c>
      <c r="Q1700" s="184">
        <v>7.4195000000000002</v>
      </c>
      <c r="R1700" s="184">
        <v>4.2573999999999996</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376</v>
      </c>
      <c r="B1701" s="180" t="s">
        <v>131</v>
      </c>
      <c r="C1701" s="180">
        <v>118345</v>
      </c>
      <c r="D1701" s="183">
        <v>44462</v>
      </c>
      <c r="E1701" s="184">
        <v>2249.4645999999998</v>
      </c>
      <c r="F1701" s="184">
        <v>3.2991000000000001</v>
      </c>
      <c r="G1701" s="184">
        <v>3.0507</v>
      </c>
      <c r="H1701" s="184">
        <v>3.0327999999999999</v>
      </c>
      <c r="I1701" s="184">
        <v>3.1225999999999998</v>
      </c>
      <c r="J1701" s="184">
        <v>3.1274999999999999</v>
      </c>
      <c r="K1701" s="184">
        <v>3.3866000000000001</v>
      </c>
      <c r="L1701" s="184">
        <v>3.4144999999999999</v>
      </c>
      <c r="M1701" s="184">
        <v>3.3873000000000002</v>
      </c>
      <c r="N1701" s="184">
        <v>3.4047999999999998</v>
      </c>
      <c r="O1701" s="184">
        <v>5.3083</v>
      </c>
      <c r="P1701" s="184">
        <v>5.9756999999999998</v>
      </c>
      <c r="Q1701" s="184">
        <v>7.1292</v>
      </c>
      <c r="R1701" s="184">
        <v>4.3018000000000001</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376</v>
      </c>
      <c r="B1702" s="180" t="s">
        <v>132</v>
      </c>
      <c r="C1702" s="180">
        <v>118364</v>
      </c>
      <c r="D1702" s="183">
        <v>44462</v>
      </c>
      <c r="E1702" s="184">
        <v>2525.2094999999999</v>
      </c>
      <c r="F1702" s="184">
        <v>3.2265000000000001</v>
      </c>
      <c r="G1702" s="184">
        <v>2.9464999999999999</v>
      </c>
      <c r="H1702" s="184">
        <v>3.0108999999999999</v>
      </c>
      <c r="I1702" s="184">
        <v>3.0472000000000001</v>
      </c>
      <c r="J1702" s="184">
        <v>3.1086999999999998</v>
      </c>
      <c r="K1702" s="184">
        <v>3.3109000000000002</v>
      </c>
      <c r="L1702" s="184">
        <v>3.294</v>
      </c>
      <c r="M1702" s="184">
        <v>3.2393000000000001</v>
      </c>
      <c r="N1702" s="184">
        <v>3.2357</v>
      </c>
      <c r="O1702" s="184">
        <v>4.9581</v>
      </c>
      <c r="P1702" s="184">
        <v>5.7506000000000004</v>
      </c>
      <c r="Q1702" s="184">
        <v>7.0171999999999999</v>
      </c>
      <c r="R1702" s="184">
        <v>3.9474999999999998</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376</v>
      </c>
      <c r="B1703" s="180" t="s">
        <v>240</v>
      </c>
      <c r="C1703" s="180">
        <v>108690</v>
      </c>
      <c r="D1703" s="183">
        <v>44462</v>
      </c>
      <c r="E1703" s="184">
        <v>2511.8960999999999</v>
      </c>
      <c r="F1703" s="184">
        <v>3.1766999999999999</v>
      </c>
      <c r="G1703" s="184">
        <v>2.8967000000000001</v>
      </c>
      <c r="H1703" s="184">
        <v>2.9607999999999999</v>
      </c>
      <c r="I1703" s="184">
        <v>2.9971000000000001</v>
      </c>
      <c r="J1703" s="184">
        <v>3.0585</v>
      </c>
      <c r="K1703" s="184">
        <v>3.2604000000000002</v>
      </c>
      <c r="L1703" s="184">
        <v>3.2431999999999999</v>
      </c>
      <c r="M1703" s="184">
        <v>3.1880999999999999</v>
      </c>
      <c r="N1703" s="184">
        <v>3.1840999999999999</v>
      </c>
      <c r="O1703" s="184">
        <v>4.9005000000000001</v>
      </c>
      <c r="P1703" s="184">
        <v>5.6814</v>
      </c>
      <c r="Q1703" s="184">
        <v>5.4071999999999996</v>
      </c>
      <c r="R1703" s="184">
        <v>3.8946000000000001</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376</v>
      </c>
      <c r="B1704" s="180" t="s">
        <v>133</v>
      </c>
      <c r="C1704" s="180">
        <v>125345</v>
      </c>
      <c r="D1704" s="183">
        <v>44462</v>
      </c>
      <c r="E1704" s="184">
        <v>1612.8803</v>
      </c>
      <c r="F1704" s="184">
        <v>2.7656000000000001</v>
      </c>
      <c r="G1704" s="184">
        <v>2.6959</v>
      </c>
      <c r="H1704" s="184">
        <v>2.7559</v>
      </c>
      <c r="I1704" s="184">
        <v>2.8927999999999998</v>
      </c>
      <c r="J1704" s="184">
        <v>2.9657</v>
      </c>
      <c r="K1704" s="184">
        <v>2.9965999999999999</v>
      </c>
      <c r="L1704" s="184">
        <v>2.9984000000000002</v>
      </c>
      <c r="M1704" s="184">
        <v>2.9382999999999999</v>
      </c>
      <c r="N1704" s="184">
        <v>2.9064999999999999</v>
      </c>
      <c r="O1704" s="184">
        <v>4.4679000000000002</v>
      </c>
      <c r="P1704" s="184">
        <v>5.2843999999999998</v>
      </c>
      <c r="Q1704" s="184">
        <v>6.2625999999999999</v>
      </c>
      <c r="R1704" s="184">
        <v>3.4851000000000001</v>
      </c>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376</v>
      </c>
      <c r="B1705" s="180" t="s">
        <v>241</v>
      </c>
      <c r="C1705" s="180">
        <v>125259</v>
      </c>
      <c r="D1705" s="183">
        <v>44462</v>
      </c>
      <c r="E1705" s="184">
        <v>1606.5441000000001</v>
      </c>
      <c r="F1705" s="184">
        <v>2.7174999999999998</v>
      </c>
      <c r="G1705" s="184">
        <v>2.6465999999999998</v>
      </c>
      <c r="H1705" s="184">
        <v>2.7063000000000001</v>
      </c>
      <c r="I1705" s="184">
        <v>2.843</v>
      </c>
      <c r="J1705" s="184">
        <v>2.9157999999999999</v>
      </c>
      <c r="K1705" s="184">
        <v>2.9462000000000002</v>
      </c>
      <c r="L1705" s="184">
        <v>2.9477000000000002</v>
      </c>
      <c r="M1705" s="184">
        <v>2.8872</v>
      </c>
      <c r="N1705" s="184">
        <v>2.8551000000000002</v>
      </c>
      <c r="O1705" s="184">
        <v>4.4157000000000002</v>
      </c>
      <c r="P1705" s="184">
        <v>5.2319000000000004</v>
      </c>
      <c r="Q1705" s="184">
        <v>6.2093999999999996</v>
      </c>
      <c r="R1705" s="184">
        <v>3.4335</v>
      </c>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376</v>
      </c>
      <c r="B1706" s="180" t="s">
        <v>242</v>
      </c>
      <c r="C1706" s="180">
        <v>115991</v>
      </c>
      <c r="D1706" s="183">
        <v>44462</v>
      </c>
      <c r="E1706" s="184">
        <v>2017.9332999999999</v>
      </c>
      <c r="F1706" s="184">
        <v>2.5034999999999998</v>
      </c>
      <c r="G1706" s="184">
        <v>2.7456999999999998</v>
      </c>
      <c r="H1706" s="184">
        <v>2.8506</v>
      </c>
      <c r="I1706" s="184">
        <v>2.8090000000000002</v>
      </c>
      <c r="J1706" s="184">
        <v>2.8551000000000002</v>
      </c>
      <c r="K1706" s="184">
        <v>2.9590999999999998</v>
      </c>
      <c r="L1706" s="184">
        <v>2.9123999999999999</v>
      </c>
      <c r="M1706" s="184">
        <v>3.141</v>
      </c>
      <c r="N1706" s="184">
        <v>3.1097999999999999</v>
      </c>
      <c r="O1706" s="184">
        <v>4.8926999999999996</v>
      </c>
      <c r="P1706" s="184">
        <v>5.7226999999999997</v>
      </c>
      <c r="Q1706" s="184">
        <v>7.3334000000000001</v>
      </c>
      <c r="R1706" s="184">
        <v>3.8187000000000002</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376</v>
      </c>
      <c r="B1707" s="180" t="s">
        <v>134</v>
      </c>
      <c r="C1707" s="180">
        <v>119135</v>
      </c>
      <c r="D1707" s="183">
        <v>44462</v>
      </c>
      <c r="E1707" s="184">
        <v>2035.2765999999999</v>
      </c>
      <c r="F1707" s="184">
        <v>2.6023999999999998</v>
      </c>
      <c r="G1707" s="184">
        <v>2.8454999999999999</v>
      </c>
      <c r="H1707" s="184">
        <v>2.9495</v>
      </c>
      <c r="I1707" s="184">
        <v>2.9085000000000001</v>
      </c>
      <c r="J1707" s="184">
        <v>2.9546000000000001</v>
      </c>
      <c r="K1707" s="184">
        <v>3.0596999999999999</v>
      </c>
      <c r="L1707" s="184">
        <v>3.0129999999999999</v>
      </c>
      <c r="M1707" s="184">
        <v>3.2435999999999998</v>
      </c>
      <c r="N1707" s="184">
        <v>3.2132000000000001</v>
      </c>
      <c r="O1707" s="184">
        <v>4.9976000000000003</v>
      </c>
      <c r="P1707" s="184">
        <v>5.8289</v>
      </c>
      <c r="Q1707" s="184">
        <v>7.1093999999999999</v>
      </c>
      <c r="R1707" s="184">
        <v>3.9226000000000001</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376</v>
      </c>
      <c r="B1708" s="180" t="s">
        <v>135</v>
      </c>
      <c r="C1708" s="180">
        <v>147938</v>
      </c>
      <c r="D1708" s="183">
        <v>44462</v>
      </c>
      <c r="E1708" s="184">
        <v>2024.2104999999999</v>
      </c>
      <c r="F1708" s="184">
        <v>2.7103999999999999</v>
      </c>
      <c r="G1708" s="184">
        <v>3.6164000000000001</v>
      </c>
      <c r="H1708" s="184">
        <v>3.8763999999999998</v>
      </c>
      <c r="I1708" s="184">
        <v>3.3938999999999999</v>
      </c>
      <c r="J1708" s="184">
        <v>3.0693999999999999</v>
      </c>
      <c r="K1708" s="184">
        <v>3.1488999999999998</v>
      </c>
      <c r="L1708" s="184">
        <v>2.84</v>
      </c>
      <c r="M1708" s="184">
        <v>2.9691999999999998</v>
      </c>
      <c r="N1708" s="184">
        <v>2.8420999999999998</v>
      </c>
      <c r="O1708" s="184"/>
      <c r="P1708" s="184"/>
      <c r="Q1708" s="184">
        <v>3.2669000000000001</v>
      </c>
      <c r="R1708" s="184"/>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376</v>
      </c>
      <c r="B1709" s="180" t="s">
        <v>136</v>
      </c>
      <c r="C1709" s="180">
        <v>147940</v>
      </c>
      <c r="D1709" s="183">
        <v>44462</v>
      </c>
      <c r="E1709" s="184">
        <v>2035.6057000000001</v>
      </c>
      <c r="F1709" s="184">
        <v>2.6556999999999999</v>
      </c>
      <c r="G1709" s="184">
        <v>2.8971</v>
      </c>
      <c r="H1709" s="184">
        <v>2.9666999999999999</v>
      </c>
      <c r="I1709" s="184">
        <v>2.9683999999999999</v>
      </c>
      <c r="J1709" s="184">
        <v>3.0087999999999999</v>
      </c>
      <c r="K1709" s="184">
        <v>3.077</v>
      </c>
      <c r="L1709" s="184">
        <v>3.0145</v>
      </c>
      <c r="M1709" s="184">
        <v>3.2402000000000002</v>
      </c>
      <c r="N1709" s="184">
        <v>3.2037</v>
      </c>
      <c r="O1709" s="184"/>
      <c r="P1709" s="184"/>
      <c r="Q1709" s="184">
        <v>3.6030000000000002</v>
      </c>
      <c r="R1709" s="184"/>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376</v>
      </c>
      <c r="B1710" s="180" t="s">
        <v>137</v>
      </c>
      <c r="C1710" s="180">
        <v>147937</v>
      </c>
      <c r="D1710" s="183">
        <v>44462</v>
      </c>
      <c r="E1710" s="184">
        <v>2035.6949999999999</v>
      </c>
      <c r="F1710" s="184">
        <v>2.6036000000000001</v>
      </c>
      <c r="G1710" s="184">
        <v>2.8443999999999998</v>
      </c>
      <c r="H1710" s="184">
        <v>2.9506000000000001</v>
      </c>
      <c r="I1710" s="184">
        <v>2.9083999999999999</v>
      </c>
      <c r="J1710" s="184">
        <v>2.9540000000000002</v>
      </c>
      <c r="K1710" s="184">
        <v>3.0589</v>
      </c>
      <c r="L1710" s="184">
        <v>3.0167999999999999</v>
      </c>
      <c r="M1710" s="184">
        <v>3.2462</v>
      </c>
      <c r="N1710" s="184">
        <v>3.2155</v>
      </c>
      <c r="O1710" s="184"/>
      <c r="P1710" s="184"/>
      <c r="Q1710" s="184">
        <v>3.6069</v>
      </c>
      <c r="R1710" s="184"/>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376</v>
      </c>
      <c r="B1711" s="180" t="s">
        <v>138</v>
      </c>
      <c r="C1711" s="180">
        <v>147939</v>
      </c>
      <c r="D1711" s="183">
        <v>44462</v>
      </c>
      <c r="E1711" s="184">
        <v>2035.6739</v>
      </c>
      <c r="F1711" s="184">
        <v>2.6861000000000002</v>
      </c>
      <c r="G1711" s="184">
        <v>2.9346999999999999</v>
      </c>
      <c r="H1711" s="184">
        <v>3.0491000000000001</v>
      </c>
      <c r="I1711" s="184">
        <v>3.0188000000000001</v>
      </c>
      <c r="J1711" s="184">
        <v>3.0731999999999999</v>
      </c>
      <c r="K1711" s="184">
        <v>3.1360999999999999</v>
      </c>
      <c r="L1711" s="184">
        <v>3.0556999999999999</v>
      </c>
      <c r="M1711" s="184">
        <v>3.2690999999999999</v>
      </c>
      <c r="N1711" s="184">
        <v>3.2199</v>
      </c>
      <c r="O1711" s="184"/>
      <c r="P1711" s="184"/>
      <c r="Q1711" s="184">
        <v>3.6042000000000001</v>
      </c>
      <c r="R1711" s="184"/>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376</v>
      </c>
      <c r="B1712" s="180" t="s">
        <v>243</v>
      </c>
      <c r="C1712" s="180">
        <v>104486</v>
      </c>
      <c r="D1712" s="183">
        <v>44462</v>
      </c>
      <c r="E1712" s="184">
        <v>2853.9047</v>
      </c>
      <c r="F1712" s="184">
        <v>2.8727</v>
      </c>
      <c r="G1712" s="184">
        <v>2.8148</v>
      </c>
      <c r="H1712" s="184">
        <v>2.9089</v>
      </c>
      <c r="I1712" s="184">
        <v>2.9792000000000001</v>
      </c>
      <c r="J1712" s="184">
        <v>3.0889000000000002</v>
      </c>
      <c r="K1712" s="184">
        <v>3.278</v>
      </c>
      <c r="L1712" s="184">
        <v>3.2412999999999998</v>
      </c>
      <c r="M1712" s="184">
        <v>3.2080000000000002</v>
      </c>
      <c r="N1712" s="184">
        <v>3.2033</v>
      </c>
      <c r="O1712" s="184">
        <v>4.9791999999999996</v>
      </c>
      <c r="P1712" s="184">
        <v>5.7557999999999998</v>
      </c>
      <c r="Q1712" s="184">
        <v>7.3120000000000003</v>
      </c>
      <c r="R1712" s="184">
        <v>3.9373999999999998</v>
      </c>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376</v>
      </c>
      <c r="B1713" s="180" t="s">
        <v>139</v>
      </c>
      <c r="C1713" s="180">
        <v>120537</v>
      </c>
      <c r="D1713" s="183">
        <v>44462</v>
      </c>
      <c r="E1713" s="184">
        <v>2870.9486000000002</v>
      </c>
      <c r="F1713" s="184">
        <v>2.9434</v>
      </c>
      <c r="G1713" s="184">
        <v>2.8849999999999998</v>
      </c>
      <c r="H1713" s="184">
        <v>2.9794</v>
      </c>
      <c r="I1713" s="184">
        <v>3.0497000000000001</v>
      </c>
      <c r="J1713" s="184">
        <v>3.1595</v>
      </c>
      <c r="K1713" s="184">
        <v>3.3489</v>
      </c>
      <c r="L1713" s="184">
        <v>3.3127</v>
      </c>
      <c r="M1713" s="184">
        <v>3.28</v>
      </c>
      <c r="N1713" s="184">
        <v>3.2757999999999998</v>
      </c>
      <c r="O1713" s="184">
        <v>5.0528000000000004</v>
      </c>
      <c r="P1713" s="184">
        <v>5.83</v>
      </c>
      <c r="Q1713" s="184">
        <v>7.0837000000000003</v>
      </c>
      <c r="R1713" s="184">
        <v>4.0103999999999997</v>
      </c>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376</v>
      </c>
      <c r="B1714" s="180" t="s">
        <v>421</v>
      </c>
      <c r="C1714" s="180">
        <v>104488</v>
      </c>
      <c r="D1714" s="183">
        <v>44462</v>
      </c>
      <c r="E1714" s="184">
        <v>2578.1543000000001</v>
      </c>
      <c r="F1714" s="184">
        <v>2.3431999999999999</v>
      </c>
      <c r="G1714" s="184">
        <v>2.2845</v>
      </c>
      <c r="H1714" s="184">
        <v>2.3786999999999998</v>
      </c>
      <c r="I1714" s="184">
        <v>2.4487999999999999</v>
      </c>
      <c r="J1714" s="184">
        <v>2.5577999999999999</v>
      </c>
      <c r="K1714" s="184">
        <v>2.7440000000000002</v>
      </c>
      <c r="L1714" s="184">
        <v>2.7033999999999998</v>
      </c>
      <c r="M1714" s="184">
        <v>2.6663999999999999</v>
      </c>
      <c r="N1714" s="184">
        <v>2.6577999999999999</v>
      </c>
      <c r="O1714" s="184">
        <v>4.4263000000000003</v>
      </c>
      <c r="P1714" s="184">
        <v>5.1726999999999999</v>
      </c>
      <c r="Q1714" s="184">
        <v>6.5807000000000002</v>
      </c>
      <c r="R1714" s="184">
        <v>3.3906000000000001</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376</v>
      </c>
      <c r="B1715" s="180" t="s">
        <v>140</v>
      </c>
      <c r="C1715" s="180">
        <v>147157</v>
      </c>
      <c r="D1715" s="183">
        <v>44462</v>
      </c>
      <c r="E1715" s="184">
        <v>1096.1592000000001</v>
      </c>
      <c r="F1715" s="184">
        <v>3.0436999999999999</v>
      </c>
      <c r="G1715" s="184">
        <v>3.0819999999999999</v>
      </c>
      <c r="H1715" s="184">
        <v>3.0876000000000001</v>
      </c>
      <c r="I1715" s="184">
        <v>3.1223000000000001</v>
      </c>
      <c r="J1715" s="184">
        <v>3.0369999999999999</v>
      </c>
      <c r="K1715" s="184">
        <v>3.1013000000000002</v>
      </c>
      <c r="L1715" s="184">
        <v>3.1063999999999998</v>
      </c>
      <c r="M1715" s="184">
        <v>3.0708000000000002</v>
      </c>
      <c r="N1715" s="184">
        <v>3.0537999999999998</v>
      </c>
      <c r="O1715" s="184"/>
      <c r="P1715" s="184"/>
      <c r="Q1715" s="184">
        <v>3.8643999999999998</v>
      </c>
      <c r="R1715" s="184">
        <v>3.4512999999999998</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376</v>
      </c>
      <c r="B1716" s="180" t="s">
        <v>244</v>
      </c>
      <c r="C1716" s="180">
        <v>147153</v>
      </c>
      <c r="D1716" s="183">
        <v>44462</v>
      </c>
      <c r="E1716" s="184">
        <v>1093.2439999999999</v>
      </c>
      <c r="F1716" s="184">
        <v>2.9316</v>
      </c>
      <c r="G1716" s="184">
        <v>2.9710000000000001</v>
      </c>
      <c r="H1716" s="184">
        <v>2.9773999999999998</v>
      </c>
      <c r="I1716" s="184">
        <v>3.0121000000000002</v>
      </c>
      <c r="J1716" s="184">
        <v>2.9266000000000001</v>
      </c>
      <c r="K1716" s="184">
        <v>2.9904000000000002</v>
      </c>
      <c r="L1716" s="184">
        <v>2.9944000000000002</v>
      </c>
      <c r="M1716" s="184">
        <v>2.9580000000000002</v>
      </c>
      <c r="N1716" s="184">
        <v>2.9401999999999999</v>
      </c>
      <c r="O1716" s="184"/>
      <c r="P1716" s="184"/>
      <c r="Q1716" s="184">
        <v>3.7502</v>
      </c>
      <c r="R1716" s="184">
        <v>3.3376000000000001</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376</v>
      </c>
      <c r="B1717" s="180" t="s">
        <v>245</v>
      </c>
      <c r="C1717" s="180">
        <v>100234</v>
      </c>
      <c r="D1717" s="183">
        <v>44462</v>
      </c>
      <c r="E1717" s="184">
        <v>56.757599999999996</v>
      </c>
      <c r="F1717" s="184">
        <v>3.2157</v>
      </c>
      <c r="G1717" s="184">
        <v>2.8517000000000001</v>
      </c>
      <c r="H1717" s="184">
        <v>2.9691000000000001</v>
      </c>
      <c r="I1717" s="184">
        <v>3.0259999999999998</v>
      </c>
      <c r="J1717" s="184">
        <v>3.0949</v>
      </c>
      <c r="K1717" s="184">
        <v>3.29</v>
      </c>
      <c r="L1717" s="184">
        <v>3.2806999999999999</v>
      </c>
      <c r="M1717" s="184">
        <v>3.2456999999999998</v>
      </c>
      <c r="N1717" s="184">
        <v>3.2162999999999999</v>
      </c>
      <c r="O1717" s="184">
        <v>4.9954999999999998</v>
      </c>
      <c r="P1717" s="184">
        <v>5.7811000000000003</v>
      </c>
      <c r="Q1717" s="184">
        <v>7.5857999999999999</v>
      </c>
      <c r="R1717" s="184">
        <v>3.8986999999999998</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376</v>
      </c>
      <c r="B1718" s="180" t="s">
        <v>141</v>
      </c>
      <c r="C1718" s="180">
        <v>120406</v>
      </c>
      <c r="D1718" s="183">
        <v>44462</v>
      </c>
      <c r="E1718" s="184">
        <v>57.152099999999997</v>
      </c>
      <c r="F1718" s="184">
        <v>3.2574000000000001</v>
      </c>
      <c r="G1718" s="184">
        <v>2.9171999999999998</v>
      </c>
      <c r="H1718" s="184">
        <v>3.0398999999999998</v>
      </c>
      <c r="I1718" s="184">
        <v>3.1011000000000002</v>
      </c>
      <c r="J1718" s="184">
        <v>3.1749999999999998</v>
      </c>
      <c r="K1718" s="184">
        <v>3.3702000000000001</v>
      </c>
      <c r="L1718" s="184">
        <v>3.3616999999999999</v>
      </c>
      <c r="M1718" s="184">
        <v>3.3275000000000001</v>
      </c>
      <c r="N1718" s="184">
        <v>3.2988</v>
      </c>
      <c r="O1718" s="184">
        <v>5.0795000000000003</v>
      </c>
      <c r="P1718" s="184">
        <v>5.8650000000000002</v>
      </c>
      <c r="Q1718" s="184">
        <v>7.1315</v>
      </c>
      <c r="R1718" s="184">
        <v>3.9817999999999998</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376</v>
      </c>
      <c r="B1719" s="180" t="s">
        <v>422</v>
      </c>
      <c r="C1719" s="180">
        <v>100247</v>
      </c>
      <c r="D1719" s="183">
        <v>44462</v>
      </c>
      <c r="E1719" s="184">
        <v>32.637099999999997</v>
      </c>
      <c r="F1719" s="184">
        <v>3.2435</v>
      </c>
      <c r="G1719" s="184">
        <v>2.8338000000000001</v>
      </c>
      <c r="H1719" s="184">
        <v>2.9413</v>
      </c>
      <c r="I1719" s="184">
        <v>2.9990999999999999</v>
      </c>
      <c r="J1719" s="184">
        <v>3.0708000000000002</v>
      </c>
      <c r="K1719" s="184">
        <v>3.2909999999999999</v>
      </c>
      <c r="L1719" s="184">
        <v>3.2808000000000002</v>
      </c>
      <c r="M1719" s="184">
        <v>3.2462</v>
      </c>
      <c r="N1719" s="184">
        <v>3.2166000000000001</v>
      </c>
      <c r="O1719" s="184">
        <v>4.9958999999999998</v>
      </c>
      <c r="P1719" s="184">
        <v>5.7812999999999999</v>
      </c>
      <c r="Q1719" s="184">
        <v>7.0517000000000003</v>
      </c>
      <c r="R1719" s="184">
        <v>3.8993000000000002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376</v>
      </c>
      <c r="B1720" s="180" t="s">
        <v>1917</v>
      </c>
      <c r="C1720" s="180">
        <v>148414</v>
      </c>
      <c r="D1720" s="183">
        <v>44462</v>
      </c>
      <c r="E1720" s="184">
        <v>41.4437</v>
      </c>
      <c r="F1720" s="184">
        <v>0</v>
      </c>
      <c r="G1720" s="184">
        <v>0</v>
      </c>
      <c r="H1720" s="184">
        <v>0</v>
      </c>
      <c r="I1720" s="184">
        <v>0</v>
      </c>
      <c r="J1720" s="184">
        <v>0</v>
      </c>
      <c r="K1720" s="184">
        <v>0</v>
      </c>
      <c r="L1720" s="184">
        <v>0</v>
      </c>
      <c r="M1720" s="184">
        <v>0</v>
      </c>
      <c r="N1720" s="184">
        <v>0</v>
      </c>
      <c r="O1720" s="184"/>
      <c r="P1720" s="184"/>
      <c r="Q1720" s="184">
        <v>0</v>
      </c>
      <c r="R1720" s="184"/>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376</v>
      </c>
      <c r="B1721" s="180" t="s">
        <v>1918</v>
      </c>
      <c r="C1721" s="180">
        <v>148413</v>
      </c>
      <c r="D1721" s="183">
        <v>44462</v>
      </c>
      <c r="E1721" s="184">
        <v>41.4437</v>
      </c>
      <c r="F1721" s="184">
        <v>0</v>
      </c>
      <c r="G1721" s="184">
        <v>0</v>
      </c>
      <c r="H1721" s="184">
        <v>0</v>
      </c>
      <c r="I1721" s="184">
        <v>0</v>
      </c>
      <c r="J1721" s="184">
        <v>0</v>
      </c>
      <c r="K1721" s="184">
        <v>0</v>
      </c>
      <c r="L1721" s="184">
        <v>0</v>
      </c>
      <c r="M1721" s="184">
        <v>0</v>
      </c>
      <c r="N1721" s="184">
        <v>0</v>
      </c>
      <c r="O1721" s="184"/>
      <c r="P1721" s="184"/>
      <c r="Q1721" s="184">
        <v>0</v>
      </c>
      <c r="R1721" s="184"/>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376</v>
      </c>
      <c r="B1722" s="180" t="s">
        <v>1919</v>
      </c>
      <c r="C1722" s="180">
        <v>139260</v>
      </c>
      <c r="D1722" s="183">
        <v>44462</v>
      </c>
      <c r="E1722" s="184">
        <v>41.4437</v>
      </c>
      <c r="F1722" s="184">
        <v>0</v>
      </c>
      <c r="G1722" s="184">
        <v>0</v>
      </c>
      <c r="H1722" s="184">
        <v>0</v>
      </c>
      <c r="I1722" s="184">
        <v>0</v>
      </c>
      <c r="J1722" s="184">
        <v>0</v>
      </c>
      <c r="K1722" s="184">
        <v>0</v>
      </c>
      <c r="L1722" s="184">
        <v>0</v>
      </c>
      <c r="M1722" s="184">
        <v>0</v>
      </c>
      <c r="N1722" s="184">
        <v>0</v>
      </c>
      <c r="O1722" s="184">
        <v>0</v>
      </c>
      <c r="P1722" s="184">
        <v>0</v>
      </c>
      <c r="Q1722" s="184">
        <v>0</v>
      </c>
      <c r="R1722" s="184">
        <v>0</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376</v>
      </c>
      <c r="B1723" s="180" t="s">
        <v>1920</v>
      </c>
      <c r="C1723" s="180">
        <v>139258</v>
      </c>
      <c r="D1723" s="183">
        <v>44462</v>
      </c>
      <c r="E1723" s="184">
        <v>57.154299999999999</v>
      </c>
      <c r="F1723" s="184">
        <v>3.3210999999999999</v>
      </c>
      <c r="G1723" s="184">
        <v>2.9384000000000001</v>
      </c>
      <c r="H1723" s="184">
        <v>3.0489000000000002</v>
      </c>
      <c r="I1723" s="184">
        <v>3.101</v>
      </c>
      <c r="J1723" s="184">
        <v>3.1749000000000001</v>
      </c>
      <c r="K1723" s="184">
        <v>3.3708</v>
      </c>
      <c r="L1723" s="184">
        <v>3.3618999999999999</v>
      </c>
      <c r="M1723" s="184">
        <v>3.3275999999999999</v>
      </c>
      <c r="N1723" s="184">
        <v>3.2988</v>
      </c>
      <c r="O1723" s="184">
        <v>5.0795000000000003</v>
      </c>
      <c r="P1723" s="184">
        <v>5.8658000000000001</v>
      </c>
      <c r="Q1723" s="184">
        <v>6.0381999999999998</v>
      </c>
      <c r="R1723" s="184">
        <v>3.9817</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376</v>
      </c>
      <c r="B1724" s="180" t="s">
        <v>1921</v>
      </c>
      <c r="C1724" s="180">
        <v>139259</v>
      </c>
      <c r="D1724" s="183">
        <v>44462</v>
      </c>
      <c r="E1724" s="184">
        <v>41.4437</v>
      </c>
      <c r="F1724" s="184">
        <v>0</v>
      </c>
      <c r="G1724" s="184">
        <v>0</v>
      </c>
      <c r="H1724" s="184">
        <v>0</v>
      </c>
      <c r="I1724" s="184">
        <v>0</v>
      </c>
      <c r="J1724" s="184">
        <v>0</v>
      </c>
      <c r="K1724" s="184">
        <v>0</v>
      </c>
      <c r="L1724" s="184">
        <v>0</v>
      </c>
      <c r="M1724" s="184">
        <v>0</v>
      </c>
      <c r="N1724" s="184">
        <v>0</v>
      </c>
      <c r="O1724" s="184">
        <v>0</v>
      </c>
      <c r="P1724" s="184">
        <v>0</v>
      </c>
      <c r="Q1724" s="184">
        <v>0</v>
      </c>
      <c r="R1724" s="184">
        <v>0</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376</v>
      </c>
      <c r="B1725" s="180" t="s">
        <v>1922</v>
      </c>
      <c r="C1725" s="180">
        <v>139257</v>
      </c>
      <c r="D1725" s="183">
        <v>44462</v>
      </c>
      <c r="E1725" s="184">
        <v>57.154299999999999</v>
      </c>
      <c r="F1725" s="184">
        <v>3.2572999999999999</v>
      </c>
      <c r="G1725" s="184">
        <v>2.9384000000000001</v>
      </c>
      <c r="H1725" s="184">
        <v>3.0489000000000002</v>
      </c>
      <c r="I1725" s="184">
        <v>3.101</v>
      </c>
      <c r="J1725" s="184">
        <v>3.1749000000000001</v>
      </c>
      <c r="K1725" s="184">
        <v>3.3708</v>
      </c>
      <c r="L1725" s="184">
        <v>3.3618999999999999</v>
      </c>
      <c r="M1725" s="184">
        <v>3.3275999999999999</v>
      </c>
      <c r="N1725" s="184">
        <v>3.2988</v>
      </c>
      <c r="O1725" s="184">
        <v>5.0795000000000003</v>
      </c>
      <c r="P1725" s="184">
        <v>5.8658999999999999</v>
      </c>
      <c r="Q1725" s="184">
        <v>6.0381999999999998</v>
      </c>
      <c r="R1725" s="184">
        <v>3.9817</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376</v>
      </c>
      <c r="B1726" s="180" t="s">
        <v>1923</v>
      </c>
      <c r="C1726" s="180">
        <v>148415</v>
      </c>
      <c r="D1726" s="183">
        <v>44462</v>
      </c>
      <c r="E1726" s="184">
        <v>41.4437</v>
      </c>
      <c r="F1726" s="184">
        <v>0</v>
      </c>
      <c r="G1726" s="184">
        <v>0</v>
      </c>
      <c r="H1726" s="184">
        <v>0</v>
      </c>
      <c r="I1726" s="184">
        <v>0</v>
      </c>
      <c r="J1726" s="184">
        <v>0</v>
      </c>
      <c r="K1726" s="184">
        <v>0</v>
      </c>
      <c r="L1726" s="184">
        <v>0</v>
      </c>
      <c r="M1726" s="184">
        <v>0</v>
      </c>
      <c r="N1726" s="184">
        <v>0</v>
      </c>
      <c r="O1726" s="184"/>
      <c r="P1726" s="184"/>
      <c r="Q1726" s="184">
        <v>0</v>
      </c>
      <c r="R1726" s="184"/>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376</v>
      </c>
      <c r="B1727" s="180" t="s">
        <v>142</v>
      </c>
      <c r="C1727" s="180">
        <v>119766</v>
      </c>
      <c r="D1727" s="183">
        <v>44462</v>
      </c>
      <c r="E1727" s="184">
        <v>4225.6187</v>
      </c>
      <c r="F1727" s="184">
        <v>3.1322999999999999</v>
      </c>
      <c r="G1727" s="184">
        <v>2.8321000000000001</v>
      </c>
      <c r="H1727" s="184">
        <v>2.9222999999999999</v>
      </c>
      <c r="I1727" s="184">
        <v>3.0087000000000002</v>
      </c>
      <c r="J1727" s="184">
        <v>3.1217999999999999</v>
      </c>
      <c r="K1727" s="184">
        <v>3.3572000000000002</v>
      </c>
      <c r="L1727" s="184">
        <v>3.3477999999999999</v>
      </c>
      <c r="M1727" s="184">
        <v>3.2915999999999999</v>
      </c>
      <c r="N1727" s="184">
        <v>3.2852999999999999</v>
      </c>
      <c r="O1727" s="184">
        <v>5.0526</v>
      </c>
      <c r="P1727" s="184">
        <v>5.8094999999999999</v>
      </c>
      <c r="Q1727" s="184">
        <v>7.0534999999999997</v>
      </c>
      <c r="R1727" s="184">
        <v>4.0369999999999999</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376</v>
      </c>
      <c r="B1728" s="180" t="s">
        <v>246</v>
      </c>
      <c r="C1728" s="180">
        <v>100835</v>
      </c>
      <c r="D1728" s="183">
        <v>44462</v>
      </c>
      <c r="E1728" s="184">
        <v>4204.6100999999999</v>
      </c>
      <c r="F1728" s="184">
        <v>3.0108000000000001</v>
      </c>
      <c r="G1728" s="184">
        <v>2.7105000000000001</v>
      </c>
      <c r="H1728" s="184">
        <v>2.8007</v>
      </c>
      <c r="I1728" s="184">
        <v>2.8868</v>
      </c>
      <c r="J1728" s="184">
        <v>2.9996</v>
      </c>
      <c r="K1728" s="184">
        <v>3.2343000000000002</v>
      </c>
      <c r="L1728" s="184">
        <v>3.2239</v>
      </c>
      <c r="M1728" s="184">
        <v>3.1720000000000002</v>
      </c>
      <c r="N1728" s="184">
        <v>3.1703999999999999</v>
      </c>
      <c r="O1728" s="184">
        <v>4.9768999999999997</v>
      </c>
      <c r="P1728" s="184">
        <v>5.7424999999999997</v>
      </c>
      <c r="Q1728" s="184">
        <v>7.0224000000000002</v>
      </c>
      <c r="R1728" s="184">
        <v>3.9508000000000001</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376</v>
      </c>
      <c r="B1729" s="180" t="s">
        <v>247</v>
      </c>
      <c r="C1729" s="180">
        <v>112457</v>
      </c>
      <c r="D1729" s="183">
        <v>44462</v>
      </c>
      <c r="E1729" s="184">
        <v>2849.4261000000001</v>
      </c>
      <c r="F1729" s="184">
        <v>3.0284</v>
      </c>
      <c r="G1729" s="184">
        <v>2.9174000000000002</v>
      </c>
      <c r="H1729" s="184">
        <v>2.9569999999999999</v>
      </c>
      <c r="I1729" s="184">
        <v>2.9956999999999998</v>
      </c>
      <c r="J1729" s="184">
        <v>3.0478000000000001</v>
      </c>
      <c r="K1729" s="184">
        <v>3.2227000000000001</v>
      </c>
      <c r="L1729" s="184">
        <v>3.2166999999999999</v>
      </c>
      <c r="M1729" s="184">
        <v>3.1858</v>
      </c>
      <c r="N1729" s="184">
        <v>3.1878000000000002</v>
      </c>
      <c r="O1729" s="184">
        <v>5.0361000000000002</v>
      </c>
      <c r="P1729" s="184">
        <v>5.7942999999999998</v>
      </c>
      <c r="Q1729" s="184">
        <v>7.2384000000000004</v>
      </c>
      <c r="R1729" s="184">
        <v>4.0118999999999998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0" t="s">
        <v>376</v>
      </c>
      <c r="B1730" s="180" t="s">
        <v>143</v>
      </c>
      <c r="C1730" s="180">
        <v>119790</v>
      </c>
      <c r="D1730" s="183">
        <v>44462</v>
      </c>
      <c r="E1730" s="184">
        <v>2863.0635000000002</v>
      </c>
      <c r="F1730" s="184">
        <v>3.0891999999999999</v>
      </c>
      <c r="G1730" s="184">
        <v>2.9775</v>
      </c>
      <c r="H1730" s="184">
        <v>3.0173000000000001</v>
      </c>
      <c r="I1730" s="184">
        <v>3.0558999999999998</v>
      </c>
      <c r="J1730" s="184">
        <v>3.1080000000000001</v>
      </c>
      <c r="K1730" s="184">
        <v>3.28</v>
      </c>
      <c r="L1730" s="184">
        <v>3.2709999999999999</v>
      </c>
      <c r="M1730" s="184">
        <v>3.2393999999999998</v>
      </c>
      <c r="N1730" s="184">
        <v>3.2412999999999998</v>
      </c>
      <c r="O1730" s="184">
        <v>5.0894000000000004</v>
      </c>
      <c r="P1730" s="184">
        <v>5.8518999999999997</v>
      </c>
      <c r="Q1730" s="184">
        <v>7.0773000000000001</v>
      </c>
      <c r="R1730" s="184">
        <v>4.0648</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0" t="s">
        <v>376</v>
      </c>
      <c r="B1731" s="180" t="s">
        <v>248</v>
      </c>
      <c r="C1731" s="180">
        <v>101185</v>
      </c>
      <c r="D1731" s="183">
        <v>44462</v>
      </c>
      <c r="E1731" s="184">
        <v>3760.4306999999999</v>
      </c>
      <c r="F1731" s="184">
        <v>3.0781000000000001</v>
      </c>
      <c r="G1731" s="184">
        <v>2.9786000000000001</v>
      </c>
      <c r="H1731" s="184">
        <v>2.9618000000000002</v>
      </c>
      <c r="I1731" s="184">
        <v>3.0167000000000002</v>
      </c>
      <c r="J1731" s="184">
        <v>3.1202999999999999</v>
      </c>
      <c r="K1731" s="184">
        <v>3.2658</v>
      </c>
      <c r="L1731" s="184">
        <v>3.2364000000000002</v>
      </c>
      <c r="M1731" s="184">
        <v>3.2235999999999998</v>
      </c>
      <c r="N1731" s="184">
        <v>3.2084999999999999</v>
      </c>
      <c r="O1731" s="184">
        <v>5.0457000000000001</v>
      </c>
      <c r="P1731" s="184">
        <v>5.7706</v>
      </c>
      <c r="Q1731" s="184">
        <v>7.0117000000000003</v>
      </c>
      <c r="R1731" s="184">
        <v>4.0542999999999996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80" t="s">
        <v>376</v>
      </c>
      <c r="B1732" s="180" t="s">
        <v>144</v>
      </c>
      <c r="C1732" s="180">
        <v>120249</v>
      </c>
      <c r="D1732" s="183">
        <v>44462</v>
      </c>
      <c r="E1732" s="184">
        <v>3797.5329000000002</v>
      </c>
      <c r="F1732" s="184">
        <v>3.2181999999999999</v>
      </c>
      <c r="G1732" s="184">
        <v>3.1187999999999998</v>
      </c>
      <c r="H1732" s="184">
        <v>3.1017999999999999</v>
      </c>
      <c r="I1732" s="184">
        <v>3.1568999999999998</v>
      </c>
      <c r="J1732" s="184">
        <v>3.2608000000000001</v>
      </c>
      <c r="K1732" s="184">
        <v>3.4070999999999998</v>
      </c>
      <c r="L1732" s="184">
        <v>3.3788</v>
      </c>
      <c r="M1732" s="184">
        <v>3.3675999999999999</v>
      </c>
      <c r="N1732" s="184">
        <v>3.3521000000000001</v>
      </c>
      <c r="O1732" s="184">
        <v>5.1905999999999999</v>
      </c>
      <c r="P1732" s="184">
        <v>5.9173999999999998</v>
      </c>
      <c r="Q1732" s="184">
        <v>7.1067</v>
      </c>
      <c r="R1732" s="184">
        <v>4.1966999999999999</v>
      </c>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0" t="s">
        <v>376</v>
      </c>
      <c r="B1733" s="180" t="s">
        <v>436</v>
      </c>
      <c r="C1733" s="180">
        <v>139538</v>
      </c>
      <c r="D1733" s="183">
        <v>44462</v>
      </c>
      <c r="E1733" s="184">
        <v>1359.0839000000001</v>
      </c>
      <c r="F1733" s="184">
        <v>3.2606000000000002</v>
      </c>
      <c r="G1733" s="184">
        <v>2.9298000000000002</v>
      </c>
      <c r="H1733" s="184">
        <v>3.0369000000000002</v>
      </c>
      <c r="I1733" s="184">
        <v>3.1002000000000001</v>
      </c>
      <c r="J1733" s="184">
        <v>3.2035</v>
      </c>
      <c r="K1733" s="184">
        <v>3.4087999999999998</v>
      </c>
      <c r="L1733" s="184">
        <v>3.4186999999999999</v>
      </c>
      <c r="M1733" s="184">
        <v>3.3837000000000002</v>
      </c>
      <c r="N1733" s="184">
        <v>3.3881000000000001</v>
      </c>
      <c r="O1733" s="184">
        <v>5.2693000000000003</v>
      </c>
      <c r="P1733" s="184">
        <v>5.9846000000000004</v>
      </c>
      <c r="Q1733" s="184">
        <v>6.0449999999999999</v>
      </c>
      <c r="R1733" s="184">
        <v>4.2187000000000001</v>
      </c>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376</v>
      </c>
      <c r="B1734" s="180" t="s">
        <v>437</v>
      </c>
      <c r="C1734" s="180">
        <v>139537</v>
      </c>
      <c r="D1734" s="183">
        <v>44462</v>
      </c>
      <c r="E1734" s="184">
        <v>1350.2897</v>
      </c>
      <c r="F1734" s="184">
        <v>3.1520999999999999</v>
      </c>
      <c r="G1734" s="184">
        <v>2.82</v>
      </c>
      <c r="H1734" s="184">
        <v>2.9272</v>
      </c>
      <c r="I1734" s="184">
        <v>2.9902000000000002</v>
      </c>
      <c r="J1734" s="184">
        <v>3.0931999999999999</v>
      </c>
      <c r="K1734" s="184">
        <v>3.2976999999999999</v>
      </c>
      <c r="L1734" s="184">
        <v>3.3068</v>
      </c>
      <c r="M1734" s="184">
        <v>3.2709000000000001</v>
      </c>
      <c r="N1734" s="184">
        <v>3.2743000000000002</v>
      </c>
      <c r="O1734" s="184">
        <v>5.1527000000000003</v>
      </c>
      <c r="P1734" s="184">
        <v>5.8533999999999997</v>
      </c>
      <c r="Q1734" s="184">
        <v>5.9132999999999996</v>
      </c>
      <c r="R1734" s="184">
        <v>4.1041999999999996</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376</v>
      </c>
      <c r="B1735" s="180" t="s">
        <v>146</v>
      </c>
      <c r="C1735" s="180">
        <v>118859</v>
      </c>
      <c r="D1735" s="183">
        <v>44462</v>
      </c>
      <c r="E1735" s="184">
        <v>2206.6684</v>
      </c>
      <c r="F1735" s="184">
        <v>3.1976</v>
      </c>
      <c r="G1735" s="184">
        <v>2.8258000000000001</v>
      </c>
      <c r="H1735" s="184">
        <v>2.9931999999999999</v>
      </c>
      <c r="I1735" s="184">
        <v>3.0678999999999998</v>
      </c>
      <c r="J1735" s="184">
        <v>3.1497999999999999</v>
      </c>
      <c r="K1735" s="184">
        <v>3.3633999999999999</v>
      </c>
      <c r="L1735" s="184">
        <v>3.3841000000000001</v>
      </c>
      <c r="M1735" s="184">
        <v>3.3729</v>
      </c>
      <c r="N1735" s="184">
        <v>3.3818999999999999</v>
      </c>
      <c r="O1735" s="184">
        <v>5.1463000000000001</v>
      </c>
      <c r="P1735" s="184">
        <v>5.8628999999999998</v>
      </c>
      <c r="Q1735" s="184">
        <v>6.8997000000000002</v>
      </c>
      <c r="R1735" s="184">
        <v>4.1296999999999997</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376</v>
      </c>
      <c r="B1736" s="180" t="s">
        <v>250</v>
      </c>
      <c r="C1736" s="180">
        <v>111646</v>
      </c>
      <c r="D1736" s="183">
        <v>44462</v>
      </c>
      <c r="E1736" s="184">
        <v>2177.6183999999998</v>
      </c>
      <c r="F1736" s="184">
        <v>3.0977999999999999</v>
      </c>
      <c r="G1736" s="184">
        <v>2.7265999999999999</v>
      </c>
      <c r="H1736" s="184">
        <v>2.8921999999999999</v>
      </c>
      <c r="I1736" s="184">
        <v>2.9666999999999999</v>
      </c>
      <c r="J1736" s="184">
        <v>3.0484</v>
      </c>
      <c r="K1736" s="184">
        <v>3.2719</v>
      </c>
      <c r="L1736" s="184">
        <v>3.2886000000000002</v>
      </c>
      <c r="M1736" s="184">
        <v>3.2763</v>
      </c>
      <c r="N1736" s="184">
        <v>3.2831999999999999</v>
      </c>
      <c r="O1736" s="184">
        <v>5.0583999999999998</v>
      </c>
      <c r="P1736" s="184">
        <v>5.7694999999999999</v>
      </c>
      <c r="Q1736" s="184">
        <v>6.3173000000000004</v>
      </c>
      <c r="R1736" s="184">
        <v>4.0282999999999998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376</v>
      </c>
      <c r="B1737" s="180" t="s">
        <v>147</v>
      </c>
      <c r="C1737" s="180">
        <v>145834</v>
      </c>
      <c r="D1737" s="183">
        <v>44462</v>
      </c>
      <c r="E1737" s="184">
        <v>11.1997</v>
      </c>
      <c r="F1737" s="184">
        <v>3.5853000000000002</v>
      </c>
      <c r="G1737" s="184">
        <v>2.8250999999999999</v>
      </c>
      <c r="H1737" s="184">
        <v>2.6551</v>
      </c>
      <c r="I1737" s="184">
        <v>2.7964000000000002</v>
      </c>
      <c r="J1737" s="184">
        <v>2.9510000000000001</v>
      </c>
      <c r="K1737" s="184">
        <v>3.1095999999999999</v>
      </c>
      <c r="L1737" s="184">
        <v>3.0775000000000001</v>
      </c>
      <c r="M1737" s="184">
        <v>3.0464000000000002</v>
      </c>
      <c r="N1737" s="184">
        <v>3.036</v>
      </c>
      <c r="O1737" s="184"/>
      <c r="P1737" s="184"/>
      <c r="Q1737" s="184">
        <v>4.1837999999999997</v>
      </c>
      <c r="R1737" s="184">
        <v>3.5314000000000001</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376</v>
      </c>
      <c r="B1738" s="180" t="s">
        <v>251</v>
      </c>
      <c r="C1738" s="180">
        <v>145946</v>
      </c>
      <c r="D1738" s="183">
        <v>44462</v>
      </c>
      <c r="E1738" s="184">
        <v>11.1533</v>
      </c>
      <c r="F1738" s="184">
        <v>3.6002000000000001</v>
      </c>
      <c r="G1738" s="184">
        <v>2.6185999999999998</v>
      </c>
      <c r="H1738" s="184">
        <v>2.4790000000000001</v>
      </c>
      <c r="I1738" s="184">
        <v>2.6440999999999999</v>
      </c>
      <c r="J1738" s="184">
        <v>2.8041999999999998</v>
      </c>
      <c r="K1738" s="184">
        <v>2.9601000000000002</v>
      </c>
      <c r="L1738" s="184">
        <v>2.9238</v>
      </c>
      <c r="M1738" s="184">
        <v>2.8921000000000001</v>
      </c>
      <c r="N1738" s="184">
        <v>2.8807</v>
      </c>
      <c r="O1738" s="184"/>
      <c r="P1738" s="184"/>
      <c r="Q1738" s="184">
        <v>4.0274000000000001</v>
      </c>
      <c r="R1738" s="184">
        <v>3.3757999999999999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376</v>
      </c>
      <c r="B1739" s="180" t="s">
        <v>2021</v>
      </c>
      <c r="C1739" s="180">
        <v>119164</v>
      </c>
      <c r="D1739" s="183">
        <v>44462</v>
      </c>
      <c r="E1739" s="184">
        <v>2284.0156000000002</v>
      </c>
      <c r="F1739" s="184">
        <v>3.3786</v>
      </c>
      <c r="G1739" s="184">
        <v>3.1431</v>
      </c>
      <c r="H1739" s="184">
        <v>3.4523000000000001</v>
      </c>
      <c r="I1739" s="184">
        <v>3.3814000000000002</v>
      </c>
      <c r="J1739" s="184">
        <v>3.3592</v>
      </c>
      <c r="K1739" s="184">
        <v>3.3313000000000001</v>
      </c>
      <c r="L1739" s="184">
        <v>3.2871000000000001</v>
      </c>
      <c r="M1739" s="184">
        <v>3.2252000000000001</v>
      </c>
      <c r="N1739" s="184">
        <v>3.1617000000000002</v>
      </c>
      <c r="O1739" s="184">
        <v>4.8303000000000003</v>
      </c>
      <c r="P1739" s="184">
        <v>5.7465999999999999</v>
      </c>
      <c r="Q1739" s="184">
        <v>7.0829000000000004</v>
      </c>
      <c r="R1739" s="184">
        <v>3.7029999999999998</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376</v>
      </c>
      <c r="B1740" s="180" t="s">
        <v>2022</v>
      </c>
      <c r="C1740" s="180">
        <v>112636</v>
      </c>
      <c r="D1740" s="183">
        <v>44462</v>
      </c>
      <c r="E1740" s="184">
        <v>2267.7266</v>
      </c>
      <c r="F1740" s="184">
        <v>3.3304</v>
      </c>
      <c r="G1740" s="184">
        <v>3.0949</v>
      </c>
      <c r="H1740" s="184">
        <v>3.4032</v>
      </c>
      <c r="I1740" s="184">
        <v>3.3315000000000001</v>
      </c>
      <c r="J1740" s="184">
        <v>3.3090999999999999</v>
      </c>
      <c r="K1740" s="184">
        <v>3.2808999999999999</v>
      </c>
      <c r="L1740" s="184">
        <v>3.2363</v>
      </c>
      <c r="M1740" s="184">
        <v>3.1739999999999999</v>
      </c>
      <c r="N1740" s="184">
        <v>3.1101000000000001</v>
      </c>
      <c r="O1740" s="184">
        <v>4.7549000000000001</v>
      </c>
      <c r="P1740" s="184">
        <v>5.6554000000000002</v>
      </c>
      <c r="Q1740" s="184">
        <v>7.3135000000000003</v>
      </c>
      <c r="R1740" s="184">
        <v>3.6488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376</v>
      </c>
      <c r="B1741" s="180" t="s">
        <v>1002</v>
      </c>
      <c r="C1741" s="180">
        <v>140086</v>
      </c>
      <c r="D1741" s="183">
        <v>44462</v>
      </c>
      <c r="E1741" s="184">
        <v>2317.0503651376398</v>
      </c>
      <c r="F1741" s="184">
        <v>2.6294</v>
      </c>
      <c r="G1741" s="184">
        <v>2.6185</v>
      </c>
      <c r="H1741" s="184">
        <v>1.8716999999999999</v>
      </c>
      <c r="I1741" s="184">
        <v>1.663</v>
      </c>
      <c r="J1741" s="184">
        <v>2.0832999999999999</v>
      </c>
      <c r="K1741" s="184">
        <v>2.1842000000000001</v>
      </c>
      <c r="L1741" s="184">
        <v>2.3283</v>
      </c>
      <c r="M1741" s="184">
        <v>2.3254000000000001</v>
      </c>
      <c r="N1741" s="184">
        <v>2.3475000000000001</v>
      </c>
      <c r="O1741" s="184">
        <v>3.0293000000000001</v>
      </c>
      <c r="P1741" s="184">
        <v>3.4125000000000001</v>
      </c>
      <c r="Q1741" s="184">
        <v>4.7187000000000001</v>
      </c>
      <c r="R1741" s="184">
        <v>2.5179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376</v>
      </c>
      <c r="B1742" s="180" t="s">
        <v>252</v>
      </c>
      <c r="C1742" s="180">
        <v>100851</v>
      </c>
      <c r="D1742" s="183">
        <v>44462</v>
      </c>
      <c r="E1742" s="184">
        <v>5073.9970000000003</v>
      </c>
      <c r="F1742" s="184">
        <v>2.8149999999999999</v>
      </c>
      <c r="G1742" s="184">
        <v>2.7035</v>
      </c>
      <c r="H1742" s="184">
        <v>2.7793000000000001</v>
      </c>
      <c r="I1742" s="184">
        <v>2.8893</v>
      </c>
      <c r="J1742" s="184">
        <v>2.9963000000000002</v>
      </c>
      <c r="K1742" s="184">
        <v>3.2284999999999999</v>
      </c>
      <c r="L1742" s="184">
        <v>3.1996000000000002</v>
      </c>
      <c r="M1742" s="184">
        <v>3.1695000000000002</v>
      </c>
      <c r="N1742" s="184">
        <v>3.1657000000000002</v>
      </c>
      <c r="O1742" s="184">
        <v>5.1139999999999999</v>
      </c>
      <c r="P1742" s="184">
        <v>5.8361000000000001</v>
      </c>
      <c r="Q1742" s="184">
        <v>7.0038</v>
      </c>
      <c r="R1742" s="184">
        <v>4.0382999999999996</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376</v>
      </c>
      <c r="B1743" s="180" t="s">
        <v>148</v>
      </c>
      <c r="C1743" s="180">
        <v>118701</v>
      </c>
      <c r="D1743" s="183">
        <v>44462</v>
      </c>
      <c r="E1743" s="184">
        <v>5113.1341000000002</v>
      </c>
      <c r="F1743" s="184">
        <v>2.9556</v>
      </c>
      <c r="G1743" s="184">
        <v>2.8437000000000001</v>
      </c>
      <c r="H1743" s="184">
        <v>2.9192999999999998</v>
      </c>
      <c r="I1743" s="184">
        <v>3.0295000000000001</v>
      </c>
      <c r="J1743" s="184">
        <v>3.1366000000000001</v>
      </c>
      <c r="K1743" s="184">
        <v>3.3694000000000002</v>
      </c>
      <c r="L1743" s="184">
        <v>3.3464</v>
      </c>
      <c r="M1743" s="184">
        <v>3.3209</v>
      </c>
      <c r="N1743" s="184">
        <v>3.3067000000000002</v>
      </c>
      <c r="O1743" s="184">
        <v>5.2230999999999996</v>
      </c>
      <c r="P1743" s="184">
        <v>5.9359999999999999</v>
      </c>
      <c r="Q1743" s="184">
        <v>7.1483999999999996</v>
      </c>
      <c r="R1743" s="184">
        <v>4.1586999999999996</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376</v>
      </c>
      <c r="B1744" s="180" t="s">
        <v>423</v>
      </c>
      <c r="C1744" s="180">
        <v>100837</v>
      </c>
      <c r="D1744" s="183">
        <v>44462</v>
      </c>
      <c r="E1744" s="184">
        <v>4594.6949999999997</v>
      </c>
      <c r="F1744" s="184">
        <v>2.1974</v>
      </c>
      <c r="G1744" s="184">
        <v>2.0842999999999998</v>
      </c>
      <c r="H1744" s="184">
        <v>2.1594000000000002</v>
      </c>
      <c r="I1744" s="184">
        <v>2.2690999999999999</v>
      </c>
      <c r="J1744" s="184">
        <v>2.3751000000000002</v>
      </c>
      <c r="K1744" s="184">
        <v>2.6038000000000001</v>
      </c>
      <c r="L1744" s="184">
        <v>2.5705</v>
      </c>
      <c r="M1744" s="184">
        <v>2.5362</v>
      </c>
      <c r="N1744" s="184">
        <v>2.5185</v>
      </c>
      <c r="O1744" s="184">
        <v>4.3834999999999997</v>
      </c>
      <c r="P1744" s="184">
        <v>5.0339</v>
      </c>
      <c r="Q1744" s="184">
        <v>6.694</v>
      </c>
      <c r="R1744" s="184">
        <v>3.3613</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376</v>
      </c>
      <c r="B1745" s="180" t="s">
        <v>149</v>
      </c>
      <c r="C1745" s="180">
        <v>143269</v>
      </c>
      <c r="D1745" s="183">
        <v>44462</v>
      </c>
      <c r="E1745" s="184">
        <v>1170.8548000000001</v>
      </c>
      <c r="F1745" s="184">
        <v>3.1301000000000001</v>
      </c>
      <c r="G1745" s="184">
        <v>2.7719999999999998</v>
      </c>
      <c r="H1745" s="184">
        <v>2.8245</v>
      </c>
      <c r="I1745" s="184">
        <v>3.0394000000000001</v>
      </c>
      <c r="J1745" s="184">
        <v>3.0796999999999999</v>
      </c>
      <c r="K1745" s="184">
        <v>3.2429999999999999</v>
      </c>
      <c r="L1745" s="184">
        <v>3.2202999999999999</v>
      </c>
      <c r="M1745" s="184">
        <v>3.1657999999999999</v>
      </c>
      <c r="N1745" s="184">
        <v>3.1587000000000001</v>
      </c>
      <c r="O1745" s="184">
        <v>4.5865999999999998</v>
      </c>
      <c r="P1745" s="184"/>
      <c r="Q1745" s="184">
        <v>4.7880000000000003</v>
      </c>
      <c r="R1745" s="184">
        <v>3.7136</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376</v>
      </c>
      <c r="B1746" s="180" t="s">
        <v>253</v>
      </c>
      <c r="C1746" s="180">
        <v>143260</v>
      </c>
      <c r="D1746" s="183">
        <v>44462</v>
      </c>
      <c r="E1746" s="184">
        <v>1166.7837999999999</v>
      </c>
      <c r="F1746" s="184">
        <v>3.0314999999999999</v>
      </c>
      <c r="G1746" s="184">
        <v>2.6711</v>
      </c>
      <c r="H1746" s="184">
        <v>2.7239</v>
      </c>
      <c r="I1746" s="184">
        <v>2.9392</v>
      </c>
      <c r="J1746" s="184">
        <v>2.9796</v>
      </c>
      <c r="K1746" s="184">
        <v>3.1417000000000002</v>
      </c>
      <c r="L1746" s="184">
        <v>3.1185</v>
      </c>
      <c r="M1746" s="184">
        <v>3.0636999999999999</v>
      </c>
      <c r="N1746" s="184">
        <v>3.0558000000000001</v>
      </c>
      <c r="O1746" s="184">
        <v>4.4817</v>
      </c>
      <c r="P1746" s="184"/>
      <c r="Q1746" s="184">
        <v>4.6798999999999999</v>
      </c>
      <c r="R1746" s="184">
        <v>3.6101999999999999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376</v>
      </c>
      <c r="B1747" s="180" t="s">
        <v>254</v>
      </c>
      <c r="C1747" s="180">
        <v>138288</v>
      </c>
      <c r="D1747" s="183">
        <v>44462</v>
      </c>
      <c r="E1747" s="184">
        <v>270.43669999999997</v>
      </c>
      <c r="F1747" s="184">
        <v>2.9965000000000002</v>
      </c>
      <c r="G1747" s="184">
        <v>2.7269000000000001</v>
      </c>
      <c r="H1747" s="184">
        <v>2.8801999999999999</v>
      </c>
      <c r="I1747" s="184">
        <v>3.0055000000000001</v>
      </c>
      <c r="J1747" s="184">
        <v>3.1076000000000001</v>
      </c>
      <c r="K1747" s="184">
        <v>3.2446999999999999</v>
      </c>
      <c r="L1747" s="184">
        <v>3.2704</v>
      </c>
      <c r="M1747" s="184">
        <v>3.2259000000000002</v>
      </c>
      <c r="N1747" s="184">
        <v>3.2038000000000002</v>
      </c>
      <c r="O1747" s="184">
        <v>5.1093999999999999</v>
      </c>
      <c r="P1747" s="184">
        <v>5.8375000000000004</v>
      </c>
      <c r="Q1747" s="184">
        <v>7.3305999999999996</v>
      </c>
      <c r="R1747" s="184">
        <v>4.0228000000000002</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376</v>
      </c>
      <c r="B1748" s="180" t="s">
        <v>150</v>
      </c>
      <c r="C1748" s="180">
        <v>138299</v>
      </c>
      <c r="D1748" s="183">
        <v>44462</v>
      </c>
      <c r="E1748" s="184">
        <v>272.40649999999999</v>
      </c>
      <c r="F1748" s="184">
        <v>3.0954999999999999</v>
      </c>
      <c r="G1748" s="184">
        <v>2.8233999999999999</v>
      </c>
      <c r="H1748" s="184">
        <v>2.9782000000000002</v>
      </c>
      <c r="I1748" s="184">
        <v>3.1046</v>
      </c>
      <c r="J1748" s="184">
        <v>3.2063000000000001</v>
      </c>
      <c r="K1748" s="184">
        <v>3.3447</v>
      </c>
      <c r="L1748" s="184">
        <v>3.3744000000000001</v>
      </c>
      <c r="M1748" s="184">
        <v>3.3481000000000001</v>
      </c>
      <c r="N1748" s="184">
        <v>3.3329</v>
      </c>
      <c r="O1748" s="184">
        <v>5.2313999999999998</v>
      </c>
      <c r="P1748" s="184">
        <v>5.9336000000000002</v>
      </c>
      <c r="Q1748" s="184">
        <v>7.1303000000000001</v>
      </c>
      <c r="R1748" s="184">
        <v>4.1783999999999999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376</v>
      </c>
      <c r="B1749" s="180" t="s">
        <v>255</v>
      </c>
      <c r="C1749" s="180">
        <v>100898</v>
      </c>
      <c r="D1749" s="183">
        <v>44462</v>
      </c>
      <c r="E1749" s="184">
        <v>2934.3503999999998</v>
      </c>
      <c r="F1749" s="184">
        <v>3.2284000000000002</v>
      </c>
      <c r="G1749" s="184">
        <v>2.9687999999999999</v>
      </c>
      <c r="H1749" s="184">
        <v>2.9531999999999998</v>
      </c>
      <c r="I1749" s="184">
        <v>3.0114000000000001</v>
      </c>
      <c r="J1749" s="184">
        <v>3.0259999999999998</v>
      </c>
      <c r="K1749" s="184">
        <v>3.1597</v>
      </c>
      <c r="L1749" s="184">
        <v>3.1631999999999998</v>
      </c>
      <c r="M1749" s="184">
        <v>3.1349999999999998</v>
      </c>
      <c r="N1749" s="184">
        <v>3.1231</v>
      </c>
      <c r="O1749" s="184">
        <v>2.6372</v>
      </c>
      <c r="P1749" s="184">
        <v>3.7595000000000001</v>
      </c>
      <c r="Q1749" s="184">
        <v>6.5068000000000001</v>
      </c>
      <c r="R1749" s="184">
        <v>3.7553000000000001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376</v>
      </c>
      <c r="B1750" s="180" t="s">
        <v>151</v>
      </c>
      <c r="C1750" s="180">
        <v>119468</v>
      </c>
      <c r="D1750" s="183">
        <v>44462</v>
      </c>
      <c r="E1750" s="184">
        <v>2953.1465600000001</v>
      </c>
      <c r="F1750" s="184">
        <v>3.3107000000000002</v>
      </c>
      <c r="G1750" s="184">
        <v>3.0508000000000002</v>
      </c>
      <c r="H1750" s="184">
        <v>3.0339</v>
      </c>
      <c r="I1750" s="184">
        <v>3.0918999999999999</v>
      </c>
      <c r="J1750" s="184">
        <v>3.1063000000000001</v>
      </c>
      <c r="K1750" s="184">
        <v>3.2440000000000002</v>
      </c>
      <c r="L1750" s="184">
        <v>3.2505000000000002</v>
      </c>
      <c r="M1750" s="184">
        <v>3.2242999999999999</v>
      </c>
      <c r="N1750" s="184">
        <v>3.2086999999999999</v>
      </c>
      <c r="O1750" s="184">
        <v>2.7044000000000001</v>
      </c>
      <c r="P1750" s="184">
        <v>3.8283999999999998</v>
      </c>
      <c r="Q1750" s="184">
        <v>5.9210000000000003</v>
      </c>
      <c r="R1750" s="184">
        <v>3.8289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376</v>
      </c>
      <c r="B1751" s="180" t="s">
        <v>1924</v>
      </c>
      <c r="C1751" s="180">
        <v>148513</v>
      </c>
      <c r="D1751" s="183">
        <v>44462</v>
      </c>
      <c r="E1751" s="184">
        <v>10.4665</v>
      </c>
      <c r="F1751" s="184">
        <v>3.8365</v>
      </c>
      <c r="G1751" s="184">
        <v>3.3719999999999999</v>
      </c>
      <c r="H1751" s="184">
        <v>3.5893999999999999</v>
      </c>
      <c r="I1751" s="184">
        <v>3.6667999999999998</v>
      </c>
      <c r="J1751" s="184">
        <v>3.6674000000000002</v>
      </c>
      <c r="K1751" s="184">
        <v>3.7768999999999999</v>
      </c>
      <c r="L1751" s="184">
        <v>4.2156000000000002</v>
      </c>
      <c r="M1751" s="184">
        <v>4.3258999999999999</v>
      </c>
      <c r="N1751" s="184">
        <v>4.5301999999999998</v>
      </c>
      <c r="O1751" s="184"/>
      <c r="P1751" s="184"/>
      <c r="Q1751" s="184">
        <v>4.5502000000000002</v>
      </c>
      <c r="R1751" s="184"/>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376</v>
      </c>
      <c r="B1752" s="180" t="s">
        <v>1925</v>
      </c>
      <c r="C1752" s="180">
        <v>148510</v>
      </c>
      <c r="D1752" s="183">
        <v>44462</v>
      </c>
      <c r="E1752" s="184">
        <v>10.4671</v>
      </c>
      <c r="F1752" s="184">
        <v>3.8361999999999998</v>
      </c>
      <c r="G1752" s="184">
        <v>3.3717999999999999</v>
      </c>
      <c r="H1752" s="184">
        <v>3.6391</v>
      </c>
      <c r="I1752" s="184">
        <v>3.6665999999999999</v>
      </c>
      <c r="J1752" s="184">
        <v>3.6671999999999998</v>
      </c>
      <c r="K1752" s="184">
        <v>3.7766999999999999</v>
      </c>
      <c r="L1752" s="184">
        <v>4.2272999999999996</v>
      </c>
      <c r="M1752" s="184">
        <v>4.3352000000000004</v>
      </c>
      <c r="N1752" s="184">
        <v>4.5361000000000002</v>
      </c>
      <c r="O1752" s="184"/>
      <c r="P1752" s="184"/>
      <c r="Q1752" s="184">
        <v>4.5560999999999998</v>
      </c>
      <c r="R1752" s="184"/>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376</v>
      </c>
      <c r="B1753" s="180" t="s">
        <v>1926</v>
      </c>
      <c r="C1753" s="180">
        <v>148511</v>
      </c>
      <c r="D1753" s="183">
        <v>44462</v>
      </c>
      <c r="E1753" s="184">
        <v>10.4665</v>
      </c>
      <c r="F1753" s="184">
        <v>3.8365</v>
      </c>
      <c r="G1753" s="184">
        <v>3.3719999999999999</v>
      </c>
      <c r="H1753" s="184">
        <v>3.5893999999999999</v>
      </c>
      <c r="I1753" s="184">
        <v>3.6667999999999998</v>
      </c>
      <c r="J1753" s="184">
        <v>3.6674000000000002</v>
      </c>
      <c r="K1753" s="184">
        <v>3.7768999999999999</v>
      </c>
      <c r="L1753" s="184">
        <v>4.2156000000000002</v>
      </c>
      <c r="M1753" s="184">
        <v>4.3258999999999999</v>
      </c>
      <c r="N1753" s="184">
        <v>4.5301999999999998</v>
      </c>
      <c r="O1753" s="184"/>
      <c r="P1753" s="184"/>
      <c r="Q1753" s="184">
        <v>4.5502000000000002</v>
      </c>
      <c r="R1753" s="184"/>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376</v>
      </c>
      <c r="B1754" s="180" t="s">
        <v>1927</v>
      </c>
      <c r="C1754" s="180">
        <v>148512</v>
      </c>
      <c r="D1754" s="183">
        <v>44462</v>
      </c>
      <c r="E1754" s="184">
        <v>10.469200000000001</v>
      </c>
      <c r="F1754" s="184">
        <v>3.8355000000000001</v>
      </c>
      <c r="G1754" s="184">
        <v>3.4874000000000001</v>
      </c>
      <c r="H1754" s="184">
        <v>3.6882000000000001</v>
      </c>
      <c r="I1754" s="184">
        <v>3.7408000000000001</v>
      </c>
      <c r="J1754" s="184">
        <v>3.7570000000000001</v>
      </c>
      <c r="K1754" s="184">
        <v>3.83</v>
      </c>
      <c r="L1754" s="184">
        <v>4.2481</v>
      </c>
      <c r="M1754" s="184">
        <v>4.3573000000000004</v>
      </c>
      <c r="N1754" s="184">
        <v>4.5591999999999997</v>
      </c>
      <c r="O1754" s="184"/>
      <c r="P1754" s="184"/>
      <c r="Q1754" s="184">
        <v>4.5765000000000002</v>
      </c>
      <c r="R1754" s="184"/>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376</v>
      </c>
      <c r="B1755" s="180" t="s">
        <v>256</v>
      </c>
      <c r="C1755" s="180">
        <v>103225</v>
      </c>
      <c r="D1755" s="183">
        <v>44462</v>
      </c>
      <c r="E1755" s="184">
        <v>33.0276</v>
      </c>
      <c r="F1755" s="184">
        <v>3.4262000000000001</v>
      </c>
      <c r="G1755" s="184">
        <v>3.0215000000000001</v>
      </c>
      <c r="H1755" s="184">
        <v>3.2227000000000001</v>
      </c>
      <c r="I1755" s="184">
        <v>3.2801</v>
      </c>
      <c r="J1755" s="184">
        <v>3.2746</v>
      </c>
      <c r="K1755" s="184">
        <v>3.3702000000000001</v>
      </c>
      <c r="L1755" s="184">
        <v>3.8001</v>
      </c>
      <c r="M1755" s="184">
        <v>3.9097</v>
      </c>
      <c r="N1755" s="184">
        <v>4.1097999999999999</v>
      </c>
      <c r="O1755" s="184">
        <v>5.649</v>
      </c>
      <c r="P1755" s="184">
        <v>6.1333000000000002</v>
      </c>
      <c r="Q1755" s="184">
        <v>7.7558999999999996</v>
      </c>
      <c r="R1755" s="184">
        <v>4.7511000000000001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376</v>
      </c>
      <c r="B1756" s="180" t="s">
        <v>152</v>
      </c>
      <c r="C1756" s="180">
        <v>120837</v>
      </c>
      <c r="D1756" s="183">
        <v>44462</v>
      </c>
      <c r="E1756" s="184">
        <v>33.567599999999999</v>
      </c>
      <c r="F1756" s="184">
        <v>3.8062</v>
      </c>
      <c r="G1756" s="184">
        <v>3.3355000000000001</v>
      </c>
      <c r="H1756" s="184">
        <v>3.5596000000000001</v>
      </c>
      <c r="I1756" s="184">
        <v>3.6166</v>
      </c>
      <c r="J1756" s="184">
        <v>3.6168999999999998</v>
      </c>
      <c r="K1756" s="184">
        <v>3.7222</v>
      </c>
      <c r="L1756" s="184">
        <v>4.1581999999999999</v>
      </c>
      <c r="M1756" s="184">
        <v>4.2706</v>
      </c>
      <c r="N1756" s="184">
        <v>4.4740000000000002</v>
      </c>
      <c r="O1756" s="184">
        <v>5.9919000000000002</v>
      </c>
      <c r="P1756" s="184">
        <v>6.3811999999999998</v>
      </c>
      <c r="Q1756" s="184">
        <v>7.6005000000000003</v>
      </c>
      <c r="R1756" s="184">
        <v>5.117</v>
      </c>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376</v>
      </c>
      <c r="B1757" s="180" t="s">
        <v>153</v>
      </c>
      <c r="C1757" s="180">
        <v>103734</v>
      </c>
      <c r="D1757" s="183">
        <v>44462</v>
      </c>
      <c r="E1757" s="184">
        <v>28.212700000000002</v>
      </c>
      <c r="F1757" s="184">
        <v>3.2345999999999999</v>
      </c>
      <c r="G1757" s="184">
        <v>2.8037999999999998</v>
      </c>
      <c r="H1757" s="184">
        <v>2.8292999999999999</v>
      </c>
      <c r="I1757" s="184">
        <v>2.9049</v>
      </c>
      <c r="J1757" s="184">
        <v>3.0796000000000001</v>
      </c>
      <c r="K1757" s="184">
        <v>3.2281</v>
      </c>
      <c r="L1757" s="184">
        <v>3.2008000000000001</v>
      </c>
      <c r="M1757" s="184">
        <v>3.1583000000000001</v>
      </c>
      <c r="N1757" s="184">
        <v>3.1532</v>
      </c>
      <c r="O1757" s="184">
        <v>4.6470000000000002</v>
      </c>
      <c r="P1757" s="184">
        <v>5.2683</v>
      </c>
      <c r="Q1757" s="184">
        <v>6.9325000000000001</v>
      </c>
      <c r="R1757" s="184">
        <v>3.6827000000000001</v>
      </c>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376</v>
      </c>
      <c r="B1758" s="180" t="s">
        <v>257</v>
      </c>
      <c r="C1758" s="180">
        <v>141066</v>
      </c>
      <c r="D1758" s="183">
        <v>44462</v>
      </c>
      <c r="E1758" s="184">
        <v>28.121500000000001</v>
      </c>
      <c r="F1758" s="184">
        <v>3.1153</v>
      </c>
      <c r="G1758" s="184">
        <v>2.6829999999999998</v>
      </c>
      <c r="H1758" s="184">
        <v>2.7271000000000001</v>
      </c>
      <c r="I1758" s="184">
        <v>2.8029000000000002</v>
      </c>
      <c r="J1758" s="184">
        <v>2.9802</v>
      </c>
      <c r="K1758" s="184">
        <v>3.1282000000000001</v>
      </c>
      <c r="L1758" s="184">
        <v>3.0992000000000002</v>
      </c>
      <c r="M1758" s="184">
        <v>3.0562</v>
      </c>
      <c r="N1758" s="184">
        <v>3.0503</v>
      </c>
      <c r="O1758" s="184">
        <v>4.5617999999999999</v>
      </c>
      <c r="P1758" s="184">
        <v>5.1947999999999999</v>
      </c>
      <c r="Q1758" s="184">
        <v>6.8722000000000003</v>
      </c>
      <c r="R1758" s="184">
        <v>3.5865999999999998</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376</v>
      </c>
      <c r="B1759" s="180" t="s">
        <v>260</v>
      </c>
      <c r="C1759" s="180">
        <v>105280</v>
      </c>
      <c r="D1759" s="183">
        <v>44462</v>
      </c>
      <c r="E1759" s="184">
        <v>3252.7253000000001</v>
      </c>
      <c r="F1759" s="184">
        <v>2.9470000000000001</v>
      </c>
      <c r="G1759" s="184">
        <v>2.7431000000000001</v>
      </c>
      <c r="H1759" s="184">
        <v>2.8504999999999998</v>
      </c>
      <c r="I1759" s="184">
        <v>2.9270999999999998</v>
      </c>
      <c r="J1759" s="184">
        <v>3.0015999999999998</v>
      </c>
      <c r="K1759" s="184">
        <v>3.2736000000000001</v>
      </c>
      <c r="L1759" s="184">
        <v>3.2408000000000001</v>
      </c>
      <c r="M1759" s="184">
        <v>3.2054999999999998</v>
      </c>
      <c r="N1759" s="184">
        <v>3.2019000000000002</v>
      </c>
      <c r="O1759" s="184">
        <v>5.0106999999999999</v>
      </c>
      <c r="P1759" s="184">
        <v>5.7304000000000004</v>
      </c>
      <c r="Q1759" s="184">
        <v>6.8489000000000004</v>
      </c>
      <c r="R1759" s="184">
        <v>3.9946000000000002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376</v>
      </c>
      <c r="B1760" s="180" t="s">
        <v>156</v>
      </c>
      <c r="C1760" s="180">
        <v>119800</v>
      </c>
      <c r="D1760" s="183">
        <v>44462</v>
      </c>
      <c r="E1760" s="184">
        <v>3272.9899</v>
      </c>
      <c r="F1760" s="184">
        <v>3.0480999999999998</v>
      </c>
      <c r="G1760" s="184">
        <v>2.8439999999999999</v>
      </c>
      <c r="H1760" s="184">
        <v>2.9508999999999999</v>
      </c>
      <c r="I1760" s="184">
        <v>3.0272999999999999</v>
      </c>
      <c r="J1760" s="184">
        <v>3.1021000000000001</v>
      </c>
      <c r="K1760" s="184">
        <v>3.3746</v>
      </c>
      <c r="L1760" s="184">
        <v>3.3336000000000001</v>
      </c>
      <c r="M1760" s="184">
        <v>3.2953000000000001</v>
      </c>
      <c r="N1760" s="184">
        <v>3.2904</v>
      </c>
      <c r="O1760" s="184">
        <v>5.0971000000000002</v>
      </c>
      <c r="P1760" s="184">
        <v>5.8125999999999998</v>
      </c>
      <c r="Q1760" s="184">
        <v>7.0480999999999998</v>
      </c>
      <c r="R1760" s="184">
        <v>4.0788000000000002</v>
      </c>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376</v>
      </c>
      <c r="B1761" s="180" t="s">
        <v>424</v>
      </c>
      <c r="C1761" s="180">
        <v>105274</v>
      </c>
      <c r="D1761" s="183">
        <v>44462</v>
      </c>
      <c r="E1761" s="184">
        <v>3283.4641000000001</v>
      </c>
      <c r="F1761" s="184">
        <v>2.9504999999999999</v>
      </c>
      <c r="G1761" s="184">
        <v>2.7441</v>
      </c>
      <c r="H1761" s="184">
        <v>2.8515000000000001</v>
      </c>
      <c r="I1761" s="184">
        <v>2.9274</v>
      </c>
      <c r="J1761" s="184">
        <v>3.0023</v>
      </c>
      <c r="K1761" s="184">
        <v>3.2743000000000002</v>
      </c>
      <c r="L1761" s="184">
        <v>3.2418999999999998</v>
      </c>
      <c r="M1761" s="184">
        <v>3.2063999999999999</v>
      </c>
      <c r="N1761" s="184">
        <v>3.2025999999999999</v>
      </c>
      <c r="O1761" s="184">
        <v>5.0114999999999998</v>
      </c>
      <c r="P1761" s="184">
        <v>5.7316000000000003</v>
      </c>
      <c r="Q1761" s="184">
        <v>6.8864999999999998</v>
      </c>
      <c r="R1761" s="184">
        <v>3.9954000000000001</v>
      </c>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376</v>
      </c>
      <c r="B1762" s="180" t="s">
        <v>157</v>
      </c>
      <c r="C1762" s="180">
        <v>119686</v>
      </c>
      <c r="D1762" s="183">
        <v>44462</v>
      </c>
      <c r="E1762" s="184">
        <v>44.099400000000003</v>
      </c>
      <c r="F1762" s="184">
        <v>3.1454</v>
      </c>
      <c r="G1762" s="184">
        <v>2.8147000000000002</v>
      </c>
      <c r="H1762" s="184">
        <v>3.0287000000000002</v>
      </c>
      <c r="I1762" s="184">
        <v>3.1015999999999999</v>
      </c>
      <c r="J1762" s="184">
        <v>3.1991999999999998</v>
      </c>
      <c r="K1762" s="184">
        <v>3.4043999999999999</v>
      </c>
      <c r="L1762" s="184">
        <v>3.3799000000000001</v>
      </c>
      <c r="M1762" s="184">
        <v>3.3544</v>
      </c>
      <c r="N1762" s="184">
        <v>3.3527999999999998</v>
      </c>
      <c r="O1762" s="184">
        <v>5.1616999999999997</v>
      </c>
      <c r="P1762" s="184">
        <v>5.8837999999999999</v>
      </c>
      <c r="Q1762" s="184">
        <v>7.1028000000000002</v>
      </c>
      <c r="R1762" s="184">
        <v>4.1059999999999999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376</v>
      </c>
      <c r="B1763" s="180" t="s">
        <v>261</v>
      </c>
      <c r="C1763" s="180">
        <v>103397</v>
      </c>
      <c r="D1763" s="183">
        <v>44462</v>
      </c>
      <c r="E1763" s="184">
        <v>43.798099999999998</v>
      </c>
      <c r="F1763" s="184">
        <v>3.0836999999999999</v>
      </c>
      <c r="G1763" s="184">
        <v>2.6951999999999998</v>
      </c>
      <c r="H1763" s="184">
        <v>2.9184000000000001</v>
      </c>
      <c r="I1763" s="184">
        <v>2.9916999999999998</v>
      </c>
      <c r="J1763" s="184">
        <v>3.0916000000000001</v>
      </c>
      <c r="K1763" s="184">
        <v>3.3073999999999999</v>
      </c>
      <c r="L1763" s="184">
        <v>3.2831999999999999</v>
      </c>
      <c r="M1763" s="184">
        <v>3.2585999999999999</v>
      </c>
      <c r="N1763" s="184">
        <v>3.2570000000000001</v>
      </c>
      <c r="O1763" s="184">
        <v>5.0754000000000001</v>
      </c>
      <c r="P1763" s="184">
        <v>5.7926000000000002</v>
      </c>
      <c r="Q1763" s="184">
        <v>7.2542999999999997</v>
      </c>
      <c r="R1763" s="184">
        <v>4.0138999999999996</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376</v>
      </c>
      <c r="B1764" s="180" t="s">
        <v>425</v>
      </c>
      <c r="C1764" s="180">
        <v>100618</v>
      </c>
      <c r="D1764" s="183">
        <v>44462</v>
      </c>
      <c r="E1764" s="184">
        <v>40.931699999999999</v>
      </c>
      <c r="F1764" s="184">
        <v>3.1213000000000002</v>
      </c>
      <c r="G1764" s="184">
        <v>2.7054999999999998</v>
      </c>
      <c r="H1764" s="184">
        <v>2.9188999999999998</v>
      </c>
      <c r="I1764" s="184">
        <v>2.9906999999999999</v>
      </c>
      <c r="J1764" s="184">
        <v>3.0918000000000001</v>
      </c>
      <c r="K1764" s="184">
        <v>3.3083</v>
      </c>
      <c r="L1764" s="184">
        <v>3.2831000000000001</v>
      </c>
      <c r="M1764" s="184">
        <v>3.2584</v>
      </c>
      <c r="N1764" s="184">
        <v>3.2570000000000001</v>
      </c>
      <c r="O1764" s="184">
        <v>5.0757000000000003</v>
      </c>
      <c r="P1764" s="184">
        <v>5.7931999999999997</v>
      </c>
      <c r="Q1764" s="184">
        <v>6.7537000000000003</v>
      </c>
      <c r="R1764" s="184">
        <v>4.0141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376</v>
      </c>
      <c r="B1765" s="180" t="s">
        <v>158</v>
      </c>
      <c r="C1765" s="180">
        <v>119861</v>
      </c>
      <c r="D1765" s="183">
        <v>44462</v>
      </c>
      <c r="E1765" s="184">
        <v>3299.4308999999998</v>
      </c>
      <c r="F1765" s="184">
        <v>3.0169999999999999</v>
      </c>
      <c r="G1765" s="184">
        <v>2.8113000000000001</v>
      </c>
      <c r="H1765" s="184">
        <v>2.8961999999999999</v>
      </c>
      <c r="I1765" s="184">
        <v>3.0165999999999999</v>
      </c>
      <c r="J1765" s="184">
        <v>3.1122999999999998</v>
      </c>
      <c r="K1765" s="184">
        <v>3.3412000000000002</v>
      </c>
      <c r="L1765" s="184">
        <v>3.3372999999999999</v>
      </c>
      <c r="M1765" s="184">
        <v>3.2804000000000002</v>
      </c>
      <c r="N1765" s="184">
        <v>3.2885</v>
      </c>
      <c r="O1765" s="184">
        <v>5.1920000000000002</v>
      </c>
      <c r="P1765" s="184">
        <v>5.9114000000000004</v>
      </c>
      <c r="Q1765" s="184">
        <v>7.1471999999999998</v>
      </c>
      <c r="R1765" s="184">
        <v>4.165</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376</v>
      </c>
      <c r="B1766" s="180" t="s">
        <v>262</v>
      </c>
      <c r="C1766" s="180">
        <v>102672</v>
      </c>
      <c r="D1766" s="183">
        <v>44462</v>
      </c>
      <c r="E1766" s="184">
        <v>3274.4607000000001</v>
      </c>
      <c r="F1766" s="184">
        <v>2.9062000000000001</v>
      </c>
      <c r="G1766" s="184">
        <v>2.7004000000000001</v>
      </c>
      <c r="H1766" s="184">
        <v>2.7854999999999999</v>
      </c>
      <c r="I1766" s="184">
        <v>2.9060999999999999</v>
      </c>
      <c r="J1766" s="184">
        <v>3.0017999999999998</v>
      </c>
      <c r="K1766" s="184">
        <v>3.2302</v>
      </c>
      <c r="L1766" s="184">
        <v>3.2231999999999998</v>
      </c>
      <c r="M1766" s="184">
        <v>3.1619000000000002</v>
      </c>
      <c r="N1766" s="184">
        <v>3.1701999999999999</v>
      </c>
      <c r="O1766" s="184">
        <v>5.0812999999999997</v>
      </c>
      <c r="P1766" s="184">
        <v>5.819</v>
      </c>
      <c r="Q1766" s="184">
        <v>7.1952999999999996</v>
      </c>
      <c r="R1766" s="184">
        <v>4.0426000000000002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376</v>
      </c>
      <c r="B1767" s="180" t="s">
        <v>1003</v>
      </c>
      <c r="C1767" s="180">
        <v>139619</v>
      </c>
      <c r="D1767" s="183">
        <v>44462</v>
      </c>
      <c r="E1767" s="184">
        <v>10</v>
      </c>
      <c r="F1767" s="184">
        <v>0</v>
      </c>
      <c r="G1767" s="184">
        <v>0</v>
      </c>
      <c r="H1767" s="184">
        <v>0</v>
      </c>
      <c r="I1767" s="184">
        <v>0</v>
      </c>
      <c r="J1767" s="184">
        <v>0</v>
      </c>
      <c r="K1767" s="184">
        <v>0</v>
      </c>
      <c r="L1767" s="184">
        <v>0</v>
      </c>
      <c r="M1767" s="184">
        <v>0</v>
      </c>
      <c r="N1767" s="184">
        <v>0</v>
      </c>
      <c r="O1767" s="184">
        <v>0</v>
      </c>
      <c r="P1767" s="184">
        <v>0</v>
      </c>
      <c r="Q1767" s="184">
        <v>0</v>
      </c>
      <c r="R1767" s="184">
        <v>0</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376</v>
      </c>
      <c r="B1768" s="180" t="s">
        <v>426</v>
      </c>
      <c r="C1768" s="180">
        <v>111915</v>
      </c>
      <c r="D1768" s="183"/>
      <c r="E1768" s="184"/>
      <c r="F1768" s="184"/>
      <c r="G1768" s="184"/>
      <c r="H1768" s="184"/>
      <c r="I1768" s="184"/>
      <c r="J1768" s="184"/>
      <c r="K1768" s="184"/>
      <c r="L1768" s="184"/>
      <c r="M1768" s="184"/>
      <c r="N1768" s="184"/>
      <c r="O1768" s="184"/>
      <c r="P1768" s="184"/>
      <c r="Q1768" s="184"/>
      <c r="R1768" s="184"/>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376</v>
      </c>
      <c r="B1769" s="180" t="s">
        <v>159</v>
      </c>
      <c r="C1769" s="180">
        <v>118893</v>
      </c>
      <c r="D1769" s="183"/>
      <c r="E1769" s="184"/>
      <c r="F1769" s="184"/>
      <c r="G1769" s="184"/>
      <c r="H1769" s="184"/>
      <c r="I1769" s="184"/>
      <c r="J1769" s="184"/>
      <c r="K1769" s="184"/>
      <c r="L1769" s="184"/>
      <c r="M1769" s="184"/>
      <c r="N1769" s="184"/>
      <c r="O1769" s="184"/>
      <c r="P1769" s="184"/>
      <c r="Q1769" s="184"/>
      <c r="R1769" s="184"/>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376</v>
      </c>
      <c r="B1770" s="180" t="s">
        <v>427</v>
      </c>
      <c r="C1770" s="180">
        <v>104241</v>
      </c>
      <c r="D1770" s="183"/>
      <c r="E1770" s="184"/>
      <c r="F1770" s="184"/>
      <c r="G1770" s="184"/>
      <c r="H1770" s="184"/>
      <c r="I1770" s="184"/>
      <c r="J1770" s="184"/>
      <c r="K1770" s="184"/>
      <c r="L1770" s="184"/>
      <c r="M1770" s="184"/>
      <c r="N1770" s="184"/>
      <c r="O1770" s="184"/>
      <c r="P1770" s="184"/>
      <c r="Q1770" s="184"/>
      <c r="R1770" s="184"/>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376</v>
      </c>
      <c r="B1771" s="180" t="s">
        <v>1928</v>
      </c>
      <c r="C1771" s="180">
        <v>148841</v>
      </c>
      <c r="D1771" s="183">
        <v>44462</v>
      </c>
      <c r="E1771" s="184">
        <v>1013.7999</v>
      </c>
      <c r="F1771" s="184">
        <v>3.0316999999999998</v>
      </c>
      <c r="G1771" s="184">
        <v>2.8653</v>
      </c>
      <c r="H1771" s="184">
        <v>2.9451999999999998</v>
      </c>
      <c r="I1771" s="184">
        <v>3.1145999999999998</v>
      </c>
      <c r="J1771" s="184">
        <v>3.1377000000000002</v>
      </c>
      <c r="K1771" s="184">
        <v>3.2734999999999999</v>
      </c>
      <c r="L1771" s="184"/>
      <c r="M1771" s="184"/>
      <c r="N1771" s="184"/>
      <c r="O1771" s="184"/>
      <c r="P1771" s="184"/>
      <c r="Q1771" s="184">
        <v>3.2921</v>
      </c>
      <c r="R1771" s="184"/>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376</v>
      </c>
      <c r="B1772" s="180" t="s">
        <v>1929</v>
      </c>
      <c r="C1772" s="180">
        <v>148833</v>
      </c>
      <c r="D1772" s="183">
        <v>44462</v>
      </c>
      <c r="E1772" s="184">
        <v>1013.1544</v>
      </c>
      <c r="F1772" s="184">
        <v>2.8786999999999998</v>
      </c>
      <c r="G1772" s="184">
        <v>2.7145999999999999</v>
      </c>
      <c r="H1772" s="184">
        <v>2.7951000000000001</v>
      </c>
      <c r="I1772" s="184">
        <v>2.9645000000000001</v>
      </c>
      <c r="J1772" s="184">
        <v>2.9874999999999998</v>
      </c>
      <c r="K1772" s="184">
        <v>3.1208999999999998</v>
      </c>
      <c r="L1772" s="184"/>
      <c r="M1772" s="184"/>
      <c r="N1772" s="184"/>
      <c r="O1772" s="184"/>
      <c r="P1772" s="184"/>
      <c r="Q1772" s="184">
        <v>3.1381000000000001</v>
      </c>
      <c r="R1772" s="184"/>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376</v>
      </c>
      <c r="B1773" s="180" t="s">
        <v>263</v>
      </c>
      <c r="C1773" s="180">
        <v>115398</v>
      </c>
      <c r="D1773" s="183">
        <v>44462</v>
      </c>
      <c r="E1773" s="184">
        <v>1996.9354000000001</v>
      </c>
      <c r="F1773" s="184">
        <v>3.1147999999999998</v>
      </c>
      <c r="G1773" s="184">
        <v>3.1166</v>
      </c>
      <c r="H1773" s="184">
        <v>3.0785</v>
      </c>
      <c r="I1773" s="184">
        <v>3.0644</v>
      </c>
      <c r="J1773" s="184">
        <v>3.0748000000000002</v>
      </c>
      <c r="K1773" s="184">
        <v>3.2738</v>
      </c>
      <c r="L1773" s="184">
        <v>3.2648999999999999</v>
      </c>
      <c r="M1773" s="184">
        <v>3.2456999999999998</v>
      </c>
      <c r="N1773" s="184">
        <v>3.2294999999999998</v>
      </c>
      <c r="O1773" s="184">
        <v>4.9878</v>
      </c>
      <c r="P1773" s="184">
        <v>4.9789000000000003</v>
      </c>
      <c r="Q1773" s="184">
        <v>6.9558</v>
      </c>
      <c r="R1773" s="184">
        <v>4.0632999999999999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376</v>
      </c>
      <c r="B1774" s="180" t="s">
        <v>160</v>
      </c>
      <c r="C1774" s="180">
        <v>119303</v>
      </c>
      <c r="D1774" s="183">
        <v>44462</v>
      </c>
      <c r="E1774" s="184">
        <v>2013.9417000000001</v>
      </c>
      <c r="F1774" s="184">
        <v>3.2153999999999998</v>
      </c>
      <c r="G1774" s="184">
        <v>3.2172000000000001</v>
      </c>
      <c r="H1774" s="184">
        <v>3.1787999999999998</v>
      </c>
      <c r="I1774" s="184">
        <v>3.1659999999999999</v>
      </c>
      <c r="J1774" s="184">
        <v>3.1640999999999999</v>
      </c>
      <c r="K1774" s="184">
        <v>3.3576000000000001</v>
      </c>
      <c r="L1774" s="184">
        <v>3.3551000000000002</v>
      </c>
      <c r="M1774" s="184">
        <v>3.3336999999999999</v>
      </c>
      <c r="N1774" s="184">
        <v>3.3218000000000001</v>
      </c>
      <c r="O1774" s="184">
        <v>5.0923999999999996</v>
      </c>
      <c r="P1774" s="184">
        <v>5.0902000000000003</v>
      </c>
      <c r="Q1774" s="184">
        <v>6.6182999999999996</v>
      </c>
      <c r="R1774" s="184">
        <v>4.1618000000000004</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376</v>
      </c>
      <c r="B1775" s="180" t="s">
        <v>161</v>
      </c>
      <c r="C1775" s="180">
        <v>120304</v>
      </c>
      <c r="D1775" s="183">
        <v>44462</v>
      </c>
      <c r="E1775" s="184">
        <v>3424.7195999999999</v>
      </c>
      <c r="F1775" s="184">
        <v>3.0697000000000001</v>
      </c>
      <c r="G1775" s="184">
        <v>2.9628999999999999</v>
      </c>
      <c r="H1775" s="184">
        <v>3.0627</v>
      </c>
      <c r="I1775" s="184">
        <v>3.1032000000000002</v>
      </c>
      <c r="J1775" s="184">
        <v>3.1722999999999999</v>
      </c>
      <c r="K1775" s="184">
        <v>3.3914</v>
      </c>
      <c r="L1775" s="184">
        <v>3.3559000000000001</v>
      </c>
      <c r="M1775" s="184">
        <v>3.3193999999999999</v>
      </c>
      <c r="N1775" s="184">
        <v>3.3132999999999999</v>
      </c>
      <c r="O1775" s="184">
        <v>5.1562000000000001</v>
      </c>
      <c r="P1775" s="184">
        <v>5.8823999999999996</v>
      </c>
      <c r="Q1775" s="184">
        <v>7.0820999999999996</v>
      </c>
      <c r="R1775" s="184">
        <v>4.1037999999999997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376</v>
      </c>
      <c r="B1776" s="180" t="s">
        <v>428</v>
      </c>
      <c r="C1776" s="180">
        <v>102009</v>
      </c>
      <c r="D1776" s="183">
        <v>44462</v>
      </c>
      <c r="E1776" s="184">
        <v>3141.0787999999998</v>
      </c>
      <c r="F1776" s="184">
        <v>2.4241000000000001</v>
      </c>
      <c r="G1776" s="184">
        <v>2.3174999999999999</v>
      </c>
      <c r="H1776" s="184">
        <v>2.4119999999999999</v>
      </c>
      <c r="I1776" s="184">
        <v>2.4548000000000001</v>
      </c>
      <c r="J1776" s="184">
        <v>2.5261</v>
      </c>
      <c r="K1776" s="184">
        <v>2.7490999999999999</v>
      </c>
      <c r="L1776" s="184">
        <v>2.7164999999999999</v>
      </c>
      <c r="M1776" s="184">
        <v>2.6812</v>
      </c>
      <c r="N1776" s="184">
        <v>2.6730999999999998</v>
      </c>
      <c r="O1776" s="184">
        <v>4.5014000000000003</v>
      </c>
      <c r="P1776" s="184">
        <v>5.2016999999999998</v>
      </c>
      <c r="Q1776" s="184">
        <v>6.4687000000000001</v>
      </c>
      <c r="R1776" s="184">
        <v>3.4632000000000001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376</v>
      </c>
      <c r="B1777" s="180" t="s">
        <v>264</v>
      </c>
      <c r="C1777" s="180">
        <v>102012</v>
      </c>
      <c r="D1777" s="183">
        <v>44462</v>
      </c>
      <c r="E1777" s="184">
        <v>3405.5716000000002</v>
      </c>
      <c r="F1777" s="184">
        <v>2.9691000000000001</v>
      </c>
      <c r="G1777" s="184">
        <v>2.8626999999999998</v>
      </c>
      <c r="H1777" s="184">
        <v>2.9626999999999999</v>
      </c>
      <c r="I1777" s="184">
        <v>3.0030000000000001</v>
      </c>
      <c r="J1777" s="184">
        <v>3.0720999999999998</v>
      </c>
      <c r="K1777" s="184">
        <v>3.2936999999999999</v>
      </c>
      <c r="L1777" s="184">
        <v>3.2633000000000001</v>
      </c>
      <c r="M1777" s="184">
        <v>3.2298</v>
      </c>
      <c r="N1777" s="184">
        <v>3.2254</v>
      </c>
      <c r="O1777" s="184">
        <v>5.0728999999999997</v>
      </c>
      <c r="P1777" s="184">
        <v>5.8129999999999997</v>
      </c>
      <c r="Q1777" s="184">
        <v>6.9935999999999998</v>
      </c>
      <c r="R1777" s="184">
        <v>4.0114000000000001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376</v>
      </c>
      <c r="B1778" s="180" t="s">
        <v>162</v>
      </c>
      <c r="C1778" s="180">
        <v>145971</v>
      </c>
      <c r="D1778" s="183">
        <v>44462</v>
      </c>
      <c r="E1778" s="184">
        <v>1127.7799</v>
      </c>
      <c r="F1778" s="184">
        <v>2.9001000000000001</v>
      </c>
      <c r="G1778" s="184">
        <v>2.5238999999999998</v>
      </c>
      <c r="H1778" s="184">
        <v>2.5922999999999998</v>
      </c>
      <c r="I1778" s="184">
        <v>2.7462</v>
      </c>
      <c r="J1778" s="184">
        <v>2.7450000000000001</v>
      </c>
      <c r="K1778" s="184">
        <v>2.8496999999999999</v>
      </c>
      <c r="L1778" s="184">
        <v>2.9559000000000002</v>
      </c>
      <c r="M1778" s="184">
        <v>2.9727999999999999</v>
      </c>
      <c r="N1778" s="184">
        <v>3.0017999999999998</v>
      </c>
      <c r="O1778" s="184"/>
      <c r="P1778" s="184"/>
      <c r="Q1778" s="184">
        <v>4.5663</v>
      </c>
      <c r="R1778" s="184">
        <v>3.6934</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376</v>
      </c>
      <c r="B1779" s="180" t="s">
        <v>265</v>
      </c>
      <c r="C1779" s="180">
        <v>145968</v>
      </c>
      <c r="D1779" s="183">
        <v>44462</v>
      </c>
      <c r="E1779" s="184">
        <v>1125.3786</v>
      </c>
      <c r="F1779" s="184">
        <v>2.8187000000000002</v>
      </c>
      <c r="G1779" s="184">
        <v>2.4438</v>
      </c>
      <c r="H1779" s="184">
        <v>2.512</v>
      </c>
      <c r="I1779" s="184">
        <v>2.6650999999999998</v>
      </c>
      <c r="J1779" s="184">
        <v>2.6644999999999999</v>
      </c>
      <c r="K1779" s="184">
        <v>2.7692999999999999</v>
      </c>
      <c r="L1779" s="184">
        <v>2.875</v>
      </c>
      <c r="M1779" s="184">
        <v>2.8912</v>
      </c>
      <c r="N1779" s="184">
        <v>2.9196</v>
      </c>
      <c r="O1779" s="184"/>
      <c r="P1779" s="184"/>
      <c r="Q1779" s="184">
        <v>4.4835000000000003</v>
      </c>
      <c r="R1779" s="184">
        <v>3.6114999999999999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5" t="s">
        <v>27</v>
      </c>
      <c r="B1780" s="180"/>
      <c r="C1780" s="180"/>
      <c r="D1780" s="180"/>
      <c r="E1780" s="180"/>
      <c r="F1780" s="186">
        <v>2.8815196428571426</v>
      </c>
      <c r="G1780" s="186">
        <v>2.6735482142857139</v>
      </c>
      <c r="H1780" s="186">
        <v>2.7593383928571442</v>
      </c>
      <c r="I1780" s="186">
        <v>2.8208008928571426</v>
      </c>
      <c r="J1780" s="186">
        <v>2.881699107142857</v>
      </c>
      <c r="K1780" s="186">
        <v>3.0457482142857133</v>
      </c>
      <c r="L1780" s="186">
        <v>3.0576909090909106</v>
      </c>
      <c r="M1780" s="186">
        <v>3.0478845454545436</v>
      </c>
      <c r="N1780" s="186">
        <v>3.0479481818181813</v>
      </c>
      <c r="O1780" s="186">
        <v>4.7552434782608684</v>
      </c>
      <c r="P1780" s="186">
        <v>5.4727146067415733</v>
      </c>
      <c r="Q1780" s="186">
        <v>5.9890089285714279</v>
      </c>
      <c r="R1780" s="186">
        <v>3.7812444444444431</v>
      </c>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5" t="s">
        <v>408</v>
      </c>
      <c r="B1781" s="180"/>
      <c r="C1781" s="180"/>
      <c r="D1781" s="180"/>
      <c r="E1781" s="180"/>
      <c r="F1781" s="186">
        <v>3.0445000000000002</v>
      </c>
      <c r="G1781" s="186">
        <v>2.8242500000000001</v>
      </c>
      <c r="H1781" s="186">
        <v>2.9279999999999999</v>
      </c>
      <c r="I1781" s="186">
        <v>3.0042499999999999</v>
      </c>
      <c r="J1781" s="186">
        <v>3.0726499999999999</v>
      </c>
      <c r="K1781" s="186">
        <v>3.2648999999999999</v>
      </c>
      <c r="L1781" s="186">
        <v>3.2480000000000002</v>
      </c>
      <c r="M1781" s="186">
        <v>3.2255500000000001</v>
      </c>
      <c r="N1781" s="186">
        <v>3.2061500000000001</v>
      </c>
      <c r="O1781" s="186">
        <v>5.0556000000000001</v>
      </c>
      <c r="P1781" s="186">
        <v>5.7981999999999996</v>
      </c>
      <c r="Q1781" s="186">
        <v>6.9246499999999997</v>
      </c>
      <c r="R1781" s="186">
        <v>3.9990999999999999</v>
      </c>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32"/>
      <c r="B1782" s="128"/>
      <c r="C1782" s="128"/>
      <c r="D1782" s="128"/>
      <c r="E1782" s="128"/>
      <c r="F1782" s="133"/>
      <c r="G1782" s="133"/>
      <c r="H1782" s="133"/>
      <c r="I1782" s="133"/>
      <c r="J1782" s="133"/>
      <c r="K1782" s="133"/>
      <c r="L1782" s="133"/>
      <c r="M1782" s="133"/>
      <c r="N1782" s="133"/>
      <c r="O1782" s="133"/>
      <c r="P1782" s="133"/>
      <c r="Q1782" s="133"/>
      <c r="R1782" s="133"/>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2" t="s">
        <v>1004</v>
      </c>
      <c r="B1783" s="182"/>
      <c r="C1783" s="182"/>
      <c r="D1783" s="182"/>
      <c r="E1783" s="182"/>
      <c r="F1783" s="182"/>
      <c r="G1783" s="182"/>
      <c r="H1783" s="182"/>
      <c r="I1783" s="182"/>
      <c r="J1783" s="182"/>
      <c r="K1783" s="182"/>
      <c r="L1783" s="182"/>
      <c r="M1783" s="182"/>
      <c r="N1783" s="182"/>
      <c r="O1783" s="182"/>
      <c r="P1783" s="182"/>
      <c r="Q1783" s="182"/>
      <c r="R1783" s="182"/>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80" t="s">
        <v>1005</v>
      </c>
      <c r="B1784" s="180" t="s">
        <v>1006</v>
      </c>
      <c r="C1784" s="180">
        <v>100365</v>
      </c>
      <c r="D1784" s="183">
        <v>44462</v>
      </c>
      <c r="E1784" s="184">
        <v>72.790599999999998</v>
      </c>
      <c r="F1784" s="184">
        <v>-25.455300000000001</v>
      </c>
      <c r="G1784" s="184">
        <v>-7.2331000000000003</v>
      </c>
      <c r="H1784" s="184">
        <v>13.0989</v>
      </c>
      <c r="I1784" s="184">
        <v>18.272099999999998</v>
      </c>
      <c r="J1784" s="184">
        <v>23.9513</v>
      </c>
      <c r="K1784" s="184">
        <v>6.7870999999999997</v>
      </c>
      <c r="L1784" s="184">
        <v>6.5180999999999996</v>
      </c>
      <c r="M1784" s="184">
        <v>1.8913</v>
      </c>
      <c r="N1784" s="184">
        <v>3.8248000000000002</v>
      </c>
      <c r="O1784" s="184">
        <v>10.2074</v>
      </c>
      <c r="P1784" s="184">
        <v>7.5868000000000002</v>
      </c>
      <c r="Q1784" s="184">
        <v>8.9228000000000005</v>
      </c>
      <c r="R1784" s="184">
        <v>7.3273999999999999</v>
      </c>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0" t="s">
        <v>1005</v>
      </c>
      <c r="B1785" s="180" t="s">
        <v>1007</v>
      </c>
      <c r="C1785" s="180">
        <v>120743</v>
      </c>
      <c r="D1785" s="183">
        <v>44462</v>
      </c>
      <c r="E1785" s="184">
        <v>78.039500000000004</v>
      </c>
      <c r="F1785" s="184">
        <v>-24.865300000000001</v>
      </c>
      <c r="G1785" s="184">
        <v>-6.6223000000000001</v>
      </c>
      <c r="H1785" s="184">
        <v>13.6998</v>
      </c>
      <c r="I1785" s="184">
        <v>18.881</v>
      </c>
      <c r="J1785" s="184">
        <v>24.563500000000001</v>
      </c>
      <c r="K1785" s="184">
        <v>7.3982000000000001</v>
      </c>
      <c r="L1785" s="184">
        <v>7.1391</v>
      </c>
      <c r="M1785" s="184">
        <v>2.5011000000000001</v>
      </c>
      <c r="N1785" s="184">
        <v>4.4496000000000002</v>
      </c>
      <c r="O1785" s="184">
        <v>10.8086</v>
      </c>
      <c r="P1785" s="184">
        <v>8.2898999999999994</v>
      </c>
      <c r="Q1785" s="184">
        <v>9.1173999999999999</v>
      </c>
      <c r="R1785" s="184">
        <v>7.9108999999999998</v>
      </c>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1005</v>
      </c>
      <c r="B1786" s="180" t="s">
        <v>1008</v>
      </c>
      <c r="C1786" s="180">
        <v>143702</v>
      </c>
      <c r="D1786" s="183">
        <v>44462</v>
      </c>
      <c r="E1786" s="184">
        <v>14.1195</v>
      </c>
      <c r="F1786" s="184">
        <v>35.968000000000004</v>
      </c>
      <c r="G1786" s="184">
        <v>14.4937</v>
      </c>
      <c r="H1786" s="184">
        <v>39.066699999999997</v>
      </c>
      <c r="I1786" s="184">
        <v>33.1355</v>
      </c>
      <c r="J1786" s="184">
        <v>37.978200000000001</v>
      </c>
      <c r="K1786" s="184">
        <v>12.0707</v>
      </c>
      <c r="L1786" s="184">
        <v>5.6646000000000001</v>
      </c>
      <c r="M1786" s="184">
        <v>2.1337999999999999</v>
      </c>
      <c r="N1786" s="184">
        <v>4.6376999999999997</v>
      </c>
      <c r="O1786" s="184">
        <v>12.426399999999999</v>
      </c>
      <c r="P1786" s="184"/>
      <c r="Q1786" s="184">
        <v>11.311400000000001</v>
      </c>
      <c r="R1786" s="184">
        <v>8.8190000000000008</v>
      </c>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1005</v>
      </c>
      <c r="B1787" s="180" t="s">
        <v>1009</v>
      </c>
      <c r="C1787" s="180">
        <v>143704</v>
      </c>
      <c r="D1787" s="183">
        <v>44462</v>
      </c>
      <c r="E1787" s="184">
        <v>14.266</v>
      </c>
      <c r="F1787" s="184">
        <v>36.3673</v>
      </c>
      <c r="G1787" s="184">
        <v>14.8576</v>
      </c>
      <c r="H1787" s="184">
        <v>39.367400000000004</v>
      </c>
      <c r="I1787" s="184">
        <v>33.428199999999997</v>
      </c>
      <c r="J1787" s="184">
        <v>38.261699999999998</v>
      </c>
      <c r="K1787" s="184">
        <v>12.3507</v>
      </c>
      <c r="L1787" s="184">
        <v>5.9450000000000003</v>
      </c>
      <c r="M1787" s="184">
        <v>2.4264000000000001</v>
      </c>
      <c r="N1787" s="184">
        <v>4.9518000000000004</v>
      </c>
      <c r="O1787" s="184">
        <v>12.7804</v>
      </c>
      <c r="P1787" s="184"/>
      <c r="Q1787" s="184">
        <v>11.668900000000001</v>
      </c>
      <c r="R1787" s="184">
        <v>9.1584000000000003</v>
      </c>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5" t="s">
        <v>27</v>
      </c>
      <c r="B1788" s="180"/>
      <c r="C1788" s="180"/>
      <c r="D1788" s="180"/>
      <c r="E1788" s="180"/>
      <c r="F1788" s="186">
        <v>5.5036750000000012</v>
      </c>
      <c r="G1788" s="186">
        <v>3.8739750000000002</v>
      </c>
      <c r="H1788" s="186">
        <v>26.308199999999999</v>
      </c>
      <c r="I1788" s="186">
        <v>25.929200000000002</v>
      </c>
      <c r="J1788" s="186">
        <v>31.188674999999996</v>
      </c>
      <c r="K1788" s="186">
        <v>9.6516750000000009</v>
      </c>
      <c r="L1788" s="186">
        <v>6.3167</v>
      </c>
      <c r="M1788" s="186">
        <v>2.2381500000000001</v>
      </c>
      <c r="N1788" s="186">
        <v>4.4659750000000003</v>
      </c>
      <c r="O1788" s="186">
        <v>11.5557</v>
      </c>
      <c r="P1788" s="186">
        <v>7.9383499999999998</v>
      </c>
      <c r="Q1788" s="186">
        <v>10.255125</v>
      </c>
      <c r="R1788" s="186">
        <v>8.3039249999999996</v>
      </c>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5" t="s">
        <v>408</v>
      </c>
      <c r="B1789" s="180"/>
      <c r="C1789" s="180"/>
      <c r="D1789" s="180"/>
      <c r="E1789" s="180"/>
      <c r="F1789" s="186">
        <v>5.5513500000000029</v>
      </c>
      <c r="G1789" s="186">
        <v>3.9356999999999998</v>
      </c>
      <c r="H1789" s="186">
        <v>26.383249999999997</v>
      </c>
      <c r="I1789" s="186">
        <v>26.00825</v>
      </c>
      <c r="J1789" s="186">
        <v>31.270850000000003</v>
      </c>
      <c r="K1789" s="186">
        <v>9.7344500000000007</v>
      </c>
      <c r="L1789" s="186">
        <v>6.2315500000000004</v>
      </c>
      <c r="M1789" s="186">
        <v>2.2801</v>
      </c>
      <c r="N1789" s="186">
        <v>4.5436499999999995</v>
      </c>
      <c r="O1789" s="186">
        <v>11.6175</v>
      </c>
      <c r="P1789" s="186">
        <v>7.9383499999999998</v>
      </c>
      <c r="Q1789" s="186">
        <v>10.214400000000001</v>
      </c>
      <c r="R1789" s="186">
        <v>8.3649500000000003</v>
      </c>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28"/>
      <c r="B1790" s="128"/>
      <c r="C1790" s="128"/>
      <c r="D1790" s="130"/>
      <c r="E1790" s="131"/>
      <c r="F1790" s="131"/>
      <c r="G1790" s="131"/>
      <c r="H1790" s="131"/>
      <c r="I1790" s="131"/>
      <c r="J1790" s="131"/>
      <c r="K1790" s="131"/>
      <c r="L1790" s="131"/>
      <c r="M1790" s="131"/>
      <c r="N1790" s="131"/>
      <c r="O1790" s="131"/>
      <c r="P1790" s="131"/>
      <c r="Q1790" s="131"/>
      <c r="R1790" s="131"/>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2" t="s">
        <v>1010</v>
      </c>
      <c r="B1791" s="182"/>
      <c r="C1791" s="182"/>
      <c r="D1791" s="182"/>
      <c r="E1791" s="182"/>
      <c r="F1791" s="182"/>
      <c r="G1791" s="182"/>
      <c r="H1791" s="182"/>
      <c r="I1791" s="182"/>
      <c r="J1791" s="182"/>
      <c r="K1791" s="182"/>
      <c r="L1791" s="182"/>
      <c r="M1791" s="182"/>
      <c r="N1791" s="182"/>
      <c r="O1791" s="182"/>
      <c r="P1791" s="182"/>
      <c r="Q1791" s="182"/>
      <c r="R1791" s="182"/>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1011</v>
      </c>
      <c r="B1792" s="180" t="s">
        <v>1012</v>
      </c>
      <c r="C1792" s="180">
        <v>103192</v>
      </c>
      <c r="D1792" s="183">
        <v>44462</v>
      </c>
      <c r="E1792" s="184">
        <v>526.67970000000003</v>
      </c>
      <c r="F1792" s="184">
        <v>5.3785999999999996</v>
      </c>
      <c r="G1792" s="184">
        <v>2.2989999999999999</v>
      </c>
      <c r="H1792" s="184">
        <v>2.0194999999999999</v>
      </c>
      <c r="I1792" s="184">
        <v>2.0177999999999998</v>
      </c>
      <c r="J1792" s="184">
        <v>3.2635000000000001</v>
      </c>
      <c r="K1792" s="184">
        <v>4.1463999999999999</v>
      </c>
      <c r="L1792" s="184">
        <v>4.5909000000000004</v>
      </c>
      <c r="M1792" s="184">
        <v>3.8424999999999998</v>
      </c>
      <c r="N1792" s="184">
        <v>4.4166999999999996</v>
      </c>
      <c r="O1792" s="184">
        <v>7.0206</v>
      </c>
      <c r="P1792" s="184">
        <v>6.8324999999999996</v>
      </c>
      <c r="Q1792" s="184">
        <v>7.3654000000000002</v>
      </c>
      <c r="R1792" s="184">
        <v>6.1994999999999996</v>
      </c>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1011</v>
      </c>
      <c r="B1793" s="180" t="s">
        <v>1013</v>
      </c>
      <c r="C1793" s="180">
        <v>119523</v>
      </c>
      <c r="D1793" s="183">
        <v>44462</v>
      </c>
      <c r="E1793" s="184">
        <v>565.92650000000003</v>
      </c>
      <c r="F1793" s="184">
        <v>6.2119999999999997</v>
      </c>
      <c r="G1793" s="184">
        <v>3.1288999999999998</v>
      </c>
      <c r="H1793" s="184">
        <v>2.8494999999999999</v>
      </c>
      <c r="I1793" s="184">
        <v>2.8488000000000002</v>
      </c>
      <c r="J1793" s="184">
        <v>4.0968</v>
      </c>
      <c r="K1793" s="184">
        <v>4.9863999999999997</v>
      </c>
      <c r="L1793" s="184">
        <v>5.4081000000000001</v>
      </c>
      <c r="M1793" s="184">
        <v>4.6519000000000004</v>
      </c>
      <c r="N1793" s="184">
        <v>5.2484999999999999</v>
      </c>
      <c r="O1793" s="184">
        <v>7.9058000000000002</v>
      </c>
      <c r="P1793" s="184">
        <v>7.7263000000000002</v>
      </c>
      <c r="Q1793" s="184">
        <v>8.5054999999999996</v>
      </c>
      <c r="R1793" s="184">
        <v>7.0682999999999998</v>
      </c>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1011</v>
      </c>
      <c r="B1794" s="180" t="s">
        <v>1014</v>
      </c>
      <c r="C1794" s="180">
        <v>120513</v>
      </c>
      <c r="D1794" s="183">
        <v>44462</v>
      </c>
      <c r="E1794" s="184">
        <v>2538.0819000000001</v>
      </c>
      <c r="F1794" s="184">
        <v>5.6712999999999996</v>
      </c>
      <c r="G1794" s="184">
        <v>1.8050999999999999</v>
      </c>
      <c r="H1794" s="184">
        <v>2.4220999999999999</v>
      </c>
      <c r="I1794" s="184">
        <v>2.6962000000000002</v>
      </c>
      <c r="J1794" s="184">
        <v>3.8426999999999998</v>
      </c>
      <c r="K1794" s="184">
        <v>4.6829999999999998</v>
      </c>
      <c r="L1794" s="184">
        <v>4.8277000000000001</v>
      </c>
      <c r="M1794" s="184">
        <v>4.3232999999999997</v>
      </c>
      <c r="N1794" s="184">
        <v>4.7507999999999999</v>
      </c>
      <c r="O1794" s="184">
        <v>7.4691000000000001</v>
      </c>
      <c r="P1794" s="184">
        <v>7.3935000000000004</v>
      </c>
      <c r="Q1794" s="184">
        <v>8.1773000000000007</v>
      </c>
      <c r="R1794" s="184">
        <v>6.4541000000000004</v>
      </c>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1011</v>
      </c>
      <c r="B1795" s="180" t="s">
        <v>1015</v>
      </c>
      <c r="C1795" s="180">
        <v>112214</v>
      </c>
      <c r="D1795" s="183">
        <v>44462</v>
      </c>
      <c r="E1795" s="184">
        <v>2451.0034999999998</v>
      </c>
      <c r="F1795" s="184">
        <v>5.3632999999999997</v>
      </c>
      <c r="G1795" s="184">
        <v>1.5033000000000001</v>
      </c>
      <c r="H1795" s="184">
        <v>2.1219000000000001</v>
      </c>
      <c r="I1795" s="184">
        <v>2.3965999999999998</v>
      </c>
      <c r="J1795" s="184">
        <v>3.5432000000000001</v>
      </c>
      <c r="K1795" s="184">
        <v>4.3814000000000002</v>
      </c>
      <c r="L1795" s="184">
        <v>4.5119999999999996</v>
      </c>
      <c r="M1795" s="184">
        <v>4.0010000000000003</v>
      </c>
      <c r="N1795" s="184">
        <v>4.4245999999999999</v>
      </c>
      <c r="O1795" s="184">
        <v>7.1226000000000003</v>
      </c>
      <c r="P1795" s="184">
        <v>6.9527999999999999</v>
      </c>
      <c r="Q1795" s="184">
        <v>7.7808999999999999</v>
      </c>
      <c r="R1795" s="184">
        <v>6.1276999999999999</v>
      </c>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1011</v>
      </c>
      <c r="B1796" s="180" t="s">
        <v>1016</v>
      </c>
      <c r="C1796" s="180">
        <v>112029</v>
      </c>
      <c r="D1796" s="183">
        <v>44462</v>
      </c>
      <c r="E1796" s="184">
        <v>1582.5625</v>
      </c>
      <c r="F1796" s="184">
        <v>3.7875000000000001</v>
      </c>
      <c r="G1796" s="184">
        <v>-0.41670000000000001</v>
      </c>
      <c r="H1796" s="184">
        <v>2.3841999999999999</v>
      </c>
      <c r="I1796" s="184">
        <v>3.6006</v>
      </c>
      <c r="J1796" s="184">
        <v>4.1235999999999997</v>
      </c>
      <c r="K1796" s="184">
        <v>3.7911000000000001</v>
      </c>
      <c r="L1796" s="184">
        <v>4.6696</v>
      </c>
      <c r="M1796" s="184">
        <v>4.6611000000000002</v>
      </c>
      <c r="N1796" s="184">
        <v>7.5167000000000002</v>
      </c>
      <c r="O1796" s="184">
        <v>-8.8276000000000003</v>
      </c>
      <c r="P1796" s="184">
        <v>-2.7174999999999998</v>
      </c>
      <c r="Q1796" s="184">
        <v>3.8159999999999998</v>
      </c>
      <c r="R1796" s="184">
        <v>-4.7093999999999996</v>
      </c>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1011</v>
      </c>
      <c r="B1797" s="180" t="s">
        <v>1017</v>
      </c>
      <c r="C1797" s="180">
        <v>119410</v>
      </c>
      <c r="D1797" s="183">
        <v>44462</v>
      </c>
      <c r="E1797" s="184">
        <v>1624.5472</v>
      </c>
      <c r="F1797" s="184">
        <v>3.9975000000000001</v>
      </c>
      <c r="G1797" s="184">
        <v>-0.2082</v>
      </c>
      <c r="H1797" s="184">
        <v>2.5941000000000001</v>
      </c>
      <c r="I1797" s="184">
        <v>3.8094000000000001</v>
      </c>
      <c r="J1797" s="184">
        <v>4.3331</v>
      </c>
      <c r="K1797" s="184">
        <v>4.0031999999999996</v>
      </c>
      <c r="L1797" s="184">
        <v>4.8846999999999996</v>
      </c>
      <c r="M1797" s="184">
        <v>4.8784999999999998</v>
      </c>
      <c r="N1797" s="184">
        <v>7.7427000000000001</v>
      </c>
      <c r="O1797" s="184">
        <v>-8.5874000000000006</v>
      </c>
      <c r="P1797" s="184">
        <v>-2.4407000000000001</v>
      </c>
      <c r="Q1797" s="184">
        <v>2.5512999999999999</v>
      </c>
      <c r="R1797" s="184">
        <v>-4.476</v>
      </c>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1011</v>
      </c>
      <c r="B1798" s="180" t="s">
        <v>1018</v>
      </c>
      <c r="C1798" s="180">
        <v>148320</v>
      </c>
      <c r="D1798" s="183"/>
      <c r="E1798" s="184"/>
      <c r="F1798" s="184"/>
      <c r="G1798" s="184"/>
      <c r="H1798" s="184"/>
      <c r="I1798" s="184"/>
      <c r="J1798" s="184"/>
      <c r="K1798" s="184"/>
      <c r="L1798" s="184"/>
      <c r="M1798" s="184"/>
      <c r="N1798" s="184"/>
      <c r="O1798" s="184"/>
      <c r="P1798" s="184"/>
      <c r="Q1798" s="184"/>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1011</v>
      </c>
      <c r="B1799" s="180" t="s">
        <v>1019</v>
      </c>
      <c r="C1799" s="180">
        <v>148325</v>
      </c>
      <c r="D1799" s="183"/>
      <c r="E1799" s="184"/>
      <c r="F1799" s="184"/>
      <c r="G1799" s="184"/>
      <c r="H1799" s="184"/>
      <c r="I1799" s="184"/>
      <c r="J1799" s="184"/>
      <c r="K1799" s="184"/>
      <c r="L1799" s="184"/>
      <c r="M1799" s="184"/>
      <c r="N1799" s="184"/>
      <c r="O1799" s="184"/>
      <c r="P1799" s="184"/>
      <c r="Q1799" s="184"/>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1011</v>
      </c>
      <c r="B1800" s="180" t="s">
        <v>1020</v>
      </c>
      <c r="C1800" s="180">
        <v>117945</v>
      </c>
      <c r="D1800" s="183">
        <v>44462</v>
      </c>
      <c r="E1800" s="184">
        <v>32.379800000000003</v>
      </c>
      <c r="F1800" s="184">
        <v>2.5928</v>
      </c>
      <c r="G1800" s="184">
        <v>0.78910000000000002</v>
      </c>
      <c r="H1800" s="184">
        <v>1.1113999999999999</v>
      </c>
      <c r="I1800" s="184">
        <v>1.5145999999999999</v>
      </c>
      <c r="J1800" s="184">
        <v>2.5508999999999999</v>
      </c>
      <c r="K1800" s="184">
        <v>3.8788</v>
      </c>
      <c r="L1800" s="184">
        <v>4.2361000000000004</v>
      </c>
      <c r="M1800" s="184">
        <v>3.7241</v>
      </c>
      <c r="N1800" s="184">
        <v>4.2770999999999999</v>
      </c>
      <c r="O1800" s="184">
        <v>6.4897</v>
      </c>
      <c r="P1800" s="184">
        <v>6.4904999999999999</v>
      </c>
      <c r="Q1800" s="184">
        <v>7.6524000000000001</v>
      </c>
      <c r="R1800" s="184">
        <v>5.9825999999999997</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1011</v>
      </c>
      <c r="B1801" s="180" t="s">
        <v>1021</v>
      </c>
      <c r="C1801" s="180">
        <v>120008</v>
      </c>
      <c r="D1801" s="183">
        <v>44462</v>
      </c>
      <c r="E1801" s="184">
        <v>34.459899999999998</v>
      </c>
      <c r="F1801" s="184">
        <v>3.3898000000000001</v>
      </c>
      <c r="G1801" s="184">
        <v>1.589</v>
      </c>
      <c r="H1801" s="184">
        <v>1.877</v>
      </c>
      <c r="I1801" s="184">
        <v>2.2869000000000002</v>
      </c>
      <c r="J1801" s="184">
        <v>3.3271000000000002</v>
      </c>
      <c r="K1801" s="184">
        <v>4.6639999999999997</v>
      </c>
      <c r="L1801" s="184">
        <v>5.0694999999999997</v>
      </c>
      <c r="M1801" s="184">
        <v>4.5518999999999998</v>
      </c>
      <c r="N1801" s="184">
        <v>5.1093999999999999</v>
      </c>
      <c r="O1801" s="184">
        <v>7.3545999999999996</v>
      </c>
      <c r="P1801" s="184">
        <v>7.2827000000000002</v>
      </c>
      <c r="Q1801" s="184">
        <v>8.1030999999999995</v>
      </c>
      <c r="R1801" s="184">
        <v>6.8457999999999997</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1011</v>
      </c>
      <c r="B1802" s="180" t="s">
        <v>1022</v>
      </c>
      <c r="C1802" s="180">
        <v>118291</v>
      </c>
      <c r="D1802" s="183">
        <v>44462</v>
      </c>
      <c r="E1802" s="184">
        <v>34.238599999999998</v>
      </c>
      <c r="F1802" s="184">
        <v>3.6248999999999998</v>
      </c>
      <c r="G1802" s="184">
        <v>0.99509999999999998</v>
      </c>
      <c r="H1802" s="184">
        <v>2.0720000000000001</v>
      </c>
      <c r="I1802" s="184">
        <v>2.2864</v>
      </c>
      <c r="J1802" s="184">
        <v>3.3174999999999999</v>
      </c>
      <c r="K1802" s="184">
        <v>4.0560999999999998</v>
      </c>
      <c r="L1802" s="184">
        <v>3.9447999999999999</v>
      </c>
      <c r="M1802" s="184">
        <v>3.5834000000000001</v>
      </c>
      <c r="N1802" s="184">
        <v>3.9496000000000002</v>
      </c>
      <c r="O1802" s="184">
        <v>6.6121999999999996</v>
      </c>
      <c r="P1802" s="184">
        <v>6.7502000000000004</v>
      </c>
      <c r="Q1802" s="184">
        <v>7.6871999999999998</v>
      </c>
      <c r="R1802" s="184">
        <v>5.5285000000000002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0" t="s">
        <v>1011</v>
      </c>
      <c r="B1803" s="180" t="s">
        <v>1023</v>
      </c>
      <c r="C1803" s="180">
        <v>102913</v>
      </c>
      <c r="D1803" s="183">
        <v>44462</v>
      </c>
      <c r="E1803" s="184">
        <v>33.665500000000002</v>
      </c>
      <c r="F1803" s="184">
        <v>3.3613</v>
      </c>
      <c r="G1803" s="184">
        <v>0.7228</v>
      </c>
      <c r="H1803" s="184">
        <v>1.7972999999999999</v>
      </c>
      <c r="I1803" s="184">
        <v>2.0228000000000002</v>
      </c>
      <c r="J1803" s="184">
        <v>3.0541</v>
      </c>
      <c r="K1803" s="184">
        <v>3.7905000000000002</v>
      </c>
      <c r="L1803" s="184">
        <v>3.6741000000000001</v>
      </c>
      <c r="M1803" s="184">
        <v>3.3140000000000001</v>
      </c>
      <c r="N1803" s="184">
        <v>3.6844000000000001</v>
      </c>
      <c r="O1803" s="184">
        <v>6.3494000000000002</v>
      </c>
      <c r="P1803" s="184">
        <v>6.5163000000000002</v>
      </c>
      <c r="Q1803" s="184">
        <v>7.6021999999999998</v>
      </c>
      <c r="R1803" s="184">
        <v>5.2683999999999997</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0" t="s">
        <v>1011</v>
      </c>
      <c r="B1804" s="180" t="s">
        <v>1024</v>
      </c>
      <c r="C1804" s="180">
        <v>133925</v>
      </c>
      <c r="D1804" s="183">
        <v>44462</v>
      </c>
      <c r="E1804" s="184">
        <v>16.1525</v>
      </c>
      <c r="F1804" s="184">
        <v>5.6501999999999999</v>
      </c>
      <c r="G1804" s="184">
        <v>1.5066999999999999</v>
      </c>
      <c r="H1804" s="184">
        <v>2.1638000000000002</v>
      </c>
      <c r="I1804" s="184">
        <v>2.2454999999999998</v>
      </c>
      <c r="J1804" s="184">
        <v>3.3774000000000002</v>
      </c>
      <c r="K1804" s="184">
        <v>4.4809999999999999</v>
      </c>
      <c r="L1804" s="184">
        <v>4.5091000000000001</v>
      </c>
      <c r="M1804" s="184">
        <v>4.0377999999999998</v>
      </c>
      <c r="N1804" s="184">
        <v>4.4057000000000004</v>
      </c>
      <c r="O1804" s="184">
        <v>7.1429999999999998</v>
      </c>
      <c r="P1804" s="184">
        <v>7.1135999999999999</v>
      </c>
      <c r="Q1804" s="184">
        <v>7.6007999999999996</v>
      </c>
      <c r="R1804" s="184">
        <v>5.9686000000000003</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80" t="s">
        <v>1011</v>
      </c>
      <c r="B1805" s="180" t="s">
        <v>1025</v>
      </c>
      <c r="C1805" s="180">
        <v>133926</v>
      </c>
      <c r="D1805" s="183">
        <v>44462</v>
      </c>
      <c r="E1805" s="184">
        <v>15.825200000000001</v>
      </c>
      <c r="F1805" s="184">
        <v>5.3056000000000001</v>
      </c>
      <c r="G1805" s="184">
        <v>1.2302</v>
      </c>
      <c r="H1805" s="184">
        <v>1.8788</v>
      </c>
      <c r="I1805" s="184">
        <v>1.962</v>
      </c>
      <c r="J1805" s="184">
        <v>3.0882999999999998</v>
      </c>
      <c r="K1805" s="184">
        <v>4.1878000000000002</v>
      </c>
      <c r="L1805" s="184">
        <v>4.2154999999999996</v>
      </c>
      <c r="M1805" s="184">
        <v>3.7501000000000002</v>
      </c>
      <c r="N1805" s="184">
        <v>4.1180000000000003</v>
      </c>
      <c r="O1805" s="184">
        <v>6.8327</v>
      </c>
      <c r="P1805" s="184">
        <v>6.7912999999999997</v>
      </c>
      <c r="Q1805" s="184">
        <v>7.2648000000000001</v>
      </c>
      <c r="R1805" s="184">
        <v>5.6715999999999998</v>
      </c>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0" t="s">
        <v>1011</v>
      </c>
      <c r="B1806" s="180" t="s">
        <v>1026</v>
      </c>
      <c r="C1806" s="180">
        <v>140220</v>
      </c>
      <c r="D1806" s="183"/>
      <c r="E1806" s="184"/>
      <c r="F1806" s="184"/>
      <c r="G1806" s="184"/>
      <c r="H1806" s="184"/>
      <c r="I1806" s="184"/>
      <c r="J1806" s="184"/>
      <c r="K1806" s="184"/>
      <c r="L1806" s="184"/>
      <c r="M1806" s="184"/>
      <c r="N1806" s="184"/>
      <c r="O1806" s="184"/>
      <c r="P1806" s="184"/>
      <c r="Q1806" s="184"/>
      <c r="R1806" s="184"/>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1011</v>
      </c>
      <c r="B1807" s="180" t="s">
        <v>1027</v>
      </c>
      <c r="C1807" s="180">
        <v>140207</v>
      </c>
      <c r="D1807" s="183"/>
      <c r="E1807" s="184"/>
      <c r="F1807" s="184"/>
      <c r="G1807" s="184"/>
      <c r="H1807" s="184"/>
      <c r="I1807" s="184"/>
      <c r="J1807" s="184"/>
      <c r="K1807" s="184"/>
      <c r="L1807" s="184"/>
      <c r="M1807" s="184"/>
      <c r="N1807" s="184"/>
      <c r="O1807" s="184"/>
      <c r="P1807" s="184"/>
      <c r="Q1807" s="184"/>
      <c r="R1807" s="184"/>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1011</v>
      </c>
      <c r="B1808" s="180" t="s">
        <v>1930</v>
      </c>
      <c r="C1808" s="180">
        <v>113135</v>
      </c>
      <c r="D1808" s="183">
        <v>44462</v>
      </c>
      <c r="E1808" s="184">
        <v>24.171299999999999</v>
      </c>
      <c r="F1808" s="184">
        <v>12.6889</v>
      </c>
      <c r="G1808" s="184">
        <v>8.0589999999999993</v>
      </c>
      <c r="H1808" s="184">
        <v>10.6785</v>
      </c>
      <c r="I1808" s="184">
        <v>11.396599999999999</v>
      </c>
      <c r="J1808" s="184">
        <v>14.6972</v>
      </c>
      <c r="K1808" s="184">
        <v>7.0172999999999996</v>
      </c>
      <c r="L1808" s="184">
        <v>8.9492999999999991</v>
      </c>
      <c r="M1808" s="184">
        <v>9.5454000000000008</v>
      </c>
      <c r="N1808" s="184">
        <v>11.6462</v>
      </c>
      <c r="O1808" s="184">
        <v>5.4550999999999998</v>
      </c>
      <c r="P1808" s="184">
        <v>6.5258000000000003</v>
      </c>
      <c r="Q1808" s="184">
        <v>8.2219999999999995</v>
      </c>
      <c r="R1808" s="184">
        <v>3.8603999999999998</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1011</v>
      </c>
      <c r="B1809" s="180" t="s">
        <v>1931</v>
      </c>
      <c r="C1809" s="180">
        <v>118530</v>
      </c>
      <c r="D1809" s="183">
        <v>44462</v>
      </c>
      <c r="E1809" s="184">
        <v>24.8249</v>
      </c>
      <c r="F1809" s="184">
        <v>12.796099999999999</v>
      </c>
      <c r="G1809" s="184">
        <v>8.0920000000000005</v>
      </c>
      <c r="H1809" s="184">
        <v>10.670999999999999</v>
      </c>
      <c r="I1809" s="184">
        <v>11.3919</v>
      </c>
      <c r="J1809" s="184">
        <v>14.689500000000001</v>
      </c>
      <c r="K1809" s="184">
        <v>7.0147000000000004</v>
      </c>
      <c r="L1809" s="184">
        <v>8.9282000000000004</v>
      </c>
      <c r="M1809" s="184">
        <v>9.6582000000000008</v>
      </c>
      <c r="N1809" s="184">
        <v>11.8345</v>
      </c>
      <c r="O1809" s="184">
        <v>5.7717999999999998</v>
      </c>
      <c r="P1809" s="184">
        <v>6.8634000000000004</v>
      </c>
      <c r="Q1809" s="184">
        <v>8.2371999999999996</v>
      </c>
      <c r="R1809" s="184">
        <v>4.1365999999999996</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1011</v>
      </c>
      <c r="B1810" s="180" t="s">
        <v>1992</v>
      </c>
      <c r="C1810" s="180">
        <v>100503</v>
      </c>
      <c r="D1810" s="183">
        <v>44462</v>
      </c>
      <c r="E1810" s="184">
        <v>44.8385261294424</v>
      </c>
      <c r="F1810" s="184">
        <v>12.7767</v>
      </c>
      <c r="G1810" s="184">
        <v>7.9741999999999997</v>
      </c>
      <c r="H1810" s="184">
        <v>10.6418</v>
      </c>
      <c r="I1810" s="184">
        <v>11.3713</v>
      </c>
      <c r="J1810" s="184">
        <v>14.685700000000001</v>
      </c>
      <c r="K1810" s="184">
        <v>7.0133999999999999</v>
      </c>
      <c r="L1810" s="184">
        <v>8.9472000000000005</v>
      </c>
      <c r="M1810" s="184">
        <v>9.5449999999999999</v>
      </c>
      <c r="N1810" s="184">
        <v>11.645</v>
      </c>
      <c r="O1810" s="184">
        <v>4.4195000000000002</v>
      </c>
      <c r="P1810" s="184">
        <v>4.9892000000000003</v>
      </c>
      <c r="Q1810" s="184">
        <v>7.1795</v>
      </c>
      <c r="R1810" s="184">
        <v>3.5695999999999999</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1011</v>
      </c>
      <c r="B1811" s="180" t="s">
        <v>1993</v>
      </c>
      <c r="C1811" s="180">
        <v>118528</v>
      </c>
      <c r="D1811" s="183">
        <v>44462</v>
      </c>
      <c r="E1811" s="184">
        <v>17.745603414494099</v>
      </c>
      <c r="F1811" s="184">
        <v>12.659000000000001</v>
      </c>
      <c r="G1811" s="184">
        <v>8.0198999999999998</v>
      </c>
      <c r="H1811" s="184">
        <v>10.687900000000001</v>
      </c>
      <c r="I1811" s="184">
        <v>11.3935</v>
      </c>
      <c r="J1811" s="184">
        <v>14.693099999999999</v>
      </c>
      <c r="K1811" s="184">
        <v>7.0166000000000004</v>
      </c>
      <c r="L1811" s="184">
        <v>8.9281000000000006</v>
      </c>
      <c r="M1811" s="184">
        <v>9.6577000000000002</v>
      </c>
      <c r="N1811" s="184">
        <v>11.8346</v>
      </c>
      <c r="O1811" s="184">
        <v>4.7603999999999997</v>
      </c>
      <c r="P1811" s="184">
        <v>5.3544</v>
      </c>
      <c r="Q1811" s="184">
        <v>6.3506999999999998</v>
      </c>
      <c r="R1811" s="184">
        <v>3.8540000000000001</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1011</v>
      </c>
      <c r="B1812" s="180" t="s">
        <v>1028</v>
      </c>
      <c r="C1812" s="180">
        <v>147990</v>
      </c>
      <c r="D1812" s="183"/>
      <c r="E1812" s="184"/>
      <c r="F1812" s="184"/>
      <c r="G1812" s="184"/>
      <c r="H1812" s="184"/>
      <c r="I1812" s="184"/>
      <c r="J1812" s="184"/>
      <c r="K1812" s="184"/>
      <c r="L1812" s="184"/>
      <c r="M1812" s="184"/>
      <c r="N1812" s="184"/>
      <c r="O1812" s="184"/>
      <c r="P1812" s="184"/>
      <c r="Q1812" s="184"/>
      <c r="R1812" s="184"/>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1011</v>
      </c>
      <c r="B1813" s="180" t="s">
        <v>1029</v>
      </c>
      <c r="C1813" s="180">
        <v>147991</v>
      </c>
      <c r="D1813" s="183"/>
      <c r="E1813" s="184"/>
      <c r="F1813" s="184"/>
      <c r="G1813" s="184"/>
      <c r="H1813" s="184"/>
      <c r="I1813" s="184"/>
      <c r="J1813" s="184"/>
      <c r="K1813" s="184"/>
      <c r="L1813" s="184"/>
      <c r="M1813" s="184"/>
      <c r="N1813" s="184"/>
      <c r="O1813" s="184"/>
      <c r="P1813" s="184"/>
      <c r="Q1813" s="184"/>
      <c r="R1813" s="184"/>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1011</v>
      </c>
      <c r="B1814" s="180" t="s">
        <v>1932</v>
      </c>
      <c r="C1814" s="180">
        <v>148000</v>
      </c>
      <c r="D1814" s="183"/>
      <c r="E1814" s="184"/>
      <c r="F1814" s="184"/>
      <c r="G1814" s="184"/>
      <c r="H1814" s="184"/>
      <c r="I1814" s="184"/>
      <c r="J1814" s="184"/>
      <c r="K1814" s="184"/>
      <c r="L1814" s="184"/>
      <c r="M1814" s="184"/>
      <c r="N1814" s="184"/>
      <c r="O1814" s="184"/>
      <c r="P1814" s="184"/>
      <c r="Q1814" s="184"/>
      <c r="R1814" s="184"/>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1011</v>
      </c>
      <c r="B1815" s="180" t="s">
        <v>1933</v>
      </c>
      <c r="C1815" s="180">
        <v>147999</v>
      </c>
      <c r="D1815" s="183"/>
      <c r="E1815" s="184"/>
      <c r="F1815" s="184"/>
      <c r="G1815" s="184"/>
      <c r="H1815" s="184"/>
      <c r="I1815" s="184"/>
      <c r="J1815" s="184"/>
      <c r="K1815" s="184"/>
      <c r="L1815" s="184"/>
      <c r="M1815" s="184"/>
      <c r="N1815" s="184"/>
      <c r="O1815" s="184"/>
      <c r="P1815" s="184"/>
      <c r="Q1815" s="184"/>
      <c r="R1815" s="184"/>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1011</v>
      </c>
      <c r="B1816" s="180" t="s">
        <v>1994</v>
      </c>
      <c r="C1816" s="180">
        <v>147995</v>
      </c>
      <c r="D1816" s="183"/>
      <c r="E1816" s="184"/>
      <c r="F1816" s="184"/>
      <c r="G1816" s="184"/>
      <c r="H1816" s="184"/>
      <c r="I1816" s="184"/>
      <c r="J1816" s="184"/>
      <c r="K1816" s="184"/>
      <c r="L1816" s="184"/>
      <c r="M1816" s="184"/>
      <c r="N1816" s="184"/>
      <c r="O1816" s="184"/>
      <c r="P1816" s="184"/>
      <c r="Q1816" s="184"/>
      <c r="R1816" s="184"/>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1011</v>
      </c>
      <c r="B1817" s="180" t="s">
        <v>1995</v>
      </c>
      <c r="C1817" s="180">
        <v>147996</v>
      </c>
      <c r="D1817" s="183"/>
      <c r="E1817" s="184"/>
      <c r="F1817" s="184"/>
      <c r="G1817" s="184"/>
      <c r="H1817" s="184"/>
      <c r="I1817" s="184"/>
      <c r="J1817" s="184"/>
      <c r="K1817" s="184"/>
      <c r="L1817" s="184"/>
      <c r="M1817" s="184"/>
      <c r="N1817" s="184"/>
      <c r="O1817" s="184"/>
      <c r="P1817" s="184"/>
      <c r="Q1817" s="184"/>
      <c r="R1817" s="184"/>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1011</v>
      </c>
      <c r="B1818" s="180" t="s">
        <v>1030</v>
      </c>
      <c r="C1818" s="180">
        <v>102452</v>
      </c>
      <c r="D1818" s="183">
        <v>44462</v>
      </c>
      <c r="E1818" s="184">
        <v>46.042999999999999</v>
      </c>
      <c r="F1818" s="184">
        <v>-0.63419999999999999</v>
      </c>
      <c r="G1818" s="184">
        <v>-2.6947000000000001</v>
      </c>
      <c r="H1818" s="184">
        <v>0.28310000000000002</v>
      </c>
      <c r="I1818" s="184">
        <v>1.0706</v>
      </c>
      <c r="J1818" s="184">
        <v>3.1846999999999999</v>
      </c>
      <c r="K1818" s="184">
        <v>4.3837999999999999</v>
      </c>
      <c r="L1818" s="184">
        <v>4.9099000000000004</v>
      </c>
      <c r="M1818" s="184">
        <v>4.0594000000000001</v>
      </c>
      <c r="N1818" s="184">
        <v>5.0228999999999999</v>
      </c>
      <c r="O1818" s="184">
        <v>7.0705999999999998</v>
      </c>
      <c r="P1818" s="184">
        <v>6.8140000000000001</v>
      </c>
      <c r="Q1818" s="184">
        <v>7.234</v>
      </c>
      <c r="R1818" s="184">
        <v>6.4490999999999996</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1011</v>
      </c>
      <c r="B1819" s="180" t="s">
        <v>1031</v>
      </c>
      <c r="C1819" s="180">
        <v>118942</v>
      </c>
      <c r="D1819" s="183">
        <v>44462</v>
      </c>
      <c r="E1819" s="184">
        <v>48.807400000000001</v>
      </c>
      <c r="F1819" s="184">
        <v>0</v>
      </c>
      <c r="G1819" s="184">
        <v>-2.0687000000000002</v>
      </c>
      <c r="H1819" s="184">
        <v>0.89759999999999995</v>
      </c>
      <c r="I1819" s="184">
        <v>1.673</v>
      </c>
      <c r="J1819" s="184">
        <v>3.7875000000000001</v>
      </c>
      <c r="K1819" s="184">
        <v>4.9886999999999997</v>
      </c>
      <c r="L1819" s="184">
        <v>5.5247999999999999</v>
      </c>
      <c r="M1819" s="184">
        <v>4.6784999999999997</v>
      </c>
      <c r="N1819" s="184">
        <v>5.6544999999999996</v>
      </c>
      <c r="O1819" s="184">
        <v>7.7152000000000003</v>
      </c>
      <c r="P1819" s="184">
        <v>7.4867999999999997</v>
      </c>
      <c r="Q1819" s="184">
        <v>8.1358999999999995</v>
      </c>
      <c r="R1819" s="184">
        <v>7.0888</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1011</v>
      </c>
      <c r="B1820" s="180" t="s">
        <v>1032</v>
      </c>
      <c r="C1820" s="180">
        <v>104344</v>
      </c>
      <c r="D1820" s="183">
        <v>44462</v>
      </c>
      <c r="E1820" s="184">
        <v>16.486699999999999</v>
      </c>
      <c r="F1820" s="184">
        <v>3.3212000000000002</v>
      </c>
      <c r="G1820" s="184">
        <v>-2.4348000000000001</v>
      </c>
      <c r="H1820" s="184">
        <v>0.94899999999999995</v>
      </c>
      <c r="I1820" s="184">
        <v>1.3131999999999999</v>
      </c>
      <c r="J1820" s="184">
        <v>2.5623</v>
      </c>
      <c r="K1820" s="184">
        <v>3.9371</v>
      </c>
      <c r="L1820" s="184">
        <v>4.0842999999999998</v>
      </c>
      <c r="M1820" s="184">
        <v>3.4134000000000002</v>
      </c>
      <c r="N1820" s="184">
        <v>3.7656000000000001</v>
      </c>
      <c r="O1820" s="184">
        <v>1.7361</v>
      </c>
      <c r="P1820" s="184">
        <v>3.5127000000000002</v>
      </c>
      <c r="Q1820" s="184">
        <v>3.4018999999999999</v>
      </c>
      <c r="R1820" s="184">
        <v>3.7435</v>
      </c>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1011</v>
      </c>
      <c r="B1821" s="180" t="s">
        <v>1033</v>
      </c>
      <c r="C1821" s="180">
        <v>120066</v>
      </c>
      <c r="D1821" s="183">
        <v>44462</v>
      </c>
      <c r="E1821" s="184">
        <v>17.596900000000002</v>
      </c>
      <c r="F1821" s="184">
        <v>4.3563999999999998</v>
      </c>
      <c r="G1821" s="184">
        <v>-1.59</v>
      </c>
      <c r="H1821" s="184">
        <v>1.7785</v>
      </c>
      <c r="I1821" s="184">
        <v>2.1352000000000002</v>
      </c>
      <c r="J1821" s="184">
        <v>3.3820000000000001</v>
      </c>
      <c r="K1821" s="184">
        <v>4.7572000000000001</v>
      </c>
      <c r="L1821" s="184">
        <v>4.9166999999999996</v>
      </c>
      <c r="M1821" s="184">
        <v>4.2535999999999996</v>
      </c>
      <c r="N1821" s="184">
        <v>4.6163999999999996</v>
      </c>
      <c r="O1821" s="184">
        <v>2.5634000000000001</v>
      </c>
      <c r="P1821" s="184">
        <v>4.3559999999999999</v>
      </c>
      <c r="Q1821" s="184">
        <v>6.4028</v>
      </c>
      <c r="R1821" s="184">
        <v>4.5926</v>
      </c>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1011</v>
      </c>
      <c r="B1822" s="180" t="s">
        <v>1034</v>
      </c>
      <c r="C1822" s="180">
        <v>101619</v>
      </c>
      <c r="D1822" s="183">
        <v>44462</v>
      </c>
      <c r="E1822" s="184">
        <v>427.58479999999997</v>
      </c>
      <c r="F1822" s="184">
        <v>4.1577000000000002</v>
      </c>
      <c r="G1822" s="184">
        <v>0.95609999999999995</v>
      </c>
      <c r="H1822" s="184">
        <v>2.65</v>
      </c>
      <c r="I1822" s="184">
        <v>3.4752000000000001</v>
      </c>
      <c r="J1822" s="184">
        <v>5.1235999999999997</v>
      </c>
      <c r="K1822" s="184">
        <v>5.8030999999999997</v>
      </c>
      <c r="L1822" s="184">
        <v>5.7793000000000001</v>
      </c>
      <c r="M1822" s="184">
        <v>4.4446000000000003</v>
      </c>
      <c r="N1822" s="184">
        <v>5.4695999999999998</v>
      </c>
      <c r="O1822" s="184">
        <v>7.6212999999999997</v>
      </c>
      <c r="P1822" s="184">
        <v>7.4210000000000003</v>
      </c>
      <c r="Q1822" s="184">
        <v>7.9461000000000004</v>
      </c>
      <c r="R1822" s="184">
        <v>6.9999000000000002</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1011</v>
      </c>
      <c r="B1823" s="180" t="s">
        <v>1035</v>
      </c>
      <c r="C1823" s="180">
        <v>120398</v>
      </c>
      <c r="D1823" s="183">
        <v>44462</v>
      </c>
      <c r="E1823" s="184">
        <v>431.60770000000002</v>
      </c>
      <c r="F1823" s="184">
        <v>4.2712000000000003</v>
      </c>
      <c r="G1823" s="184">
        <v>1.0741000000000001</v>
      </c>
      <c r="H1823" s="184">
        <v>2.7692000000000001</v>
      </c>
      <c r="I1823" s="184">
        <v>3.5954000000000002</v>
      </c>
      <c r="J1823" s="184">
        <v>5.2441000000000004</v>
      </c>
      <c r="K1823" s="184">
        <v>5.9198000000000004</v>
      </c>
      <c r="L1823" s="184">
        <v>5.8952</v>
      </c>
      <c r="M1823" s="184">
        <v>4.5601000000000003</v>
      </c>
      <c r="N1823" s="184">
        <v>5.5869999999999997</v>
      </c>
      <c r="O1823" s="184">
        <v>7.742</v>
      </c>
      <c r="P1823" s="184">
        <v>7.5515999999999996</v>
      </c>
      <c r="Q1823" s="184">
        <v>8.3381000000000007</v>
      </c>
      <c r="R1823" s="184">
        <v>7.11</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1011</v>
      </c>
      <c r="B1824" s="180" t="s">
        <v>1036</v>
      </c>
      <c r="C1824" s="180">
        <v>118371</v>
      </c>
      <c r="D1824" s="183">
        <v>44462</v>
      </c>
      <c r="E1824" s="184">
        <v>31.277899999999999</v>
      </c>
      <c r="F1824" s="184">
        <v>3.6179000000000001</v>
      </c>
      <c r="G1824" s="184">
        <v>0.97250000000000003</v>
      </c>
      <c r="H1824" s="184">
        <v>2.2848999999999999</v>
      </c>
      <c r="I1824" s="184">
        <v>2.7202000000000002</v>
      </c>
      <c r="J1824" s="184">
        <v>3.4432</v>
      </c>
      <c r="K1824" s="184">
        <v>4.2317999999999998</v>
      </c>
      <c r="L1824" s="184">
        <v>4.4078999999999997</v>
      </c>
      <c r="M1824" s="184">
        <v>3.9384999999999999</v>
      </c>
      <c r="N1824" s="184">
        <v>4.2743000000000002</v>
      </c>
      <c r="O1824" s="184">
        <v>7.0016999999999996</v>
      </c>
      <c r="P1824" s="184">
        <v>7.0479000000000003</v>
      </c>
      <c r="Q1824" s="184">
        <v>8.0097000000000005</v>
      </c>
      <c r="R1824" s="184">
        <v>6.0034000000000001</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1011</v>
      </c>
      <c r="B1825" s="180" t="s">
        <v>1037</v>
      </c>
      <c r="C1825" s="180">
        <v>108632</v>
      </c>
      <c r="D1825" s="183">
        <v>44462</v>
      </c>
      <c r="E1825" s="184">
        <v>30.824200000000001</v>
      </c>
      <c r="F1825" s="184">
        <v>3.4342999999999999</v>
      </c>
      <c r="G1825" s="184">
        <v>0.75</v>
      </c>
      <c r="H1825" s="184">
        <v>2.0646</v>
      </c>
      <c r="I1825" s="184">
        <v>2.5059999999999998</v>
      </c>
      <c r="J1825" s="184">
        <v>3.2250999999999999</v>
      </c>
      <c r="K1825" s="184">
        <v>4.0109000000000004</v>
      </c>
      <c r="L1825" s="184">
        <v>4.1893000000000002</v>
      </c>
      <c r="M1825" s="184">
        <v>3.72</v>
      </c>
      <c r="N1825" s="184">
        <v>4.0503999999999998</v>
      </c>
      <c r="O1825" s="184">
        <v>6.7732999999999999</v>
      </c>
      <c r="P1825" s="184">
        <v>6.8334999999999999</v>
      </c>
      <c r="Q1825" s="184">
        <v>7.4367999999999999</v>
      </c>
      <c r="R1825" s="184">
        <v>5.7725999999999997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1011</v>
      </c>
      <c r="B1826" s="180" t="s">
        <v>1038</v>
      </c>
      <c r="C1826" s="180">
        <v>104726</v>
      </c>
      <c r="D1826" s="183">
        <v>44462</v>
      </c>
      <c r="E1826" s="184">
        <v>3022.9612000000002</v>
      </c>
      <c r="F1826" s="184">
        <v>1.7653000000000001</v>
      </c>
      <c r="G1826" s="184">
        <v>0.26279999999999998</v>
      </c>
      <c r="H1826" s="184">
        <v>1.9673</v>
      </c>
      <c r="I1826" s="184">
        <v>2.3056000000000001</v>
      </c>
      <c r="J1826" s="184">
        <v>3.1288</v>
      </c>
      <c r="K1826" s="184">
        <v>4.0566000000000004</v>
      </c>
      <c r="L1826" s="184">
        <v>4.2119999999999997</v>
      </c>
      <c r="M1826" s="184">
        <v>3.7688999999999999</v>
      </c>
      <c r="N1826" s="184">
        <v>4.1257000000000001</v>
      </c>
      <c r="O1826" s="184">
        <v>7.0491999999999999</v>
      </c>
      <c r="P1826" s="184">
        <v>6.8171999999999997</v>
      </c>
      <c r="Q1826" s="184">
        <v>7.8196000000000003</v>
      </c>
      <c r="R1826" s="184">
        <v>5.9634999999999998</v>
      </c>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1011</v>
      </c>
      <c r="B1827" s="180" t="s">
        <v>1039</v>
      </c>
      <c r="C1827" s="180">
        <v>120570</v>
      </c>
      <c r="D1827" s="183">
        <v>44462</v>
      </c>
      <c r="E1827" s="184">
        <v>3115.9868999999999</v>
      </c>
      <c r="F1827" s="184">
        <v>2.0956999999999999</v>
      </c>
      <c r="G1827" s="184">
        <v>0.59309999999999996</v>
      </c>
      <c r="H1827" s="184">
        <v>2.2974000000000001</v>
      </c>
      <c r="I1827" s="184">
        <v>2.6360000000000001</v>
      </c>
      <c r="J1827" s="184">
        <v>3.4597000000000002</v>
      </c>
      <c r="K1827" s="184">
        <v>4.3902000000000001</v>
      </c>
      <c r="L1827" s="184">
        <v>4.5494000000000003</v>
      </c>
      <c r="M1827" s="184">
        <v>4.1086999999999998</v>
      </c>
      <c r="N1827" s="184">
        <v>4.4702999999999999</v>
      </c>
      <c r="O1827" s="184">
        <v>7.3826000000000001</v>
      </c>
      <c r="P1827" s="184">
        <v>7.1977000000000002</v>
      </c>
      <c r="Q1827" s="184">
        <v>8.0165000000000006</v>
      </c>
      <c r="R1827" s="184">
        <v>6.3000999999999996</v>
      </c>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1011</v>
      </c>
      <c r="B1828" s="180" t="s">
        <v>1040</v>
      </c>
      <c r="C1828" s="180">
        <v>143607</v>
      </c>
      <c r="D1828" s="183">
        <v>44462</v>
      </c>
      <c r="E1828" s="184">
        <v>29.709299999999999</v>
      </c>
      <c r="F1828" s="184">
        <v>2.8258999999999999</v>
      </c>
      <c r="G1828" s="184">
        <v>-0.69620000000000004</v>
      </c>
      <c r="H1828" s="184">
        <v>1.3869</v>
      </c>
      <c r="I1828" s="184">
        <v>1.6948000000000001</v>
      </c>
      <c r="J1828" s="184">
        <v>2.8643999999999998</v>
      </c>
      <c r="K1828" s="184">
        <v>3.8536999999999999</v>
      </c>
      <c r="L1828" s="184">
        <v>3.7429999999999999</v>
      </c>
      <c r="M1828" s="184">
        <v>3.2816999999999998</v>
      </c>
      <c r="N1828" s="184">
        <v>3.5987</v>
      </c>
      <c r="O1828" s="184">
        <v>5.2842000000000002</v>
      </c>
      <c r="P1828" s="184">
        <v>5.8613</v>
      </c>
      <c r="Q1828" s="184">
        <v>7.5290999999999997</v>
      </c>
      <c r="R1828" s="184">
        <v>10.510899999999999</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1011</v>
      </c>
      <c r="B1829" s="180" t="s">
        <v>1041</v>
      </c>
      <c r="C1829" s="180">
        <v>143612</v>
      </c>
      <c r="D1829" s="183">
        <v>44462</v>
      </c>
      <c r="E1829" s="184">
        <v>30.029</v>
      </c>
      <c r="F1829" s="184">
        <v>3.0390000000000001</v>
      </c>
      <c r="G1829" s="184">
        <v>-0.4052</v>
      </c>
      <c r="H1829" s="184">
        <v>1.6849000000000001</v>
      </c>
      <c r="I1829" s="184">
        <v>1.9984</v>
      </c>
      <c r="J1829" s="184">
        <v>3.1648000000000001</v>
      </c>
      <c r="K1829" s="184">
        <v>4.1573000000000002</v>
      </c>
      <c r="L1829" s="184">
        <v>4.0484999999999998</v>
      </c>
      <c r="M1829" s="184">
        <v>3.5842000000000001</v>
      </c>
      <c r="N1829" s="184">
        <v>3.8536999999999999</v>
      </c>
      <c r="O1829" s="184">
        <v>5.4416000000000002</v>
      </c>
      <c r="P1829" s="184">
        <v>6.0063000000000004</v>
      </c>
      <c r="Q1829" s="184">
        <v>7.2603999999999997</v>
      </c>
      <c r="R1829" s="184">
        <v>10.702199999999999</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1011</v>
      </c>
      <c r="B1830" s="180" t="s">
        <v>1042</v>
      </c>
      <c r="C1830" s="180">
        <v>133805</v>
      </c>
      <c r="D1830" s="183">
        <v>44462</v>
      </c>
      <c r="E1830" s="184">
        <v>2687.3462</v>
      </c>
      <c r="F1830" s="184">
        <v>4.8209</v>
      </c>
      <c r="G1830" s="184">
        <v>3.6002999999999998</v>
      </c>
      <c r="H1830" s="184">
        <v>3.0405000000000002</v>
      </c>
      <c r="I1830" s="184">
        <v>2.9897</v>
      </c>
      <c r="J1830" s="184">
        <v>4.4145000000000003</v>
      </c>
      <c r="K1830" s="184">
        <v>4.7321999999999997</v>
      </c>
      <c r="L1830" s="184">
        <v>4.8436000000000003</v>
      </c>
      <c r="M1830" s="184">
        <v>3.8803999999999998</v>
      </c>
      <c r="N1830" s="184">
        <v>4.4776999999999996</v>
      </c>
      <c r="O1830" s="184">
        <v>7.1197999999999997</v>
      </c>
      <c r="P1830" s="184">
        <v>7.1462000000000003</v>
      </c>
      <c r="Q1830" s="184">
        <v>7.5632000000000001</v>
      </c>
      <c r="R1830" s="184">
        <v>6.5044000000000004</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1011</v>
      </c>
      <c r="B1831" s="180" t="s">
        <v>1043</v>
      </c>
      <c r="C1831" s="180">
        <v>133810</v>
      </c>
      <c r="D1831" s="183">
        <v>44462</v>
      </c>
      <c r="E1831" s="184">
        <v>2846.9551000000001</v>
      </c>
      <c r="F1831" s="184">
        <v>5.5842999999999998</v>
      </c>
      <c r="G1831" s="184">
        <v>4.3657000000000004</v>
      </c>
      <c r="H1831" s="184">
        <v>3.8058000000000001</v>
      </c>
      <c r="I1831" s="184">
        <v>3.7635000000000001</v>
      </c>
      <c r="J1831" s="184">
        <v>5.1830999999999996</v>
      </c>
      <c r="K1831" s="184">
        <v>5.5122999999999998</v>
      </c>
      <c r="L1831" s="184">
        <v>5.6433999999999997</v>
      </c>
      <c r="M1831" s="184">
        <v>4.6843000000000004</v>
      </c>
      <c r="N1831" s="184">
        <v>5.2915999999999999</v>
      </c>
      <c r="O1831" s="184">
        <v>7.9333</v>
      </c>
      <c r="P1831" s="184">
        <v>7.9546000000000001</v>
      </c>
      <c r="Q1831" s="184">
        <v>8.5115999999999996</v>
      </c>
      <c r="R1831" s="184">
        <v>7.3204000000000002</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1011</v>
      </c>
      <c r="B1832" s="180" t="s">
        <v>1044</v>
      </c>
      <c r="C1832" s="180">
        <v>119809</v>
      </c>
      <c r="D1832" s="183">
        <v>44462</v>
      </c>
      <c r="E1832" s="184">
        <v>23.395399999999999</v>
      </c>
      <c r="F1832" s="184">
        <v>4.9931000000000001</v>
      </c>
      <c r="G1832" s="184">
        <v>1.5603</v>
      </c>
      <c r="H1832" s="184">
        <v>2.4527999999999999</v>
      </c>
      <c r="I1832" s="184">
        <v>2.4093</v>
      </c>
      <c r="J1832" s="184">
        <v>3.6903999999999999</v>
      </c>
      <c r="K1832" s="184">
        <v>4.7693000000000003</v>
      </c>
      <c r="L1832" s="184">
        <v>4.8398000000000003</v>
      </c>
      <c r="M1832" s="184">
        <v>4.3967000000000001</v>
      </c>
      <c r="N1832" s="184">
        <v>4.9145000000000003</v>
      </c>
      <c r="O1832" s="184">
        <v>6.2850999999999999</v>
      </c>
      <c r="P1832" s="184">
        <v>6.9069000000000003</v>
      </c>
      <c r="Q1832" s="184">
        <v>7.9797000000000002</v>
      </c>
      <c r="R1832" s="184">
        <v>6.4409999999999998</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1011</v>
      </c>
      <c r="B1833" s="180" t="s">
        <v>1045</v>
      </c>
      <c r="C1833" s="180">
        <v>118133</v>
      </c>
      <c r="D1833" s="183">
        <v>44462</v>
      </c>
      <c r="E1833" s="184">
        <v>22.599900000000002</v>
      </c>
      <c r="F1833" s="184">
        <v>4.3612000000000002</v>
      </c>
      <c r="G1833" s="184">
        <v>0.9153</v>
      </c>
      <c r="H1833" s="184">
        <v>1.8003</v>
      </c>
      <c r="I1833" s="184">
        <v>1.7662</v>
      </c>
      <c r="J1833" s="184">
        <v>3.04</v>
      </c>
      <c r="K1833" s="184">
        <v>4.1113999999999997</v>
      </c>
      <c r="L1833" s="184">
        <v>4.1755000000000004</v>
      </c>
      <c r="M1833" s="184">
        <v>3.7263999999999999</v>
      </c>
      <c r="N1833" s="184">
        <v>4.2343999999999999</v>
      </c>
      <c r="O1833" s="184">
        <v>5.6962000000000002</v>
      </c>
      <c r="P1833" s="184">
        <v>6.3783000000000003</v>
      </c>
      <c r="Q1833" s="184">
        <v>7.8337000000000003</v>
      </c>
      <c r="R1833" s="184">
        <v>5.8129</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1011</v>
      </c>
      <c r="B1834" s="180" t="s">
        <v>1046</v>
      </c>
      <c r="C1834" s="180">
        <v>101830</v>
      </c>
      <c r="D1834" s="183">
        <v>44462</v>
      </c>
      <c r="E1834" s="184">
        <v>31.911200000000001</v>
      </c>
      <c r="F1834" s="184">
        <v>3.5461</v>
      </c>
      <c r="G1834" s="184">
        <v>1.7541</v>
      </c>
      <c r="H1834" s="184">
        <v>2.1741000000000001</v>
      </c>
      <c r="I1834" s="184">
        <v>2.2814000000000001</v>
      </c>
      <c r="J1834" s="184">
        <v>2.9220999999999999</v>
      </c>
      <c r="K1834" s="184">
        <v>3.7094</v>
      </c>
      <c r="L1834" s="184">
        <v>3.7921999999999998</v>
      </c>
      <c r="M1834" s="184">
        <v>4.1504000000000003</v>
      </c>
      <c r="N1834" s="184">
        <v>4.3411999999999997</v>
      </c>
      <c r="O1834" s="184">
        <v>5.2641</v>
      </c>
      <c r="P1834" s="184">
        <v>5.8395999999999999</v>
      </c>
      <c r="Q1834" s="184">
        <v>6.5396000000000001</v>
      </c>
      <c r="R1834" s="184">
        <v>5.9762000000000004</v>
      </c>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1011</v>
      </c>
      <c r="B1835" s="180" t="s">
        <v>1047</v>
      </c>
      <c r="C1835" s="180">
        <v>120315</v>
      </c>
      <c r="D1835" s="183">
        <v>44462</v>
      </c>
      <c r="E1835" s="184">
        <v>33.796599999999998</v>
      </c>
      <c r="F1835" s="184">
        <v>3.9964</v>
      </c>
      <c r="G1835" s="184">
        <v>2.3043999999999998</v>
      </c>
      <c r="H1835" s="184">
        <v>2.7168000000000001</v>
      </c>
      <c r="I1835" s="184">
        <v>2.8264999999999998</v>
      </c>
      <c r="J1835" s="184">
        <v>3.4661</v>
      </c>
      <c r="K1835" s="184">
        <v>4.2535999999999996</v>
      </c>
      <c r="L1835" s="184">
        <v>4.3437999999999999</v>
      </c>
      <c r="M1835" s="184">
        <v>4.7064000000000004</v>
      </c>
      <c r="N1835" s="184">
        <v>4.9046000000000003</v>
      </c>
      <c r="O1835" s="184">
        <v>5.8139000000000003</v>
      </c>
      <c r="P1835" s="184">
        <v>6.4406999999999996</v>
      </c>
      <c r="Q1835" s="184">
        <v>7.5606</v>
      </c>
      <c r="R1835" s="184">
        <v>6.5362999999999998</v>
      </c>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1011</v>
      </c>
      <c r="B1836" s="180" t="s">
        <v>1048</v>
      </c>
      <c r="C1836" s="180">
        <v>140613</v>
      </c>
      <c r="D1836" s="183">
        <v>44462</v>
      </c>
      <c r="E1836" s="184">
        <v>1373.6751999999999</v>
      </c>
      <c r="F1836" s="184">
        <v>0.76529999999999998</v>
      </c>
      <c r="G1836" s="184">
        <v>1.8</v>
      </c>
      <c r="H1836" s="184">
        <v>3.1453000000000002</v>
      </c>
      <c r="I1836" s="184">
        <v>3.048</v>
      </c>
      <c r="J1836" s="184">
        <v>4.0102000000000002</v>
      </c>
      <c r="K1836" s="184">
        <v>4.6036999999999999</v>
      </c>
      <c r="L1836" s="184">
        <v>4.7892000000000001</v>
      </c>
      <c r="M1836" s="184">
        <v>4.2805999999999997</v>
      </c>
      <c r="N1836" s="184">
        <v>4.6276000000000002</v>
      </c>
      <c r="O1836" s="184">
        <v>7.1797000000000004</v>
      </c>
      <c r="P1836" s="184"/>
      <c r="Q1836" s="184">
        <v>7.1368999999999998</v>
      </c>
      <c r="R1836" s="184">
        <v>6.2152000000000003</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1011</v>
      </c>
      <c r="B1837" s="180" t="s">
        <v>1049</v>
      </c>
      <c r="C1837" s="180">
        <v>140620</v>
      </c>
      <c r="D1837" s="183">
        <v>44462</v>
      </c>
      <c r="E1837" s="184">
        <v>1319.3068000000001</v>
      </c>
      <c r="F1837" s="184">
        <v>-4.1500000000000002E-2</v>
      </c>
      <c r="G1837" s="184">
        <v>0.99880000000000002</v>
      </c>
      <c r="H1837" s="184">
        <v>2.3443999999999998</v>
      </c>
      <c r="I1837" s="184">
        <v>2.2467999999999999</v>
      </c>
      <c r="J1837" s="184">
        <v>3.2075</v>
      </c>
      <c r="K1837" s="184">
        <v>3.7951999999999999</v>
      </c>
      <c r="L1837" s="184">
        <v>3.9651000000000001</v>
      </c>
      <c r="M1837" s="184">
        <v>3.4460999999999999</v>
      </c>
      <c r="N1837" s="184">
        <v>3.7804000000000002</v>
      </c>
      <c r="O1837" s="184">
        <v>6.3090000000000002</v>
      </c>
      <c r="P1837" s="184"/>
      <c r="Q1837" s="184">
        <v>6.2016</v>
      </c>
      <c r="R1837" s="184">
        <v>5.3529999999999998</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1011</v>
      </c>
      <c r="B1838" s="180" t="s">
        <v>1050</v>
      </c>
      <c r="C1838" s="180">
        <v>118840</v>
      </c>
      <c r="D1838" s="183">
        <v>44462</v>
      </c>
      <c r="E1838" s="184">
        <v>1930.2184</v>
      </c>
      <c r="F1838" s="184">
        <v>3.6480999999999999</v>
      </c>
      <c r="G1838" s="184">
        <v>1.0036</v>
      </c>
      <c r="H1838" s="184">
        <v>2.0289999999999999</v>
      </c>
      <c r="I1838" s="184">
        <v>2.2763</v>
      </c>
      <c r="J1838" s="184">
        <v>3.3012000000000001</v>
      </c>
      <c r="K1838" s="184">
        <v>4.4461000000000004</v>
      </c>
      <c r="L1838" s="184">
        <v>4.4812000000000003</v>
      </c>
      <c r="M1838" s="184">
        <v>3.9811000000000001</v>
      </c>
      <c r="N1838" s="184">
        <v>4.4356999999999998</v>
      </c>
      <c r="O1838" s="184">
        <v>6.3714000000000004</v>
      </c>
      <c r="P1838" s="184">
        <v>6.5294999999999996</v>
      </c>
      <c r="Q1838" s="184">
        <v>7.2835000000000001</v>
      </c>
      <c r="R1838" s="184">
        <v>5.7769000000000004</v>
      </c>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1011</v>
      </c>
      <c r="B1839" s="180" t="s">
        <v>1051</v>
      </c>
      <c r="C1839" s="180">
        <v>107705</v>
      </c>
      <c r="D1839" s="183">
        <v>44462</v>
      </c>
      <c r="E1839" s="184">
        <v>1814.6161999999999</v>
      </c>
      <c r="F1839" s="184">
        <v>3.0074000000000001</v>
      </c>
      <c r="G1839" s="184">
        <v>0.3634</v>
      </c>
      <c r="H1839" s="184">
        <v>1.3868</v>
      </c>
      <c r="I1839" s="184">
        <v>1.635</v>
      </c>
      <c r="J1839" s="184">
        <v>2.6591999999999998</v>
      </c>
      <c r="K1839" s="184">
        <v>3.7968000000000002</v>
      </c>
      <c r="L1839" s="184">
        <v>3.8195999999999999</v>
      </c>
      <c r="M1839" s="184">
        <v>3.3176000000000001</v>
      </c>
      <c r="N1839" s="184">
        <v>3.7663000000000002</v>
      </c>
      <c r="O1839" s="184">
        <v>5.6904000000000003</v>
      </c>
      <c r="P1839" s="184">
        <v>5.8189000000000002</v>
      </c>
      <c r="Q1839" s="184">
        <v>4.4917999999999996</v>
      </c>
      <c r="R1839" s="184">
        <v>5.1242000000000001</v>
      </c>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1011</v>
      </c>
      <c r="B1840" s="180" t="s">
        <v>1052</v>
      </c>
      <c r="C1840" s="180">
        <v>111753</v>
      </c>
      <c r="D1840" s="183">
        <v>44462</v>
      </c>
      <c r="E1840" s="184">
        <v>2991.2635</v>
      </c>
      <c r="F1840" s="184">
        <v>15.353199999999999</v>
      </c>
      <c r="G1840" s="184">
        <v>5.7243000000000004</v>
      </c>
      <c r="H1840" s="184">
        <v>3.6465000000000001</v>
      </c>
      <c r="I1840" s="184">
        <v>3.1886999999999999</v>
      </c>
      <c r="J1840" s="184">
        <v>3.6594000000000002</v>
      </c>
      <c r="K1840" s="184">
        <v>4.5175999999999998</v>
      </c>
      <c r="L1840" s="184">
        <v>5.0483000000000002</v>
      </c>
      <c r="M1840" s="184">
        <v>4.4802</v>
      </c>
      <c r="N1840" s="184">
        <v>4.9665999999999997</v>
      </c>
      <c r="O1840" s="184">
        <v>6.67</v>
      </c>
      <c r="P1840" s="184">
        <v>6.7169999999999996</v>
      </c>
      <c r="Q1840" s="184">
        <v>7.8362999999999996</v>
      </c>
      <c r="R1840" s="184">
        <v>6.4165000000000001</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1011</v>
      </c>
      <c r="B1841" s="180" t="s">
        <v>1053</v>
      </c>
      <c r="C1841" s="180">
        <v>118709</v>
      </c>
      <c r="D1841" s="183">
        <v>44462</v>
      </c>
      <c r="E1841" s="184">
        <v>3100.3038999999999</v>
      </c>
      <c r="F1841" s="184">
        <v>16.048999999999999</v>
      </c>
      <c r="G1841" s="184">
        <v>6.4173</v>
      </c>
      <c r="H1841" s="184">
        <v>4.3377999999999997</v>
      </c>
      <c r="I1841" s="184">
        <v>3.8799000000000001</v>
      </c>
      <c r="J1841" s="184">
        <v>4.3529</v>
      </c>
      <c r="K1841" s="184">
        <v>5.2164000000000001</v>
      </c>
      <c r="L1841" s="184">
        <v>5.7573999999999996</v>
      </c>
      <c r="M1841" s="184">
        <v>5.1955</v>
      </c>
      <c r="N1841" s="184">
        <v>5.6935000000000002</v>
      </c>
      <c r="O1841" s="184">
        <v>7.2409999999999997</v>
      </c>
      <c r="P1841" s="184">
        <v>7.1965000000000003</v>
      </c>
      <c r="Q1841" s="184">
        <v>8.1013999999999999</v>
      </c>
      <c r="R1841" s="184">
        <v>7.1063999999999998</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1011</v>
      </c>
      <c r="B1842" s="180" t="s">
        <v>1054</v>
      </c>
      <c r="C1842" s="180">
        <v>138423</v>
      </c>
      <c r="D1842" s="183">
        <v>44462</v>
      </c>
      <c r="E1842" s="184">
        <v>23.734100000000002</v>
      </c>
      <c r="F1842" s="184">
        <v>5.0757000000000003</v>
      </c>
      <c r="G1842" s="184">
        <v>-0.20499999999999999</v>
      </c>
      <c r="H1842" s="184">
        <v>1.2305999999999999</v>
      </c>
      <c r="I1842" s="184">
        <v>1.1758999999999999</v>
      </c>
      <c r="J1842" s="184">
        <v>2.6252</v>
      </c>
      <c r="K1842" s="184">
        <v>3.3393000000000002</v>
      </c>
      <c r="L1842" s="184">
        <v>3.6282000000000001</v>
      </c>
      <c r="M1842" s="184">
        <v>3.4845000000000002</v>
      </c>
      <c r="N1842" s="184">
        <v>3.9883999999999999</v>
      </c>
      <c r="O1842" s="184">
        <v>-0.92779999999999996</v>
      </c>
      <c r="P1842" s="184">
        <v>2.1743000000000001</v>
      </c>
      <c r="Q1842" s="184">
        <v>6.2461000000000002</v>
      </c>
      <c r="R1842" s="184">
        <v>6.9570999999999996</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1011</v>
      </c>
      <c r="B1843" s="180" t="s">
        <v>1055</v>
      </c>
      <c r="C1843" s="180">
        <v>138443</v>
      </c>
      <c r="D1843" s="183">
        <v>44462</v>
      </c>
      <c r="E1843" s="184">
        <v>25.046099999999999</v>
      </c>
      <c r="F1843" s="184">
        <v>5.6844000000000001</v>
      </c>
      <c r="G1843" s="184">
        <v>0.43719999999999998</v>
      </c>
      <c r="H1843" s="184">
        <v>1.9159999999999999</v>
      </c>
      <c r="I1843" s="184">
        <v>1.8542000000000001</v>
      </c>
      <c r="J1843" s="184">
        <v>3.3047</v>
      </c>
      <c r="K1843" s="184">
        <v>4.0274999999999999</v>
      </c>
      <c r="L1843" s="184">
        <v>4.3273000000000001</v>
      </c>
      <c r="M1843" s="184">
        <v>4.1872999999999996</v>
      </c>
      <c r="N1843" s="184">
        <v>4.7042999999999999</v>
      </c>
      <c r="O1843" s="184">
        <v>-0.20960000000000001</v>
      </c>
      <c r="P1843" s="184">
        <v>2.8540999999999999</v>
      </c>
      <c r="Q1843" s="184">
        <v>5.7964000000000002</v>
      </c>
      <c r="R1843" s="184">
        <v>7.7279</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1011</v>
      </c>
      <c r="B1844" s="180" t="s">
        <v>1056</v>
      </c>
      <c r="C1844" s="180">
        <v>102722</v>
      </c>
      <c r="D1844" s="183">
        <v>44462</v>
      </c>
      <c r="E1844" s="184">
        <v>2781.9542000000001</v>
      </c>
      <c r="F1844" s="184">
        <v>1.5797000000000001</v>
      </c>
      <c r="G1844" s="184">
        <v>0.80959999999999999</v>
      </c>
      <c r="H1844" s="184">
        <v>1.9527000000000001</v>
      </c>
      <c r="I1844" s="184">
        <v>2.4535</v>
      </c>
      <c r="J1844" s="184">
        <v>3.0813999999999999</v>
      </c>
      <c r="K1844" s="184">
        <v>3.8835000000000002</v>
      </c>
      <c r="L1844" s="184">
        <v>3.9641999999999999</v>
      </c>
      <c r="M1844" s="184">
        <v>3.6429999999999998</v>
      </c>
      <c r="N1844" s="184">
        <v>3.8319999999999999</v>
      </c>
      <c r="O1844" s="184">
        <v>-0.62009999999999998</v>
      </c>
      <c r="P1844" s="184">
        <v>2.2913999999999999</v>
      </c>
      <c r="Q1844" s="184">
        <v>6.19</v>
      </c>
      <c r="R1844" s="184">
        <v>4.7201000000000004</v>
      </c>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1011</v>
      </c>
      <c r="B1845" s="180" t="s">
        <v>1057</v>
      </c>
      <c r="C1845" s="180">
        <v>119448</v>
      </c>
      <c r="D1845" s="183">
        <v>44462</v>
      </c>
      <c r="E1845" s="184">
        <v>2904.2354</v>
      </c>
      <c r="F1845" s="184">
        <v>1.9016</v>
      </c>
      <c r="G1845" s="184">
        <v>1.135</v>
      </c>
      <c r="H1845" s="184">
        <v>2.2747000000000002</v>
      </c>
      <c r="I1845" s="184">
        <v>2.7745000000000002</v>
      </c>
      <c r="J1845" s="184">
        <v>3.4028</v>
      </c>
      <c r="K1845" s="184">
        <v>4.2117000000000004</v>
      </c>
      <c r="L1845" s="184">
        <v>4.2976999999999999</v>
      </c>
      <c r="M1845" s="184">
        <v>3.9897999999999998</v>
      </c>
      <c r="N1845" s="184">
        <v>4.1806000000000001</v>
      </c>
      <c r="O1845" s="184">
        <v>-0.34389999999999998</v>
      </c>
      <c r="P1845" s="184">
        <v>2.6269</v>
      </c>
      <c r="Q1845" s="184">
        <v>5.4673999999999996</v>
      </c>
      <c r="R1845" s="184">
        <v>4.9819000000000004</v>
      </c>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1011</v>
      </c>
      <c r="B1846" s="180" t="s">
        <v>1058</v>
      </c>
      <c r="C1846" s="180">
        <v>106212</v>
      </c>
      <c r="D1846" s="183">
        <v>44462</v>
      </c>
      <c r="E1846" s="184">
        <v>2800.8836000000001</v>
      </c>
      <c r="F1846" s="184">
        <v>2.3172000000000001</v>
      </c>
      <c r="G1846" s="184">
        <v>0.80410000000000004</v>
      </c>
      <c r="H1846" s="184">
        <v>1.8834</v>
      </c>
      <c r="I1846" s="184">
        <v>2.0777000000000001</v>
      </c>
      <c r="J1846" s="184">
        <v>3.0611999999999999</v>
      </c>
      <c r="K1846" s="184">
        <v>3.8860999999999999</v>
      </c>
      <c r="L1846" s="184">
        <v>3.9106000000000001</v>
      </c>
      <c r="M1846" s="184">
        <v>3.4</v>
      </c>
      <c r="N1846" s="184">
        <v>3.8512</v>
      </c>
      <c r="O1846" s="184">
        <v>6.6043000000000003</v>
      </c>
      <c r="P1846" s="184">
        <v>6.7150999999999996</v>
      </c>
      <c r="Q1846" s="184">
        <v>7.5377000000000001</v>
      </c>
      <c r="R1846" s="184">
        <v>5.5835999999999997</v>
      </c>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1011</v>
      </c>
      <c r="B1847" s="180" t="s">
        <v>1059</v>
      </c>
      <c r="C1847" s="180">
        <v>119812</v>
      </c>
      <c r="D1847" s="183">
        <v>44462</v>
      </c>
      <c r="E1847" s="184">
        <v>2854.5554000000002</v>
      </c>
      <c r="F1847" s="184">
        <v>2.8643999999999998</v>
      </c>
      <c r="G1847" s="184">
        <v>1.3521000000000001</v>
      </c>
      <c r="H1847" s="184">
        <v>2.4319000000000002</v>
      </c>
      <c r="I1847" s="184">
        <v>2.6267999999999998</v>
      </c>
      <c r="J1847" s="184">
        <v>3.5992000000000002</v>
      </c>
      <c r="K1847" s="184">
        <v>4.4332000000000003</v>
      </c>
      <c r="L1847" s="184">
        <v>4.4663000000000004</v>
      </c>
      <c r="M1847" s="184">
        <v>3.9239000000000002</v>
      </c>
      <c r="N1847" s="184">
        <v>4.4196</v>
      </c>
      <c r="O1847" s="184">
        <v>7.101</v>
      </c>
      <c r="P1847" s="184">
        <v>7.0510999999999999</v>
      </c>
      <c r="Q1847" s="184">
        <v>7.8529999999999998</v>
      </c>
      <c r="R1847" s="184">
        <v>6.1867999999999999</v>
      </c>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1011</v>
      </c>
      <c r="B1848" s="180" t="s">
        <v>1060</v>
      </c>
      <c r="C1848" s="180">
        <v>119680</v>
      </c>
      <c r="D1848" s="183">
        <v>44462</v>
      </c>
      <c r="E1848" s="184">
        <v>28.814900000000002</v>
      </c>
      <c r="F1848" s="184">
        <v>4.1806000000000001</v>
      </c>
      <c r="G1848" s="184">
        <v>516.89599999999996</v>
      </c>
      <c r="H1848" s="184">
        <v>223.6516</v>
      </c>
      <c r="I1848" s="184">
        <v>113.1944</v>
      </c>
      <c r="J1848" s="184">
        <v>53.3797</v>
      </c>
      <c r="K1848" s="184">
        <v>21.127600000000001</v>
      </c>
      <c r="L1848" s="184">
        <v>12.836600000000001</v>
      </c>
      <c r="M1848" s="184">
        <v>9.7287999999999997</v>
      </c>
      <c r="N1848" s="184">
        <v>8.5429999999999993</v>
      </c>
      <c r="O1848" s="184">
        <v>4.6722999999999999</v>
      </c>
      <c r="P1848" s="184">
        <v>5.6938000000000004</v>
      </c>
      <c r="Q1848" s="184">
        <v>7.2454000000000001</v>
      </c>
      <c r="R1848" s="184">
        <v>7.9733999999999998</v>
      </c>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1011</v>
      </c>
      <c r="B1849" s="180" t="s">
        <v>1061</v>
      </c>
      <c r="C1849" s="180">
        <v>105563</v>
      </c>
      <c r="D1849" s="183">
        <v>44462</v>
      </c>
      <c r="E1849" s="184">
        <v>27.508299999999998</v>
      </c>
      <c r="F1849" s="184">
        <v>3.4502000000000002</v>
      </c>
      <c r="G1849" s="184">
        <v>516.19820000000004</v>
      </c>
      <c r="H1849" s="184">
        <v>222.93799999999999</v>
      </c>
      <c r="I1849" s="184">
        <v>112.4896</v>
      </c>
      <c r="J1849" s="184">
        <v>52.6629</v>
      </c>
      <c r="K1849" s="184">
        <v>20.408300000000001</v>
      </c>
      <c r="L1849" s="184">
        <v>12.0345</v>
      </c>
      <c r="M1849" s="184">
        <v>8.9597999999999995</v>
      </c>
      <c r="N1849" s="184">
        <v>7.8240999999999996</v>
      </c>
      <c r="O1849" s="184">
        <v>4.0984999999999996</v>
      </c>
      <c r="P1849" s="184">
        <v>5.0632000000000001</v>
      </c>
      <c r="Q1849" s="184">
        <v>7.2641</v>
      </c>
      <c r="R1849" s="184">
        <v>7.3727999999999998</v>
      </c>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1011</v>
      </c>
      <c r="B1850" s="180" t="s">
        <v>1062</v>
      </c>
      <c r="C1850" s="180">
        <v>103159</v>
      </c>
      <c r="D1850" s="183">
        <v>44462</v>
      </c>
      <c r="E1850" s="184">
        <v>3138.2312999999999</v>
      </c>
      <c r="F1850" s="184">
        <v>1.3806</v>
      </c>
      <c r="G1850" s="184">
        <v>0.71650000000000003</v>
      </c>
      <c r="H1850" s="184">
        <v>2.1421000000000001</v>
      </c>
      <c r="I1850" s="184">
        <v>2.3711000000000002</v>
      </c>
      <c r="J1850" s="184">
        <v>3.2501000000000002</v>
      </c>
      <c r="K1850" s="184">
        <v>4.3055000000000003</v>
      </c>
      <c r="L1850" s="184">
        <v>4.4650999999999996</v>
      </c>
      <c r="M1850" s="184">
        <v>3.8380000000000001</v>
      </c>
      <c r="N1850" s="184">
        <v>4.367</v>
      </c>
      <c r="O1850" s="184">
        <v>4.9371999999999998</v>
      </c>
      <c r="P1850" s="184">
        <v>5.7523999999999997</v>
      </c>
      <c r="Q1850" s="184">
        <v>7.3819999999999997</v>
      </c>
      <c r="R1850" s="184">
        <v>6.1139999999999999</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1011</v>
      </c>
      <c r="B1851" s="180" t="s">
        <v>1063</v>
      </c>
      <c r="C1851" s="180">
        <v>147399</v>
      </c>
      <c r="D1851" s="183">
        <v>44462</v>
      </c>
      <c r="E1851" s="184">
        <v>31.121300000000002</v>
      </c>
      <c r="F1851" s="184">
        <v>0</v>
      </c>
      <c r="G1851" s="184">
        <v>0</v>
      </c>
      <c r="H1851" s="184">
        <v>0</v>
      </c>
      <c r="I1851" s="184">
        <v>0</v>
      </c>
      <c r="J1851" s="184">
        <v>0</v>
      </c>
      <c r="K1851" s="184">
        <v>0</v>
      </c>
      <c r="L1851" s="184">
        <v>-1.9E-3</v>
      </c>
      <c r="M1851" s="184">
        <v>-1.2999999999999999E-3</v>
      </c>
      <c r="N1851" s="184">
        <v>-1E-3</v>
      </c>
      <c r="O1851" s="184"/>
      <c r="P1851" s="184"/>
      <c r="Q1851" s="184">
        <v>-15.917299999999999</v>
      </c>
      <c r="R1851" s="184">
        <v>-18.735199999999999</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1011</v>
      </c>
      <c r="B1852" s="180" t="s">
        <v>1064</v>
      </c>
      <c r="C1852" s="180">
        <v>119863</v>
      </c>
      <c r="D1852" s="183">
        <v>44462</v>
      </c>
      <c r="E1852" s="184">
        <v>3186.9940999999999</v>
      </c>
      <c r="F1852" s="184">
        <v>1.7604</v>
      </c>
      <c r="G1852" s="184">
        <v>1.0931</v>
      </c>
      <c r="H1852" s="184">
        <v>2.5154000000000001</v>
      </c>
      <c r="I1852" s="184">
        <v>2.6566000000000001</v>
      </c>
      <c r="J1852" s="184">
        <v>3.5381</v>
      </c>
      <c r="K1852" s="184">
        <v>4.5824999999999996</v>
      </c>
      <c r="L1852" s="184">
        <v>4.7160000000000002</v>
      </c>
      <c r="M1852" s="184">
        <v>4.0750999999999999</v>
      </c>
      <c r="N1852" s="184">
        <v>4.5978000000000003</v>
      </c>
      <c r="O1852" s="184">
        <v>5.1380999999999997</v>
      </c>
      <c r="P1852" s="184">
        <v>5.9602000000000004</v>
      </c>
      <c r="Q1852" s="184">
        <v>7.3121</v>
      </c>
      <c r="R1852" s="184">
        <v>6.3146000000000004</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1011</v>
      </c>
      <c r="B1853" s="180" t="s">
        <v>1065</v>
      </c>
      <c r="C1853" s="180">
        <v>147396</v>
      </c>
      <c r="D1853" s="183">
        <v>44462</v>
      </c>
      <c r="E1853" s="184">
        <v>31.465800000000002</v>
      </c>
      <c r="F1853" s="184">
        <v>0</v>
      </c>
      <c r="G1853" s="184">
        <v>0</v>
      </c>
      <c r="H1853" s="184">
        <v>0</v>
      </c>
      <c r="I1853" s="184">
        <v>0</v>
      </c>
      <c r="J1853" s="184">
        <v>0</v>
      </c>
      <c r="K1853" s="184">
        <v>0</v>
      </c>
      <c r="L1853" s="184">
        <v>-7.6E-3</v>
      </c>
      <c r="M1853" s="184">
        <v>-5.1000000000000004E-3</v>
      </c>
      <c r="N1853" s="184">
        <v>-3.8E-3</v>
      </c>
      <c r="O1853" s="184"/>
      <c r="P1853" s="184"/>
      <c r="Q1853" s="184">
        <v>-15.919700000000001</v>
      </c>
      <c r="R1853" s="184">
        <v>-18.736499999999999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1011</v>
      </c>
      <c r="B1854" s="180" t="s">
        <v>1066</v>
      </c>
      <c r="C1854" s="180">
        <v>120735</v>
      </c>
      <c r="D1854" s="183">
        <v>44462</v>
      </c>
      <c r="E1854" s="184">
        <v>2771.3847000000001</v>
      </c>
      <c r="F1854" s="184">
        <v>6.3887</v>
      </c>
      <c r="G1854" s="184">
        <v>289.87209999999999</v>
      </c>
      <c r="H1854" s="184">
        <v>126.2968</v>
      </c>
      <c r="I1854" s="184">
        <v>65.111900000000006</v>
      </c>
      <c r="J1854" s="184">
        <v>32.222099999999998</v>
      </c>
      <c r="K1854" s="184">
        <v>14.6873</v>
      </c>
      <c r="L1854" s="184">
        <v>9.8664000000000005</v>
      </c>
      <c r="M1854" s="184">
        <v>7.6638999999999999</v>
      </c>
      <c r="N1854" s="184">
        <v>7.1212</v>
      </c>
      <c r="O1854" s="184">
        <v>3.6368</v>
      </c>
      <c r="P1854" s="184">
        <v>5.0724</v>
      </c>
      <c r="Q1854" s="184">
        <v>6.8731</v>
      </c>
      <c r="R1854" s="184">
        <v>7.5646000000000004</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1011</v>
      </c>
      <c r="B1855" s="180" t="s">
        <v>1067</v>
      </c>
      <c r="C1855" s="180">
        <v>102544</v>
      </c>
      <c r="D1855" s="183">
        <v>44462</v>
      </c>
      <c r="E1855" s="184">
        <v>2739.0061999999998</v>
      </c>
      <c r="F1855" s="184">
        <v>6.2590000000000003</v>
      </c>
      <c r="G1855" s="184">
        <v>289.73930000000001</v>
      </c>
      <c r="H1855" s="184">
        <v>126.1632</v>
      </c>
      <c r="I1855" s="184">
        <v>64.978300000000004</v>
      </c>
      <c r="J1855" s="184">
        <v>32.0884</v>
      </c>
      <c r="K1855" s="184">
        <v>14.5382</v>
      </c>
      <c r="L1855" s="184">
        <v>9.7448999999999995</v>
      </c>
      <c r="M1855" s="184">
        <v>7.5545</v>
      </c>
      <c r="N1855" s="184">
        <v>7.0193000000000003</v>
      </c>
      <c r="O1855" s="184">
        <v>3.5207999999999999</v>
      </c>
      <c r="P1855" s="184">
        <v>4.9391999999999996</v>
      </c>
      <c r="Q1855" s="184">
        <v>7.2321</v>
      </c>
      <c r="R1855" s="184">
        <v>7.4637000000000002</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5" t="s">
        <v>27</v>
      </c>
      <c r="B1856" s="180"/>
      <c r="C1856" s="180"/>
      <c r="D1856" s="180"/>
      <c r="E1856" s="180"/>
      <c r="F1856" s="186">
        <v>4.5635537037037022</v>
      </c>
      <c r="G1856" s="186">
        <v>31.323409259259257</v>
      </c>
      <c r="H1856" s="186">
        <v>15.504827777777777</v>
      </c>
      <c r="I1856" s="186">
        <v>9.4155611111111099</v>
      </c>
      <c r="J1856" s="186">
        <v>7.099561111111111</v>
      </c>
      <c r="K1856" s="186">
        <v>5.3795666666666664</v>
      </c>
      <c r="L1856" s="186">
        <v>5.1907888888888873</v>
      </c>
      <c r="M1856" s="186">
        <v>4.6338037037037045</v>
      </c>
      <c r="N1856" s="186">
        <v>5.2031740740740746</v>
      </c>
      <c r="O1856" s="186">
        <v>5.0356576923076934</v>
      </c>
      <c r="P1856" s="186">
        <v>5.7690520000000012</v>
      </c>
      <c r="Q1856" s="186">
        <v>6.2820277777777793</v>
      </c>
      <c r="R1856" s="186">
        <v>4.9010944444444462</v>
      </c>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5" t="s">
        <v>408</v>
      </c>
      <c r="B1857" s="180"/>
      <c r="C1857" s="180"/>
      <c r="D1857" s="180"/>
      <c r="E1857" s="180"/>
      <c r="F1857" s="186">
        <v>3.7178</v>
      </c>
      <c r="G1857" s="186">
        <v>1.0388500000000001</v>
      </c>
      <c r="H1857" s="186">
        <v>2.2244000000000002</v>
      </c>
      <c r="I1857" s="186">
        <v>2.4314</v>
      </c>
      <c r="J1857" s="186">
        <v>3.423</v>
      </c>
      <c r="K1857" s="186">
        <v>4.3826000000000001</v>
      </c>
      <c r="L1857" s="186">
        <v>4.5306999999999995</v>
      </c>
      <c r="M1857" s="186">
        <v>4.0672499999999996</v>
      </c>
      <c r="N1857" s="186">
        <v>4.4740000000000002</v>
      </c>
      <c r="O1857" s="186">
        <v>6.3292000000000002</v>
      </c>
      <c r="P1857" s="186">
        <v>6.5276499999999995</v>
      </c>
      <c r="Q1857" s="186">
        <v>7.4093999999999998</v>
      </c>
      <c r="R1857" s="186">
        <v>6.1208499999999999</v>
      </c>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28"/>
      <c r="B1858" s="128"/>
      <c r="C1858" s="128"/>
      <c r="D1858" s="130"/>
      <c r="E1858" s="131"/>
      <c r="F1858" s="131"/>
      <c r="G1858" s="131"/>
      <c r="H1858" s="131"/>
      <c r="I1858" s="131"/>
      <c r="J1858" s="131"/>
      <c r="K1858" s="131"/>
      <c r="L1858" s="131"/>
      <c r="M1858" s="131"/>
      <c r="N1858" s="131"/>
      <c r="O1858" s="131"/>
      <c r="P1858" s="131"/>
      <c r="Q1858" s="131"/>
      <c r="R1858" s="131"/>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2" t="s">
        <v>1068</v>
      </c>
      <c r="B1859" s="182"/>
      <c r="C1859" s="182"/>
      <c r="D1859" s="182"/>
      <c r="E1859" s="182"/>
      <c r="F1859" s="182"/>
      <c r="G1859" s="182"/>
      <c r="H1859" s="182"/>
      <c r="I1859" s="182"/>
      <c r="J1859" s="182"/>
      <c r="K1859" s="182"/>
      <c r="L1859" s="182"/>
      <c r="M1859" s="182"/>
      <c r="N1859" s="182"/>
      <c r="O1859" s="182"/>
      <c r="P1859" s="182"/>
      <c r="Q1859" s="182"/>
      <c r="R1859" s="182"/>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1069</v>
      </c>
      <c r="B1860" s="180" t="s">
        <v>1070</v>
      </c>
      <c r="C1860" s="180">
        <v>119539</v>
      </c>
      <c r="D1860" s="183">
        <v>44462</v>
      </c>
      <c r="E1860" s="184">
        <v>26.501200000000001</v>
      </c>
      <c r="F1860" s="184">
        <v>4.2701000000000002</v>
      </c>
      <c r="G1860" s="184">
        <v>12.868399999999999</v>
      </c>
      <c r="H1860" s="184">
        <v>9.4220000000000006</v>
      </c>
      <c r="I1860" s="184">
        <v>10.172499999999999</v>
      </c>
      <c r="J1860" s="184">
        <v>11.217499999999999</v>
      </c>
      <c r="K1860" s="184">
        <v>8.0044000000000004</v>
      </c>
      <c r="L1860" s="184">
        <v>8.3048000000000002</v>
      </c>
      <c r="M1860" s="184">
        <v>9.1654</v>
      </c>
      <c r="N1860" s="184">
        <v>9.2698</v>
      </c>
      <c r="O1860" s="184">
        <v>4.7473000000000001</v>
      </c>
      <c r="P1860" s="184">
        <v>5.6452</v>
      </c>
      <c r="Q1860" s="184">
        <v>8.0711999999999993</v>
      </c>
      <c r="R1860" s="184">
        <v>3.6915</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1069</v>
      </c>
      <c r="B1861" s="180" t="s">
        <v>1071</v>
      </c>
      <c r="C1861" s="180">
        <v>111803</v>
      </c>
      <c r="D1861" s="183">
        <v>44462</v>
      </c>
      <c r="E1861" s="184">
        <v>25.037500000000001</v>
      </c>
      <c r="F1861" s="184">
        <v>3.6448999999999998</v>
      </c>
      <c r="G1861" s="184">
        <v>12.257999999999999</v>
      </c>
      <c r="H1861" s="184">
        <v>8.7825000000000006</v>
      </c>
      <c r="I1861" s="184">
        <v>9.5207999999999995</v>
      </c>
      <c r="J1861" s="184">
        <v>10.5619</v>
      </c>
      <c r="K1861" s="184">
        <v>7.3433000000000002</v>
      </c>
      <c r="L1861" s="184">
        <v>7.7449000000000003</v>
      </c>
      <c r="M1861" s="184">
        <v>8.6195000000000004</v>
      </c>
      <c r="N1861" s="184">
        <v>8.6919000000000004</v>
      </c>
      <c r="O1861" s="184">
        <v>4.0568999999999997</v>
      </c>
      <c r="P1861" s="184">
        <v>4.8917000000000002</v>
      </c>
      <c r="Q1861" s="184">
        <v>7.6143000000000001</v>
      </c>
      <c r="R1861" s="184">
        <v>3.0051000000000001</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1069</v>
      </c>
      <c r="B1862" s="180" t="s">
        <v>1072</v>
      </c>
      <c r="C1862" s="180">
        <v>147816</v>
      </c>
      <c r="D1862" s="183">
        <v>44462</v>
      </c>
      <c r="E1862" s="184">
        <v>1.3931</v>
      </c>
      <c r="F1862" s="184">
        <v>0</v>
      </c>
      <c r="G1862" s="184">
        <v>0</v>
      </c>
      <c r="H1862" s="184">
        <v>0</v>
      </c>
      <c r="I1862" s="184">
        <v>0</v>
      </c>
      <c r="J1862" s="184">
        <v>0</v>
      </c>
      <c r="K1862" s="184">
        <v>0</v>
      </c>
      <c r="L1862" s="184">
        <v>0</v>
      </c>
      <c r="M1862" s="184">
        <v>0</v>
      </c>
      <c r="N1862" s="184">
        <v>0</v>
      </c>
      <c r="O1862" s="184"/>
      <c r="P1862" s="184"/>
      <c r="Q1862" s="184">
        <v>-13.886100000000001</v>
      </c>
      <c r="R1862" s="184"/>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1069</v>
      </c>
      <c r="B1863" s="180" t="s">
        <v>1073</v>
      </c>
      <c r="C1863" s="180">
        <v>147820</v>
      </c>
      <c r="D1863" s="183">
        <v>44462</v>
      </c>
      <c r="E1863" s="184">
        <v>1.3322000000000001</v>
      </c>
      <c r="F1863" s="184">
        <v>0</v>
      </c>
      <c r="G1863" s="184">
        <v>0</v>
      </c>
      <c r="H1863" s="184">
        <v>0</v>
      </c>
      <c r="I1863" s="184">
        <v>0</v>
      </c>
      <c r="J1863" s="184">
        <v>0</v>
      </c>
      <c r="K1863" s="184">
        <v>0</v>
      </c>
      <c r="L1863" s="184">
        <v>0</v>
      </c>
      <c r="M1863" s="184">
        <v>0</v>
      </c>
      <c r="N1863" s="184">
        <v>0</v>
      </c>
      <c r="O1863" s="184"/>
      <c r="P1863" s="184"/>
      <c r="Q1863" s="184">
        <v>-13.8878</v>
      </c>
      <c r="R1863" s="184"/>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1069</v>
      </c>
      <c r="B1864" s="180" t="s">
        <v>1074</v>
      </c>
      <c r="C1864" s="180">
        <v>120475</v>
      </c>
      <c r="D1864" s="183">
        <v>44462</v>
      </c>
      <c r="E1864" s="184">
        <v>23.473600000000001</v>
      </c>
      <c r="F1864" s="184">
        <v>8.8652999999999995</v>
      </c>
      <c r="G1864" s="184">
        <v>8.6100999999999992</v>
      </c>
      <c r="H1864" s="184">
        <v>10.0375</v>
      </c>
      <c r="I1864" s="184">
        <v>8.8375000000000004</v>
      </c>
      <c r="J1864" s="184">
        <v>10.3681</v>
      </c>
      <c r="K1864" s="184">
        <v>8.5906000000000002</v>
      </c>
      <c r="L1864" s="184">
        <v>8.9587000000000003</v>
      </c>
      <c r="M1864" s="184">
        <v>6.9553000000000003</v>
      </c>
      <c r="N1864" s="184">
        <v>8.3015000000000008</v>
      </c>
      <c r="O1864" s="184">
        <v>9.0443999999999996</v>
      </c>
      <c r="P1864" s="184">
        <v>8.3783999999999992</v>
      </c>
      <c r="Q1864" s="184">
        <v>9.2479999999999993</v>
      </c>
      <c r="R1864" s="184">
        <v>9.5287000000000006</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1069</v>
      </c>
      <c r="B1865" s="180" t="s">
        <v>1075</v>
      </c>
      <c r="C1865" s="180">
        <v>116894</v>
      </c>
      <c r="D1865" s="183">
        <v>44462</v>
      </c>
      <c r="E1865" s="184">
        <v>21.910599999999999</v>
      </c>
      <c r="F1865" s="184">
        <v>7.9978999999999996</v>
      </c>
      <c r="G1865" s="184">
        <v>7.8346</v>
      </c>
      <c r="H1865" s="184">
        <v>9.2978000000000005</v>
      </c>
      <c r="I1865" s="184">
        <v>8.1165000000000003</v>
      </c>
      <c r="J1865" s="184">
        <v>9.6491000000000007</v>
      </c>
      <c r="K1865" s="184">
        <v>7.8647</v>
      </c>
      <c r="L1865" s="184">
        <v>8.2200000000000006</v>
      </c>
      <c r="M1865" s="184">
        <v>6.2111999999999998</v>
      </c>
      <c r="N1865" s="184">
        <v>7.5355999999999996</v>
      </c>
      <c r="O1865" s="184">
        <v>8.3023000000000007</v>
      </c>
      <c r="P1865" s="184">
        <v>7.6543999999999999</v>
      </c>
      <c r="Q1865" s="184">
        <v>8.6110000000000007</v>
      </c>
      <c r="R1865" s="184">
        <v>8.7662999999999993</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1069</v>
      </c>
      <c r="B1866" s="180" t="s">
        <v>1076</v>
      </c>
      <c r="C1866" s="180">
        <v>127304</v>
      </c>
      <c r="D1866" s="183">
        <v>44462</v>
      </c>
      <c r="E1866" s="184">
        <v>15.251099999999999</v>
      </c>
      <c r="F1866" s="184">
        <v>-3.8288000000000002</v>
      </c>
      <c r="G1866" s="184">
        <v>9.6605000000000008</v>
      </c>
      <c r="H1866" s="184">
        <v>11.101000000000001</v>
      </c>
      <c r="I1866" s="184">
        <v>8.1625999999999994</v>
      </c>
      <c r="J1866" s="184">
        <v>9.5808999999999997</v>
      </c>
      <c r="K1866" s="184">
        <v>5.9381000000000004</v>
      </c>
      <c r="L1866" s="184">
        <v>5.7663000000000002</v>
      </c>
      <c r="M1866" s="184">
        <v>3.0045999999999999</v>
      </c>
      <c r="N1866" s="184">
        <v>4.5513000000000003</v>
      </c>
      <c r="O1866" s="184">
        <v>3.2225999999999999</v>
      </c>
      <c r="P1866" s="184">
        <v>3.7867999999999999</v>
      </c>
      <c r="Q1866" s="184">
        <v>5.734</v>
      </c>
      <c r="R1866" s="184">
        <v>5.7042999999999999</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1069</v>
      </c>
      <c r="B1867" s="180" t="s">
        <v>1077</v>
      </c>
      <c r="C1867" s="180">
        <v>127305</v>
      </c>
      <c r="D1867" s="183">
        <v>44462</v>
      </c>
      <c r="E1867" s="184">
        <v>16.107900000000001</v>
      </c>
      <c r="F1867" s="184">
        <v>-3.3986000000000001</v>
      </c>
      <c r="G1867" s="184">
        <v>10.205399999999999</v>
      </c>
      <c r="H1867" s="184">
        <v>11.6471</v>
      </c>
      <c r="I1867" s="184">
        <v>8.7207000000000008</v>
      </c>
      <c r="J1867" s="184">
        <v>10.144600000000001</v>
      </c>
      <c r="K1867" s="184">
        <v>6.5140000000000002</v>
      </c>
      <c r="L1867" s="184">
        <v>6.3574000000000002</v>
      </c>
      <c r="M1867" s="184">
        <v>3.5943000000000001</v>
      </c>
      <c r="N1867" s="184">
        <v>5.1353999999999997</v>
      </c>
      <c r="O1867" s="184">
        <v>3.8296999999999999</v>
      </c>
      <c r="P1867" s="184">
        <v>4.4721000000000002</v>
      </c>
      <c r="Q1867" s="184">
        <v>6.5010000000000003</v>
      </c>
      <c r="R1867" s="184">
        <v>6.2775999999999996</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1069</v>
      </c>
      <c r="B1868" s="180" t="s">
        <v>1078</v>
      </c>
      <c r="C1868" s="180">
        <v>118924</v>
      </c>
      <c r="D1868" s="183">
        <v>44462</v>
      </c>
      <c r="E1868" s="184">
        <v>68.524000000000001</v>
      </c>
      <c r="F1868" s="184">
        <v>5.4871999999999996</v>
      </c>
      <c r="G1868" s="184">
        <v>8.1906999999999996</v>
      </c>
      <c r="H1868" s="184">
        <v>10.4534</v>
      </c>
      <c r="I1868" s="184">
        <v>11.157299999999999</v>
      </c>
      <c r="J1868" s="184">
        <v>10.760999999999999</v>
      </c>
      <c r="K1868" s="184">
        <v>6.4241999999999999</v>
      </c>
      <c r="L1868" s="184">
        <v>7.4024999999999999</v>
      </c>
      <c r="M1868" s="184">
        <v>4.7038000000000002</v>
      </c>
      <c r="N1868" s="184">
        <v>5.8461999999999996</v>
      </c>
      <c r="O1868" s="184">
        <v>6.1970000000000001</v>
      </c>
      <c r="P1868" s="184">
        <v>5.8750999999999998</v>
      </c>
      <c r="Q1868" s="184">
        <v>7.4646999999999997</v>
      </c>
      <c r="R1868" s="184">
        <v>7.7967000000000004</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1069</v>
      </c>
      <c r="B1869" s="180" t="s">
        <v>1079</v>
      </c>
      <c r="C1869" s="180">
        <v>100078</v>
      </c>
      <c r="D1869" s="183">
        <v>44462</v>
      </c>
      <c r="E1869" s="184">
        <v>65.393500000000003</v>
      </c>
      <c r="F1869" s="184">
        <v>5.1357999999999997</v>
      </c>
      <c r="G1869" s="184">
        <v>7.8379000000000003</v>
      </c>
      <c r="H1869" s="184">
        <v>10.090299999999999</v>
      </c>
      <c r="I1869" s="184">
        <v>10.7971</v>
      </c>
      <c r="J1869" s="184">
        <v>10.3972</v>
      </c>
      <c r="K1869" s="184">
        <v>6.0510999999999999</v>
      </c>
      <c r="L1869" s="184">
        <v>7.0027999999999997</v>
      </c>
      <c r="M1869" s="184">
        <v>4.3000999999999996</v>
      </c>
      <c r="N1869" s="184">
        <v>5.4470000000000001</v>
      </c>
      <c r="O1869" s="184">
        <v>5.7656999999999998</v>
      </c>
      <c r="P1869" s="184">
        <v>5.4123999999999999</v>
      </c>
      <c r="Q1869" s="184">
        <v>7.9934000000000003</v>
      </c>
      <c r="R1869" s="184">
        <v>7.3846999999999996</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1069</v>
      </c>
      <c r="B1870" s="180" t="s">
        <v>1934</v>
      </c>
      <c r="C1870" s="180"/>
      <c r="D1870" s="183">
        <v>44462</v>
      </c>
      <c r="E1870" s="184">
        <v>65.393500000000003</v>
      </c>
      <c r="F1870" s="184">
        <v>5.1357999999999997</v>
      </c>
      <c r="G1870" s="184">
        <v>7.8379000000000003</v>
      </c>
      <c r="H1870" s="184">
        <v>10.090299999999999</v>
      </c>
      <c r="I1870" s="184">
        <v>10.7971</v>
      </c>
      <c r="J1870" s="184">
        <v>10.3972</v>
      </c>
      <c r="K1870" s="184">
        <v>6.0510999999999999</v>
      </c>
      <c r="L1870" s="184">
        <v>7.0027999999999997</v>
      </c>
      <c r="M1870" s="184">
        <v>4.3000999999999996</v>
      </c>
      <c r="N1870" s="184">
        <v>5.4470000000000001</v>
      </c>
      <c r="O1870" s="184">
        <v>5.7656999999999998</v>
      </c>
      <c r="P1870" s="184">
        <v>5.4123999999999999</v>
      </c>
      <c r="Q1870" s="184">
        <v>7.9934000000000003</v>
      </c>
      <c r="R1870" s="184">
        <v>7.3846999999999996</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1069</v>
      </c>
      <c r="B1871" s="180" t="s">
        <v>1080</v>
      </c>
      <c r="C1871" s="180">
        <v>147962</v>
      </c>
      <c r="D1871" s="183"/>
      <c r="E1871" s="184"/>
      <c r="F1871" s="184"/>
      <c r="G1871" s="184"/>
      <c r="H1871" s="184"/>
      <c r="I1871" s="184"/>
      <c r="J1871" s="184"/>
      <c r="K1871" s="184"/>
      <c r="L1871" s="184"/>
      <c r="M1871" s="184"/>
      <c r="N1871" s="184"/>
      <c r="O1871" s="184"/>
      <c r="P1871" s="184"/>
      <c r="Q1871" s="184"/>
      <c r="R1871" s="184"/>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0" t="s">
        <v>1069</v>
      </c>
      <c r="B1872" s="180" t="s">
        <v>1081</v>
      </c>
      <c r="C1872" s="180">
        <v>147963</v>
      </c>
      <c r="D1872" s="183"/>
      <c r="E1872" s="184"/>
      <c r="F1872" s="184"/>
      <c r="G1872" s="184"/>
      <c r="H1872" s="184"/>
      <c r="I1872" s="184"/>
      <c r="J1872" s="184"/>
      <c r="K1872" s="184"/>
      <c r="L1872" s="184"/>
      <c r="M1872" s="184"/>
      <c r="N1872" s="184"/>
      <c r="O1872" s="184"/>
      <c r="P1872" s="184"/>
      <c r="Q1872" s="184"/>
      <c r="R1872" s="184"/>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0" t="s">
        <v>1069</v>
      </c>
      <c r="B1873" s="180" t="s">
        <v>1829</v>
      </c>
      <c r="C1873" s="180">
        <v>147968</v>
      </c>
      <c r="D1873" s="183"/>
      <c r="E1873" s="184"/>
      <c r="F1873" s="184"/>
      <c r="G1873" s="184"/>
      <c r="H1873" s="184"/>
      <c r="I1873" s="184"/>
      <c r="J1873" s="184"/>
      <c r="K1873" s="184"/>
      <c r="L1873" s="184"/>
      <c r="M1873" s="184"/>
      <c r="N1873" s="184"/>
      <c r="O1873" s="184"/>
      <c r="P1873" s="184"/>
      <c r="Q1873" s="184"/>
      <c r="R1873" s="184"/>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80" t="s">
        <v>1069</v>
      </c>
      <c r="B1874" s="180" t="s">
        <v>1830</v>
      </c>
      <c r="C1874" s="180">
        <v>147966</v>
      </c>
      <c r="D1874" s="183"/>
      <c r="E1874" s="184"/>
      <c r="F1874" s="184"/>
      <c r="G1874" s="184"/>
      <c r="H1874" s="184"/>
      <c r="I1874" s="184"/>
      <c r="J1874" s="184"/>
      <c r="K1874" s="184"/>
      <c r="L1874" s="184"/>
      <c r="M1874" s="184"/>
      <c r="N1874" s="184"/>
      <c r="O1874" s="184"/>
      <c r="P1874" s="184"/>
      <c r="Q1874" s="184"/>
      <c r="R1874" s="184"/>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0" t="s">
        <v>1069</v>
      </c>
      <c r="B1875" s="180" t="s">
        <v>1082</v>
      </c>
      <c r="C1875" s="180">
        <v>112304</v>
      </c>
      <c r="D1875" s="183">
        <v>44462</v>
      </c>
      <c r="E1875" s="184">
        <v>24.6114</v>
      </c>
      <c r="F1875" s="184">
        <v>4.8947000000000003</v>
      </c>
      <c r="G1875" s="184">
        <v>24.7182</v>
      </c>
      <c r="H1875" s="184">
        <v>23.751799999999999</v>
      </c>
      <c r="I1875" s="184">
        <v>24.346</v>
      </c>
      <c r="J1875" s="184">
        <v>21.170100000000001</v>
      </c>
      <c r="K1875" s="184">
        <v>12.5267</v>
      </c>
      <c r="L1875" s="184">
        <v>16.9404</v>
      </c>
      <c r="M1875" s="184">
        <v>17.990200000000002</v>
      </c>
      <c r="N1875" s="184">
        <v>21.6309</v>
      </c>
      <c r="O1875" s="184">
        <v>5.2472000000000003</v>
      </c>
      <c r="P1875" s="184">
        <v>6.2866999999999997</v>
      </c>
      <c r="Q1875" s="184">
        <v>7.9370000000000003</v>
      </c>
      <c r="R1875" s="184">
        <v>4.0964</v>
      </c>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1069</v>
      </c>
      <c r="B1876" s="180" t="s">
        <v>1083</v>
      </c>
      <c r="C1876" s="180">
        <v>118554</v>
      </c>
      <c r="D1876" s="183">
        <v>44462</v>
      </c>
      <c r="E1876" s="184">
        <v>26.232299999999999</v>
      </c>
      <c r="F1876" s="184">
        <v>4.8705999999999996</v>
      </c>
      <c r="G1876" s="184">
        <v>24.678000000000001</v>
      </c>
      <c r="H1876" s="184">
        <v>23.741800000000001</v>
      </c>
      <c r="I1876" s="184">
        <v>24.336300000000001</v>
      </c>
      <c r="J1876" s="184">
        <v>21.168800000000001</v>
      </c>
      <c r="K1876" s="184">
        <v>12.5265</v>
      </c>
      <c r="L1876" s="184">
        <v>16.916</v>
      </c>
      <c r="M1876" s="184">
        <v>18.2271</v>
      </c>
      <c r="N1876" s="184">
        <v>22.028300000000002</v>
      </c>
      <c r="O1876" s="184">
        <v>5.9145000000000003</v>
      </c>
      <c r="P1876" s="184">
        <v>6.9916999999999998</v>
      </c>
      <c r="Q1876" s="184">
        <v>8.4009999999999998</v>
      </c>
      <c r="R1876" s="184">
        <v>4.6627000000000001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1069</v>
      </c>
      <c r="B1877" s="180" t="s">
        <v>1084</v>
      </c>
      <c r="C1877" s="180">
        <v>101989</v>
      </c>
      <c r="D1877" s="183">
        <v>44462</v>
      </c>
      <c r="E1877" s="184">
        <v>45.089599999999997</v>
      </c>
      <c r="F1877" s="184">
        <v>4.1288999999999998</v>
      </c>
      <c r="G1877" s="184">
        <v>5.3990999999999998</v>
      </c>
      <c r="H1877" s="184">
        <v>7.2145000000000001</v>
      </c>
      <c r="I1877" s="184">
        <v>6.4050000000000002</v>
      </c>
      <c r="J1877" s="184">
        <v>9.3940000000000001</v>
      </c>
      <c r="K1877" s="184">
        <v>7.9786000000000001</v>
      </c>
      <c r="L1877" s="184">
        <v>8.6671999999999993</v>
      </c>
      <c r="M1877" s="184">
        <v>6.0427999999999997</v>
      </c>
      <c r="N1877" s="184">
        <v>7.8085000000000004</v>
      </c>
      <c r="O1877" s="184">
        <v>8.6890000000000001</v>
      </c>
      <c r="P1877" s="184">
        <v>7.4451999999999998</v>
      </c>
      <c r="Q1877" s="184">
        <v>7.9695999999999998</v>
      </c>
      <c r="R1877" s="184">
        <v>8.4352999999999998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1069</v>
      </c>
      <c r="B1878" s="180" t="s">
        <v>1085</v>
      </c>
      <c r="C1878" s="180">
        <v>119081</v>
      </c>
      <c r="D1878" s="183">
        <v>44462</v>
      </c>
      <c r="E1878" s="184">
        <v>47.6785</v>
      </c>
      <c r="F1878" s="184">
        <v>4.9001000000000001</v>
      </c>
      <c r="G1878" s="184">
        <v>6.1529999999999996</v>
      </c>
      <c r="H1878" s="184">
        <v>7.9629000000000003</v>
      </c>
      <c r="I1878" s="184">
        <v>7.1445999999999996</v>
      </c>
      <c r="J1878" s="184">
        <v>10.1349</v>
      </c>
      <c r="K1878" s="184">
        <v>8.7486999999999995</v>
      </c>
      <c r="L1878" s="184">
        <v>9.4845000000000006</v>
      </c>
      <c r="M1878" s="184">
        <v>6.8756000000000004</v>
      </c>
      <c r="N1878" s="184">
        <v>8.6714000000000002</v>
      </c>
      <c r="O1878" s="184">
        <v>9.5654000000000003</v>
      </c>
      <c r="P1878" s="184">
        <v>8.2638999999999996</v>
      </c>
      <c r="Q1878" s="184">
        <v>8.8826000000000001</v>
      </c>
      <c r="R1878" s="184">
        <v>9.3123000000000005</v>
      </c>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1069</v>
      </c>
      <c r="B1879" s="180" t="s">
        <v>1086</v>
      </c>
      <c r="C1879" s="180">
        <v>102741</v>
      </c>
      <c r="D1879" s="183">
        <v>44462</v>
      </c>
      <c r="E1879" s="184">
        <v>35.244500000000002</v>
      </c>
      <c r="F1879" s="184">
        <v>-1.0356000000000001</v>
      </c>
      <c r="G1879" s="184">
        <v>1.6572</v>
      </c>
      <c r="H1879" s="184">
        <v>6.3545999999999996</v>
      </c>
      <c r="I1879" s="184">
        <v>6.6894999999999998</v>
      </c>
      <c r="J1879" s="184">
        <v>9.6359999999999992</v>
      </c>
      <c r="K1879" s="184">
        <v>7.3235999999999999</v>
      </c>
      <c r="L1879" s="184">
        <v>8.3088999999999995</v>
      </c>
      <c r="M1879" s="184">
        <v>6.6593</v>
      </c>
      <c r="N1879" s="184">
        <v>7.7869000000000002</v>
      </c>
      <c r="O1879" s="184">
        <v>8.7638999999999996</v>
      </c>
      <c r="P1879" s="184">
        <v>7.6341999999999999</v>
      </c>
      <c r="Q1879" s="184">
        <v>7.6761999999999997</v>
      </c>
      <c r="R1879" s="184">
        <v>9.2246000000000006</v>
      </c>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1069</v>
      </c>
      <c r="B1880" s="180" t="s">
        <v>1087</v>
      </c>
      <c r="C1880" s="180">
        <v>120670</v>
      </c>
      <c r="D1880" s="183">
        <v>44462</v>
      </c>
      <c r="E1880" s="184">
        <v>37.753900000000002</v>
      </c>
      <c r="F1880" s="184">
        <v>-0.38669999999999999</v>
      </c>
      <c r="G1880" s="184">
        <v>2.3530000000000002</v>
      </c>
      <c r="H1880" s="184">
        <v>7.0670999999999999</v>
      </c>
      <c r="I1880" s="184">
        <v>7.41</v>
      </c>
      <c r="J1880" s="184">
        <v>10.3348</v>
      </c>
      <c r="K1880" s="184">
        <v>8.0061999999999998</v>
      </c>
      <c r="L1880" s="184">
        <v>9.0089000000000006</v>
      </c>
      <c r="M1880" s="184">
        <v>7.3993000000000002</v>
      </c>
      <c r="N1880" s="184">
        <v>8.5447000000000006</v>
      </c>
      <c r="O1880" s="184">
        <v>9.4895999999999994</v>
      </c>
      <c r="P1880" s="184">
        <v>8.4397000000000002</v>
      </c>
      <c r="Q1880" s="184">
        <v>9.1426999999999996</v>
      </c>
      <c r="R1880" s="184">
        <v>9.9262999999999995</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1069</v>
      </c>
      <c r="B1881" s="180" t="s">
        <v>1088</v>
      </c>
      <c r="C1881" s="180">
        <v>118401</v>
      </c>
      <c r="D1881" s="183">
        <v>44462</v>
      </c>
      <c r="E1881" s="184">
        <v>39.925600000000003</v>
      </c>
      <c r="F1881" s="184">
        <v>9.7845999999999993</v>
      </c>
      <c r="G1881" s="184">
        <v>-4.1124999999999998</v>
      </c>
      <c r="H1881" s="184">
        <v>6.9965000000000002</v>
      </c>
      <c r="I1881" s="184">
        <v>5.5819999999999999</v>
      </c>
      <c r="J1881" s="184">
        <v>8.1570999999999998</v>
      </c>
      <c r="K1881" s="184">
        <v>6.7683</v>
      </c>
      <c r="L1881" s="184">
        <v>6.8916000000000004</v>
      </c>
      <c r="M1881" s="184">
        <v>3.7501000000000002</v>
      </c>
      <c r="N1881" s="184">
        <v>5.5303000000000004</v>
      </c>
      <c r="O1881" s="184">
        <v>9.1339000000000006</v>
      </c>
      <c r="P1881" s="184">
        <v>7.8646000000000003</v>
      </c>
      <c r="Q1881" s="184">
        <v>8.4457000000000004</v>
      </c>
      <c r="R1881" s="184">
        <v>7.9543999999999997</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1069</v>
      </c>
      <c r="B1882" s="180" t="s">
        <v>1089</v>
      </c>
      <c r="C1882" s="180">
        <v>108728</v>
      </c>
      <c r="D1882" s="183">
        <v>44462</v>
      </c>
      <c r="E1882" s="184">
        <v>37.630499999999998</v>
      </c>
      <c r="F1882" s="184">
        <v>9.1198999999999995</v>
      </c>
      <c r="G1882" s="184">
        <v>-4.8155999999999999</v>
      </c>
      <c r="H1882" s="184">
        <v>6.2984999999999998</v>
      </c>
      <c r="I1882" s="184">
        <v>4.8865999999999996</v>
      </c>
      <c r="J1882" s="184">
        <v>7.4561000000000002</v>
      </c>
      <c r="K1882" s="184">
        <v>6.0606</v>
      </c>
      <c r="L1882" s="184">
        <v>6.1737000000000002</v>
      </c>
      <c r="M1882" s="184">
        <v>3.0432999999999999</v>
      </c>
      <c r="N1882" s="184">
        <v>4.8101000000000003</v>
      </c>
      <c r="O1882" s="184">
        <v>8.4130000000000003</v>
      </c>
      <c r="P1882" s="184">
        <v>7.1532</v>
      </c>
      <c r="Q1882" s="184">
        <v>7.5425000000000004</v>
      </c>
      <c r="R1882" s="184">
        <v>7.2260999999999997</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1069</v>
      </c>
      <c r="B1883" s="180" t="s">
        <v>1090</v>
      </c>
      <c r="C1883" s="180">
        <v>121153</v>
      </c>
      <c r="D1883" s="183"/>
      <c r="E1883" s="184"/>
      <c r="F1883" s="184"/>
      <c r="G1883" s="184"/>
      <c r="H1883" s="184"/>
      <c r="I1883" s="184"/>
      <c r="J1883" s="184"/>
      <c r="K1883" s="184"/>
      <c r="L1883" s="184"/>
      <c r="M1883" s="184"/>
      <c r="N1883" s="184"/>
      <c r="O1883" s="184"/>
      <c r="P1883" s="184"/>
      <c r="Q1883" s="184"/>
      <c r="R1883" s="184"/>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1069</v>
      </c>
      <c r="B1884" s="180" t="s">
        <v>1091</v>
      </c>
      <c r="C1884" s="180">
        <v>121158</v>
      </c>
      <c r="D1884" s="183"/>
      <c r="E1884" s="184"/>
      <c r="F1884" s="184"/>
      <c r="G1884" s="184"/>
      <c r="H1884" s="184"/>
      <c r="I1884" s="184"/>
      <c r="J1884" s="184"/>
      <c r="K1884" s="184"/>
      <c r="L1884" s="184"/>
      <c r="M1884" s="184"/>
      <c r="N1884" s="184"/>
      <c r="O1884" s="184"/>
      <c r="P1884" s="184"/>
      <c r="Q1884" s="184"/>
      <c r="R1884" s="184"/>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1069</v>
      </c>
      <c r="B1885" s="180" t="s">
        <v>1092</v>
      </c>
      <c r="C1885" s="180">
        <v>128009</v>
      </c>
      <c r="D1885" s="183">
        <v>44462</v>
      </c>
      <c r="E1885" s="184">
        <v>18.075199999999999</v>
      </c>
      <c r="F1885" s="184">
        <v>-5.2495000000000003</v>
      </c>
      <c r="G1885" s="184">
        <v>8.8916000000000004</v>
      </c>
      <c r="H1885" s="184">
        <v>5.0243000000000002</v>
      </c>
      <c r="I1885" s="184">
        <v>7.5510999999999999</v>
      </c>
      <c r="J1885" s="184">
        <v>10.9201</v>
      </c>
      <c r="K1885" s="184">
        <v>9.0518999999999998</v>
      </c>
      <c r="L1885" s="184">
        <v>9.5473999999999997</v>
      </c>
      <c r="M1885" s="184">
        <v>5.7778999999999998</v>
      </c>
      <c r="N1885" s="184">
        <v>7.6692999999999998</v>
      </c>
      <c r="O1885" s="184">
        <v>7.3421000000000003</v>
      </c>
      <c r="P1885" s="184">
        <v>6.8052999999999999</v>
      </c>
      <c r="Q1885" s="184">
        <v>8.1954999999999991</v>
      </c>
      <c r="R1885" s="184">
        <v>7.7889999999999997</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1069</v>
      </c>
      <c r="B1886" s="180" t="s">
        <v>1093</v>
      </c>
      <c r="C1886" s="180">
        <v>128006</v>
      </c>
      <c r="D1886" s="183">
        <v>44462</v>
      </c>
      <c r="E1886" s="184">
        <v>19.343800000000002</v>
      </c>
      <c r="F1886" s="184">
        <v>-4.1506999999999996</v>
      </c>
      <c r="G1886" s="184">
        <v>9.8827999999999996</v>
      </c>
      <c r="H1886" s="184">
        <v>5.9370000000000003</v>
      </c>
      <c r="I1886" s="184">
        <v>8.4646000000000008</v>
      </c>
      <c r="J1886" s="184">
        <v>11.847300000000001</v>
      </c>
      <c r="K1886" s="184">
        <v>10.0564</v>
      </c>
      <c r="L1886" s="184">
        <v>10.557700000000001</v>
      </c>
      <c r="M1886" s="184">
        <v>6.7804000000000002</v>
      </c>
      <c r="N1886" s="184">
        <v>8.7218999999999998</v>
      </c>
      <c r="O1886" s="184">
        <v>8.2980999999999998</v>
      </c>
      <c r="P1886" s="184">
        <v>7.7262000000000004</v>
      </c>
      <c r="Q1886" s="184">
        <v>9.1763999999999992</v>
      </c>
      <c r="R1886" s="184">
        <v>8.7885000000000009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1069</v>
      </c>
      <c r="B1887" s="180" t="s">
        <v>1094</v>
      </c>
      <c r="C1887" s="180">
        <v>133604</v>
      </c>
      <c r="D1887" s="183">
        <v>44462</v>
      </c>
      <c r="E1887" s="184">
        <v>17.2944</v>
      </c>
      <c r="F1887" s="184">
        <v>-3.5874999999999999</v>
      </c>
      <c r="G1887" s="184">
        <v>0.63319999999999999</v>
      </c>
      <c r="H1887" s="184">
        <v>4.4055999999999997</v>
      </c>
      <c r="I1887" s="184">
        <v>5.5292000000000003</v>
      </c>
      <c r="J1887" s="184">
        <v>8.5859000000000005</v>
      </c>
      <c r="K1887" s="184">
        <v>8.2235999999999994</v>
      </c>
      <c r="L1887" s="184">
        <v>8.1313999999999993</v>
      </c>
      <c r="M1887" s="184">
        <v>6.6246</v>
      </c>
      <c r="N1887" s="184">
        <v>9.0069999999999997</v>
      </c>
      <c r="O1887" s="184">
        <v>8.8055000000000003</v>
      </c>
      <c r="P1887" s="184">
        <v>7.6487999999999996</v>
      </c>
      <c r="Q1887" s="184">
        <v>8.5946999999999996</v>
      </c>
      <c r="R1887" s="184">
        <v>9.2265999999999995</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1069</v>
      </c>
      <c r="B1888" s="180" t="s">
        <v>1095</v>
      </c>
      <c r="C1888" s="180">
        <v>133607</v>
      </c>
      <c r="D1888" s="183">
        <v>44462</v>
      </c>
      <c r="E1888" s="184">
        <v>16.310199999999998</v>
      </c>
      <c r="F1888" s="184">
        <v>-4.4752000000000001</v>
      </c>
      <c r="G1888" s="184">
        <v>-0.2238</v>
      </c>
      <c r="H1888" s="184">
        <v>3.5190000000000001</v>
      </c>
      <c r="I1888" s="184">
        <v>4.6437999999999997</v>
      </c>
      <c r="J1888" s="184">
        <v>7.6875</v>
      </c>
      <c r="K1888" s="184">
        <v>7.3079000000000001</v>
      </c>
      <c r="L1888" s="184">
        <v>7.1992000000000003</v>
      </c>
      <c r="M1888" s="184">
        <v>5.6790000000000003</v>
      </c>
      <c r="N1888" s="184">
        <v>7.9874000000000001</v>
      </c>
      <c r="O1888" s="184">
        <v>7.8337000000000003</v>
      </c>
      <c r="P1888" s="184">
        <v>6.6923000000000004</v>
      </c>
      <c r="Q1888" s="184">
        <v>7.6412000000000004</v>
      </c>
      <c r="R1888" s="184">
        <v>8.2248999999999999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1069</v>
      </c>
      <c r="B1889" s="180" t="s">
        <v>1096</v>
      </c>
      <c r="C1889" s="180">
        <v>130037</v>
      </c>
      <c r="D1889" s="183">
        <v>44462</v>
      </c>
      <c r="E1889" s="184">
        <v>12.486700000000001</v>
      </c>
      <c r="F1889" s="184">
        <v>16.376799999999999</v>
      </c>
      <c r="G1889" s="184">
        <v>12.4847</v>
      </c>
      <c r="H1889" s="184">
        <v>9.7060999999999993</v>
      </c>
      <c r="I1889" s="184">
        <v>6.8875000000000002</v>
      </c>
      <c r="J1889" s="184">
        <v>7.8597000000000001</v>
      </c>
      <c r="K1889" s="184">
        <v>61.545299999999997</v>
      </c>
      <c r="L1889" s="184">
        <v>33.7879</v>
      </c>
      <c r="M1889" s="184">
        <v>23.5197</v>
      </c>
      <c r="N1889" s="184">
        <v>21.003399999999999</v>
      </c>
      <c r="O1889" s="184">
        <v>-4.0721999999999996</v>
      </c>
      <c r="P1889" s="184">
        <v>-0.1842</v>
      </c>
      <c r="Q1889" s="184">
        <v>3.1109</v>
      </c>
      <c r="R1889" s="184">
        <v>-5.2590000000000003</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1069</v>
      </c>
      <c r="B1890" s="180" t="s">
        <v>1097</v>
      </c>
      <c r="C1890" s="180">
        <v>130050</v>
      </c>
      <c r="D1890" s="183">
        <v>44462</v>
      </c>
      <c r="E1890" s="184">
        <v>13.2478</v>
      </c>
      <c r="F1890" s="184">
        <v>17.0901</v>
      </c>
      <c r="G1890" s="184">
        <v>13.055199999999999</v>
      </c>
      <c r="H1890" s="184">
        <v>10.2536</v>
      </c>
      <c r="I1890" s="184">
        <v>7.4405000000000001</v>
      </c>
      <c r="J1890" s="184">
        <v>8.4140999999999995</v>
      </c>
      <c r="K1890" s="184">
        <v>62.173000000000002</v>
      </c>
      <c r="L1890" s="184">
        <v>34.428199999999997</v>
      </c>
      <c r="M1890" s="184">
        <v>24.163799999999998</v>
      </c>
      <c r="N1890" s="184">
        <v>21.6678</v>
      </c>
      <c r="O1890" s="184">
        <v>-3.3898999999999999</v>
      </c>
      <c r="P1890" s="184">
        <v>0.63570000000000004</v>
      </c>
      <c r="Q1890" s="184">
        <v>3.9559000000000002</v>
      </c>
      <c r="R1890" s="184">
        <v>-4.6746999999999996</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1069</v>
      </c>
      <c r="B1891" s="180" t="s">
        <v>1098</v>
      </c>
      <c r="C1891" s="180">
        <v>148083</v>
      </c>
      <c r="D1891" s="183">
        <v>44462</v>
      </c>
      <c r="E1891" s="184">
        <v>4.3799999999999999E-2</v>
      </c>
      <c r="F1891" s="184">
        <v>0</v>
      </c>
      <c r="G1891" s="184">
        <v>0</v>
      </c>
      <c r="H1891" s="184">
        <v>0</v>
      </c>
      <c r="I1891" s="184">
        <v>5.9660000000000002</v>
      </c>
      <c r="J1891" s="184">
        <v>10.851800000000001</v>
      </c>
      <c r="K1891" s="184">
        <v>10.2204</v>
      </c>
      <c r="L1891" s="184">
        <v>10.994</v>
      </c>
      <c r="M1891" s="184">
        <v>-24.558599999999998</v>
      </c>
      <c r="N1891" s="184">
        <v>-16.571400000000001</v>
      </c>
      <c r="O1891" s="184"/>
      <c r="P1891" s="184"/>
      <c r="Q1891" s="184">
        <v>-10.2782</v>
      </c>
      <c r="R1891" s="184"/>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1069</v>
      </c>
      <c r="B1892" s="180" t="s">
        <v>1099</v>
      </c>
      <c r="C1892" s="180">
        <v>148080</v>
      </c>
      <c r="D1892" s="183">
        <v>44462</v>
      </c>
      <c r="E1892" s="184">
        <v>4.6100000000000002E-2</v>
      </c>
      <c r="F1892" s="184">
        <v>0</v>
      </c>
      <c r="G1892" s="184">
        <v>0</v>
      </c>
      <c r="H1892" s="184">
        <v>11.3354</v>
      </c>
      <c r="I1892" s="184">
        <v>11.360099999999999</v>
      </c>
      <c r="J1892" s="184">
        <v>10.3056</v>
      </c>
      <c r="K1892" s="184">
        <v>10.603300000000001</v>
      </c>
      <c r="L1892" s="184">
        <v>11.3744</v>
      </c>
      <c r="M1892" s="184">
        <v>-24.3277</v>
      </c>
      <c r="N1892" s="184">
        <v>-16.485499999999998</v>
      </c>
      <c r="O1892" s="184"/>
      <c r="P1892" s="184"/>
      <c r="Q1892" s="184">
        <v>-10.2416</v>
      </c>
      <c r="R1892" s="184"/>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1069</v>
      </c>
      <c r="B1893" s="180" t="s">
        <v>1100</v>
      </c>
      <c r="C1893" s="180">
        <v>148286</v>
      </c>
      <c r="D1893" s="183"/>
      <c r="E1893" s="184"/>
      <c r="F1893" s="184"/>
      <c r="G1893" s="184"/>
      <c r="H1893" s="184"/>
      <c r="I1893" s="184"/>
      <c r="J1893" s="184"/>
      <c r="K1893" s="184"/>
      <c r="L1893" s="184"/>
      <c r="M1893" s="184"/>
      <c r="N1893" s="184"/>
      <c r="O1893" s="184"/>
      <c r="P1893" s="184"/>
      <c r="Q1893" s="184"/>
      <c r="R1893" s="184"/>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1069</v>
      </c>
      <c r="B1894" s="180" t="s">
        <v>1101</v>
      </c>
      <c r="C1894" s="180">
        <v>148285</v>
      </c>
      <c r="D1894" s="183"/>
      <c r="E1894" s="184"/>
      <c r="F1894" s="184"/>
      <c r="G1894" s="184"/>
      <c r="H1894" s="184"/>
      <c r="I1894" s="184"/>
      <c r="J1894" s="184"/>
      <c r="K1894" s="184"/>
      <c r="L1894" s="184"/>
      <c r="M1894" s="184"/>
      <c r="N1894" s="184"/>
      <c r="O1894" s="184"/>
      <c r="P1894" s="184"/>
      <c r="Q1894" s="184"/>
      <c r="R1894" s="184"/>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1069</v>
      </c>
      <c r="B1895" s="180" t="s">
        <v>1102</v>
      </c>
      <c r="C1895" s="180">
        <v>119824</v>
      </c>
      <c r="D1895" s="183">
        <v>44462</v>
      </c>
      <c r="E1895" s="184">
        <v>43.021700000000003</v>
      </c>
      <c r="F1895" s="184">
        <v>12.2212</v>
      </c>
      <c r="G1895" s="184">
        <v>8.4050999999999991</v>
      </c>
      <c r="H1895" s="184">
        <v>8.9842999999999993</v>
      </c>
      <c r="I1895" s="184">
        <v>7.5606</v>
      </c>
      <c r="J1895" s="184">
        <v>8.1904000000000003</v>
      </c>
      <c r="K1895" s="184">
        <v>7.3144</v>
      </c>
      <c r="L1895" s="184">
        <v>8.1301000000000005</v>
      </c>
      <c r="M1895" s="184">
        <v>5.1867000000000001</v>
      </c>
      <c r="N1895" s="184">
        <v>7.2611999999999997</v>
      </c>
      <c r="O1895" s="184">
        <v>10.330299999999999</v>
      </c>
      <c r="P1895" s="184">
        <v>9.4533000000000005</v>
      </c>
      <c r="Q1895" s="184">
        <v>9.9426000000000005</v>
      </c>
      <c r="R1895" s="184">
        <v>9.7733000000000008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1069</v>
      </c>
      <c r="B1896" s="180" t="s">
        <v>1103</v>
      </c>
      <c r="C1896" s="180">
        <v>102053</v>
      </c>
      <c r="D1896" s="183">
        <v>44462</v>
      </c>
      <c r="E1896" s="184">
        <v>40.601399999999998</v>
      </c>
      <c r="F1896" s="184">
        <v>11.6905</v>
      </c>
      <c r="G1896" s="184">
        <v>7.8562000000000003</v>
      </c>
      <c r="H1896" s="184">
        <v>8.4512999999999998</v>
      </c>
      <c r="I1896" s="184">
        <v>7.0309999999999997</v>
      </c>
      <c r="J1896" s="184">
        <v>7.6559999999999997</v>
      </c>
      <c r="K1896" s="184">
        <v>6.7759999999999998</v>
      </c>
      <c r="L1896" s="184">
        <v>7.5644999999999998</v>
      </c>
      <c r="M1896" s="184">
        <v>4.6132</v>
      </c>
      <c r="N1896" s="184">
        <v>6.6771000000000003</v>
      </c>
      <c r="O1896" s="184">
        <v>9.8271999999999995</v>
      </c>
      <c r="P1896" s="184">
        <v>8.7673000000000005</v>
      </c>
      <c r="Q1896" s="184">
        <v>8.1445000000000007</v>
      </c>
      <c r="R1896" s="184">
        <v>9.2489000000000008</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1069</v>
      </c>
      <c r="B1897" s="180" t="s">
        <v>1104</v>
      </c>
      <c r="C1897" s="180">
        <v>100603</v>
      </c>
      <c r="D1897" s="183">
        <v>44462</v>
      </c>
      <c r="E1897" s="184">
        <v>59.065199999999997</v>
      </c>
      <c r="F1897" s="184">
        <v>7.9116</v>
      </c>
      <c r="G1897" s="184">
        <v>1.9572000000000001</v>
      </c>
      <c r="H1897" s="184">
        <v>7.0808</v>
      </c>
      <c r="I1897" s="184">
        <v>7.0372000000000003</v>
      </c>
      <c r="J1897" s="184">
        <v>8.2706</v>
      </c>
      <c r="K1897" s="184">
        <v>5.6089000000000002</v>
      </c>
      <c r="L1897" s="184">
        <v>5.3112000000000004</v>
      </c>
      <c r="M1897" s="184">
        <v>2.6892</v>
      </c>
      <c r="N1897" s="184">
        <v>3.5846</v>
      </c>
      <c r="O1897" s="184">
        <v>6.2427999999999999</v>
      </c>
      <c r="P1897" s="184">
        <v>5.7460000000000004</v>
      </c>
      <c r="Q1897" s="184">
        <v>7.7544000000000004</v>
      </c>
      <c r="R1897" s="184">
        <v>5.0109000000000004</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1069</v>
      </c>
      <c r="B1898" s="180" t="s">
        <v>1105</v>
      </c>
      <c r="C1898" s="180">
        <v>119675</v>
      </c>
      <c r="D1898" s="183">
        <v>44462</v>
      </c>
      <c r="E1898" s="184">
        <v>63.731400000000001</v>
      </c>
      <c r="F1898" s="184">
        <v>8.8793000000000006</v>
      </c>
      <c r="G1898" s="184">
        <v>2.9598</v>
      </c>
      <c r="H1898" s="184">
        <v>8.0877999999999997</v>
      </c>
      <c r="I1898" s="184">
        <v>8.0510000000000002</v>
      </c>
      <c r="J1898" s="184">
        <v>9.2879000000000005</v>
      </c>
      <c r="K1898" s="184">
        <v>6.6342999999999996</v>
      </c>
      <c r="L1898" s="184">
        <v>6.4607000000000001</v>
      </c>
      <c r="M1898" s="184">
        <v>3.7454000000000001</v>
      </c>
      <c r="N1898" s="184">
        <v>4.6109999999999998</v>
      </c>
      <c r="O1898" s="184">
        <v>7.1825999999999999</v>
      </c>
      <c r="P1898" s="184">
        <v>6.718</v>
      </c>
      <c r="Q1898" s="184">
        <v>7.7054999999999998</v>
      </c>
      <c r="R1898" s="184">
        <v>6.0002000000000004</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1069</v>
      </c>
      <c r="B1899" s="180" t="s">
        <v>1106</v>
      </c>
      <c r="C1899" s="180">
        <v>119127</v>
      </c>
      <c r="D1899" s="183">
        <v>44462</v>
      </c>
      <c r="E1899" s="184">
        <v>31.9373</v>
      </c>
      <c r="F1899" s="184">
        <v>1.0286</v>
      </c>
      <c r="G1899" s="184">
        <v>2.1337000000000002</v>
      </c>
      <c r="H1899" s="184">
        <v>6.5388000000000002</v>
      </c>
      <c r="I1899" s="184">
        <v>6.4240000000000004</v>
      </c>
      <c r="J1899" s="184">
        <v>11.0221</v>
      </c>
      <c r="K1899" s="184">
        <v>9.2700999999999993</v>
      </c>
      <c r="L1899" s="184">
        <v>9.5914999999999999</v>
      </c>
      <c r="M1899" s="184">
        <v>6.9368999999999996</v>
      </c>
      <c r="N1899" s="184">
        <v>7.9775999999999998</v>
      </c>
      <c r="O1899" s="184">
        <v>3.6261999999999999</v>
      </c>
      <c r="P1899" s="184">
        <v>4.4183000000000003</v>
      </c>
      <c r="Q1899" s="184">
        <v>6.8872</v>
      </c>
      <c r="R1899" s="184">
        <v>9.9499999999999993</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1069</v>
      </c>
      <c r="B1900" s="180" t="s">
        <v>1107</v>
      </c>
      <c r="C1900" s="180">
        <v>147385</v>
      </c>
      <c r="D1900" s="183">
        <v>44462</v>
      </c>
      <c r="E1900" s="184">
        <v>0.83730000000000004</v>
      </c>
      <c r="F1900" s="184">
        <v>0</v>
      </c>
      <c r="G1900" s="184">
        <v>0</v>
      </c>
      <c r="H1900" s="184">
        <v>0</v>
      </c>
      <c r="I1900" s="184">
        <v>0</v>
      </c>
      <c r="J1900" s="184">
        <v>0</v>
      </c>
      <c r="K1900" s="184">
        <v>0</v>
      </c>
      <c r="L1900" s="184">
        <v>0</v>
      </c>
      <c r="M1900" s="184">
        <v>0</v>
      </c>
      <c r="N1900" s="184">
        <v>0</v>
      </c>
      <c r="O1900" s="184"/>
      <c r="P1900" s="184"/>
      <c r="Q1900" s="184">
        <v>-20.259399999999999</v>
      </c>
      <c r="R1900" s="184">
        <v>-23.537800000000001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1069</v>
      </c>
      <c r="B1901" s="180" t="s">
        <v>1108</v>
      </c>
      <c r="C1901" s="180">
        <v>101703</v>
      </c>
      <c r="D1901" s="183">
        <v>44462</v>
      </c>
      <c r="E1901" s="184">
        <v>29.306799999999999</v>
      </c>
      <c r="F1901" s="184">
        <v>0.1245</v>
      </c>
      <c r="G1901" s="184">
        <v>1.121</v>
      </c>
      <c r="H1901" s="184">
        <v>5.5035999999999996</v>
      </c>
      <c r="I1901" s="184">
        <v>5.4646999999999997</v>
      </c>
      <c r="J1901" s="184">
        <v>10.0731</v>
      </c>
      <c r="K1901" s="184">
        <v>8.3374000000000006</v>
      </c>
      <c r="L1901" s="184">
        <v>8.6268999999999991</v>
      </c>
      <c r="M1901" s="184">
        <v>5.9184999999999999</v>
      </c>
      <c r="N1901" s="184">
        <v>6.9165999999999999</v>
      </c>
      <c r="O1901" s="184">
        <v>2.6604000000000001</v>
      </c>
      <c r="P1901" s="184">
        <v>3.4754</v>
      </c>
      <c r="Q1901" s="184">
        <v>5.8737000000000004</v>
      </c>
      <c r="R1901" s="184">
        <v>8.9087999999999994</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1069</v>
      </c>
      <c r="B1902" s="180" t="s">
        <v>1109</v>
      </c>
      <c r="C1902" s="180">
        <v>147384</v>
      </c>
      <c r="D1902" s="183">
        <v>44462</v>
      </c>
      <c r="E1902" s="184">
        <v>0.7853</v>
      </c>
      <c r="F1902" s="184">
        <v>0</v>
      </c>
      <c r="G1902" s="184">
        <v>0</v>
      </c>
      <c r="H1902" s="184">
        <v>0</v>
      </c>
      <c r="I1902" s="184">
        <v>0</v>
      </c>
      <c r="J1902" s="184">
        <v>0</v>
      </c>
      <c r="K1902" s="184">
        <v>0</v>
      </c>
      <c r="L1902" s="184">
        <v>0</v>
      </c>
      <c r="M1902" s="184">
        <v>0</v>
      </c>
      <c r="N1902" s="184">
        <v>0</v>
      </c>
      <c r="O1902" s="184"/>
      <c r="P1902" s="184"/>
      <c r="Q1902" s="184">
        <v>-20.260999999999999</v>
      </c>
      <c r="R1902" s="184">
        <v>-23.538</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1069</v>
      </c>
      <c r="B1903" s="180" t="s">
        <v>1935</v>
      </c>
      <c r="C1903" s="180">
        <v>148479</v>
      </c>
      <c r="D1903" s="183">
        <v>44462</v>
      </c>
      <c r="E1903" s="184">
        <v>10.608000000000001</v>
      </c>
      <c r="F1903" s="184">
        <v>7.5712999999999999</v>
      </c>
      <c r="G1903" s="184">
        <v>5.3929999999999998</v>
      </c>
      <c r="H1903" s="184">
        <v>7.2356999999999996</v>
      </c>
      <c r="I1903" s="184">
        <v>6.7515999999999998</v>
      </c>
      <c r="J1903" s="184">
        <v>8.0460999999999991</v>
      </c>
      <c r="K1903" s="184">
        <v>8.3009000000000004</v>
      </c>
      <c r="L1903" s="184">
        <v>8.2203999999999997</v>
      </c>
      <c r="M1903" s="184">
        <v>4.3815</v>
      </c>
      <c r="N1903" s="184">
        <v>5.9454000000000002</v>
      </c>
      <c r="O1903" s="184"/>
      <c r="P1903" s="184"/>
      <c r="Q1903" s="184">
        <v>5.9294000000000002</v>
      </c>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1069</v>
      </c>
      <c r="B1904" s="180" t="s">
        <v>1936</v>
      </c>
      <c r="C1904" s="180">
        <v>148477</v>
      </c>
      <c r="D1904" s="183">
        <v>44462</v>
      </c>
      <c r="E1904" s="184">
        <v>10.5555</v>
      </c>
      <c r="F1904" s="184">
        <v>7.609</v>
      </c>
      <c r="G1904" s="184">
        <v>5.3044000000000002</v>
      </c>
      <c r="H1904" s="184">
        <v>6.9744999999999999</v>
      </c>
      <c r="I1904" s="184">
        <v>6.3632</v>
      </c>
      <c r="J1904" s="184">
        <v>7.6116999999999999</v>
      </c>
      <c r="K1904" s="184">
        <v>7.8304</v>
      </c>
      <c r="L1904" s="184">
        <v>7.7523999999999997</v>
      </c>
      <c r="M1904" s="184">
        <v>3.9155000000000002</v>
      </c>
      <c r="N1904" s="184">
        <v>5.4379999999999997</v>
      </c>
      <c r="O1904" s="184"/>
      <c r="P1904" s="184"/>
      <c r="Q1904" s="184">
        <v>5.4177999999999997</v>
      </c>
      <c r="R1904" s="184"/>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1069</v>
      </c>
      <c r="B1905" s="180" t="s">
        <v>1110</v>
      </c>
      <c r="C1905" s="180">
        <v>148257</v>
      </c>
      <c r="D1905" s="183"/>
      <c r="E1905" s="184"/>
      <c r="F1905" s="184"/>
      <c r="G1905" s="184"/>
      <c r="H1905" s="184"/>
      <c r="I1905" s="184"/>
      <c r="J1905" s="184"/>
      <c r="K1905" s="184"/>
      <c r="L1905" s="184"/>
      <c r="M1905" s="184"/>
      <c r="N1905" s="184"/>
      <c r="O1905" s="184"/>
      <c r="P1905" s="184"/>
      <c r="Q1905" s="184"/>
      <c r="R1905" s="184"/>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1069</v>
      </c>
      <c r="B1906" s="180" t="s">
        <v>1111</v>
      </c>
      <c r="C1906" s="180">
        <v>148252</v>
      </c>
      <c r="D1906" s="183"/>
      <c r="E1906" s="184"/>
      <c r="F1906" s="184"/>
      <c r="G1906" s="184"/>
      <c r="H1906" s="184"/>
      <c r="I1906" s="184"/>
      <c r="J1906" s="184"/>
      <c r="K1906" s="184"/>
      <c r="L1906" s="184"/>
      <c r="M1906" s="184"/>
      <c r="N1906" s="184"/>
      <c r="O1906" s="184"/>
      <c r="P1906" s="184"/>
      <c r="Q1906" s="184"/>
      <c r="R1906" s="184"/>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1069</v>
      </c>
      <c r="B1907" s="180" t="s">
        <v>1112</v>
      </c>
      <c r="C1907" s="180">
        <v>148136</v>
      </c>
      <c r="D1907" s="183">
        <v>44462</v>
      </c>
      <c r="E1907" s="184">
        <v>8.9800000000000005E-2</v>
      </c>
      <c r="F1907" s="184">
        <v>40.691200000000002</v>
      </c>
      <c r="G1907" s="184">
        <v>13.563700000000001</v>
      </c>
      <c r="H1907" s="184">
        <v>11.638999999999999</v>
      </c>
      <c r="I1907" s="184">
        <v>11.665100000000001</v>
      </c>
      <c r="J1907" s="184">
        <v>10.583500000000001</v>
      </c>
      <c r="K1907" s="184">
        <v>10.894399999999999</v>
      </c>
      <c r="L1907" s="184">
        <v>11.4489</v>
      </c>
      <c r="M1907" s="184">
        <v>-23.765999999999998</v>
      </c>
      <c r="N1907" s="184">
        <v>-16.0748</v>
      </c>
      <c r="O1907" s="184"/>
      <c r="P1907" s="184"/>
      <c r="Q1907" s="184">
        <v>-7.4260000000000002</v>
      </c>
      <c r="R1907" s="184"/>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1069</v>
      </c>
      <c r="B1908" s="180" t="s">
        <v>1113</v>
      </c>
      <c r="C1908" s="180">
        <v>148138</v>
      </c>
      <c r="D1908" s="183">
        <v>44462</v>
      </c>
      <c r="E1908" s="184">
        <v>8.6400000000000005E-2</v>
      </c>
      <c r="F1908" s="184">
        <v>0</v>
      </c>
      <c r="G1908" s="184">
        <v>14.098100000000001</v>
      </c>
      <c r="H1908" s="184">
        <v>12.098100000000001</v>
      </c>
      <c r="I1908" s="184">
        <v>9.0840999999999994</v>
      </c>
      <c r="J1908" s="184">
        <v>11.0039</v>
      </c>
      <c r="K1908" s="184">
        <v>10.850199999999999</v>
      </c>
      <c r="L1908" s="184">
        <v>11.1553</v>
      </c>
      <c r="M1908" s="184">
        <v>-24.013500000000001</v>
      </c>
      <c r="N1908" s="184">
        <v>-16.360099999999999</v>
      </c>
      <c r="O1908" s="184"/>
      <c r="P1908" s="184"/>
      <c r="Q1908" s="184">
        <v>-7.5716999999999999</v>
      </c>
      <c r="R1908" s="184"/>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1069</v>
      </c>
      <c r="B1909" s="180" t="s">
        <v>1114</v>
      </c>
      <c r="C1909" s="180">
        <v>134503</v>
      </c>
      <c r="D1909" s="183">
        <v>44462</v>
      </c>
      <c r="E1909" s="184">
        <v>15.3506</v>
      </c>
      <c r="F1909" s="184">
        <v>-0.47549999999999998</v>
      </c>
      <c r="G1909" s="184">
        <v>202.24600000000001</v>
      </c>
      <c r="H1909" s="184">
        <v>92.334999999999994</v>
      </c>
      <c r="I1909" s="184">
        <v>49.284799999999997</v>
      </c>
      <c r="J1909" s="184">
        <v>28.114899999999999</v>
      </c>
      <c r="K1909" s="184">
        <v>14.5791</v>
      </c>
      <c r="L1909" s="184">
        <v>10.231199999999999</v>
      </c>
      <c r="M1909" s="184">
        <v>6.6635999999999997</v>
      </c>
      <c r="N1909" s="184">
        <v>7.4175000000000004</v>
      </c>
      <c r="O1909" s="184">
        <v>4.9009</v>
      </c>
      <c r="P1909" s="184">
        <v>5.7519999999999998</v>
      </c>
      <c r="Q1909" s="184">
        <v>6.8289999999999997</v>
      </c>
      <c r="R1909" s="184">
        <v>3.6019000000000001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0" t="s">
        <v>1069</v>
      </c>
      <c r="B1910" s="180" t="s">
        <v>1115</v>
      </c>
      <c r="C1910" s="180">
        <v>134499</v>
      </c>
      <c r="D1910" s="183">
        <v>44462</v>
      </c>
      <c r="E1910" s="184">
        <v>14.6602</v>
      </c>
      <c r="F1910" s="184">
        <v>-1.2447999999999999</v>
      </c>
      <c r="G1910" s="184">
        <v>201.55029999999999</v>
      </c>
      <c r="H1910" s="184">
        <v>91.64</v>
      </c>
      <c r="I1910" s="184">
        <v>48.621899999999997</v>
      </c>
      <c r="J1910" s="184">
        <v>27.450299999999999</v>
      </c>
      <c r="K1910" s="184">
        <v>13.585900000000001</v>
      </c>
      <c r="L1910" s="184">
        <v>9.3991000000000007</v>
      </c>
      <c r="M1910" s="184">
        <v>5.8944000000000001</v>
      </c>
      <c r="N1910" s="184">
        <v>6.6731999999999996</v>
      </c>
      <c r="O1910" s="184">
        <v>4.173</v>
      </c>
      <c r="P1910" s="184">
        <v>5.0414000000000003</v>
      </c>
      <c r="Q1910" s="184">
        <v>6.0739000000000001</v>
      </c>
      <c r="R1910" s="184">
        <v>2.98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27</v>
      </c>
      <c r="B1911" s="180"/>
      <c r="C1911" s="180"/>
      <c r="D1911" s="180"/>
      <c r="E1911" s="180"/>
      <c r="F1911" s="186">
        <v>4.4291951219512198</v>
      </c>
      <c r="G1911" s="186">
        <v>15.918197560975608</v>
      </c>
      <c r="H1911" s="186">
        <v>12.123402439024389</v>
      </c>
      <c r="I1911" s="186">
        <v>9.8600999999999974</v>
      </c>
      <c r="J1911" s="186">
        <v>10.105165853658539</v>
      </c>
      <c r="K1911" s="186">
        <v>10.289865853658535</v>
      </c>
      <c r="L1911" s="186">
        <v>9.2454585365853639</v>
      </c>
      <c r="M1911" s="186">
        <v>3.5772317073170736</v>
      </c>
      <c r="N1911" s="186">
        <v>5.3683902439024385</v>
      </c>
      <c r="O1911" s="186">
        <v>6.1260903225806445</v>
      </c>
      <c r="P1911" s="186">
        <v>6.1388225806451615</v>
      </c>
      <c r="Q1911" s="186">
        <v>3.4792463414634156</v>
      </c>
      <c r="R1911" s="186">
        <v>4.6324606060606044</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85" t="s">
        <v>408</v>
      </c>
      <c r="B1912" s="180"/>
      <c r="C1912" s="180"/>
      <c r="D1912" s="180"/>
      <c r="E1912" s="180"/>
      <c r="F1912" s="186">
        <v>4.1288999999999998</v>
      </c>
      <c r="G1912" s="186">
        <v>7.8346</v>
      </c>
      <c r="H1912" s="186">
        <v>8.0877999999999997</v>
      </c>
      <c r="I1912" s="186">
        <v>7.4405000000000001</v>
      </c>
      <c r="J1912" s="186">
        <v>10.0731</v>
      </c>
      <c r="K1912" s="186">
        <v>7.9786000000000001</v>
      </c>
      <c r="L1912" s="186">
        <v>8.2203999999999997</v>
      </c>
      <c r="M1912" s="186">
        <v>5.1867000000000001</v>
      </c>
      <c r="N1912" s="186">
        <v>6.6771000000000003</v>
      </c>
      <c r="O1912" s="186">
        <v>6.2427999999999999</v>
      </c>
      <c r="P1912" s="186">
        <v>6.6923000000000004</v>
      </c>
      <c r="Q1912" s="186">
        <v>7.6143000000000001</v>
      </c>
      <c r="R1912" s="186">
        <v>7.3846999999999996</v>
      </c>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82" t="s">
        <v>1116</v>
      </c>
      <c r="B1914" s="182"/>
      <c r="C1914" s="182"/>
      <c r="D1914" s="182"/>
      <c r="E1914" s="182"/>
      <c r="F1914" s="182"/>
      <c r="G1914" s="182"/>
      <c r="H1914" s="182"/>
      <c r="I1914" s="182"/>
      <c r="J1914" s="182"/>
      <c r="K1914" s="182"/>
      <c r="L1914" s="182"/>
      <c r="M1914" s="182"/>
      <c r="N1914" s="182"/>
      <c r="O1914" s="182"/>
      <c r="P1914" s="182"/>
      <c r="Q1914" s="182"/>
      <c r="R1914" s="182"/>
    </row>
    <row r="1915" spans="1:34" x14ac:dyDescent="0.3">
      <c r="A1915" s="180" t="s">
        <v>1117</v>
      </c>
      <c r="B1915" s="180" t="s">
        <v>1118</v>
      </c>
      <c r="C1915" s="180">
        <v>100038</v>
      </c>
      <c r="D1915" s="183">
        <v>44462</v>
      </c>
      <c r="E1915" s="184">
        <v>101.57510000000001</v>
      </c>
      <c r="F1915" s="184">
        <v>-2.7667000000000002</v>
      </c>
      <c r="G1915" s="184">
        <v>8.0545000000000009</v>
      </c>
      <c r="H1915" s="184">
        <v>13.3605</v>
      </c>
      <c r="I1915" s="184">
        <v>12.3139</v>
      </c>
      <c r="J1915" s="184">
        <v>14.281599999999999</v>
      </c>
      <c r="K1915" s="184">
        <v>9.1809999999999992</v>
      </c>
      <c r="L1915" s="184">
        <v>9.4319000000000006</v>
      </c>
      <c r="M1915" s="184">
        <v>5.2519</v>
      </c>
      <c r="N1915" s="184">
        <v>6.8322000000000003</v>
      </c>
      <c r="O1915" s="184">
        <v>10.2018</v>
      </c>
      <c r="P1915" s="184">
        <v>7.1782000000000004</v>
      </c>
      <c r="Q1915" s="184">
        <v>9.3474000000000004</v>
      </c>
      <c r="R1915" s="184">
        <v>8.8953000000000007</v>
      </c>
    </row>
    <row r="1916" spans="1:34" x14ac:dyDescent="0.3">
      <c r="A1916" s="180" t="s">
        <v>1117</v>
      </c>
      <c r="B1916" s="180" t="s">
        <v>1119</v>
      </c>
      <c r="C1916" s="180">
        <v>119657</v>
      </c>
      <c r="D1916" s="183">
        <v>44462</v>
      </c>
      <c r="E1916" s="184">
        <v>107.7582</v>
      </c>
      <c r="F1916" s="184">
        <v>-2.3708999999999998</v>
      </c>
      <c r="G1916" s="184">
        <v>8.4512999999999998</v>
      </c>
      <c r="H1916" s="184">
        <v>13.764099999999999</v>
      </c>
      <c r="I1916" s="184">
        <v>12.715400000000001</v>
      </c>
      <c r="J1916" s="184">
        <v>14.6858</v>
      </c>
      <c r="K1916" s="184">
        <v>9.5898000000000003</v>
      </c>
      <c r="L1916" s="184">
        <v>9.8507999999999996</v>
      </c>
      <c r="M1916" s="184">
        <v>5.6723999999999997</v>
      </c>
      <c r="N1916" s="184">
        <v>7.2820999999999998</v>
      </c>
      <c r="O1916" s="184">
        <v>10.864599999999999</v>
      </c>
      <c r="P1916" s="184">
        <v>7.8887</v>
      </c>
      <c r="Q1916" s="184">
        <v>8.7309000000000001</v>
      </c>
      <c r="R1916" s="184">
        <v>9.4405999999999999</v>
      </c>
    </row>
    <row r="1917" spans="1:34" x14ac:dyDescent="0.3">
      <c r="A1917" s="180" t="s">
        <v>1117</v>
      </c>
      <c r="B1917" s="180" t="s">
        <v>1120</v>
      </c>
      <c r="C1917" s="180">
        <v>118282</v>
      </c>
      <c r="D1917" s="183">
        <v>44462</v>
      </c>
      <c r="E1917" s="184">
        <v>49.956000000000003</v>
      </c>
      <c r="F1917" s="184">
        <v>3.8727999999999998</v>
      </c>
      <c r="G1917" s="184">
        <v>8.6277000000000008</v>
      </c>
      <c r="H1917" s="184">
        <v>12.5555</v>
      </c>
      <c r="I1917" s="184">
        <v>10.484999999999999</v>
      </c>
      <c r="J1917" s="184">
        <v>12.7966</v>
      </c>
      <c r="K1917" s="184">
        <v>7.7537000000000003</v>
      </c>
      <c r="L1917" s="184">
        <v>7.4588000000000001</v>
      </c>
      <c r="M1917" s="184">
        <v>4.5556000000000001</v>
      </c>
      <c r="N1917" s="184">
        <v>5.8859000000000004</v>
      </c>
      <c r="O1917" s="184">
        <v>9.8591999999999995</v>
      </c>
      <c r="P1917" s="184">
        <v>7.8704000000000001</v>
      </c>
      <c r="Q1917" s="184">
        <v>8.6828000000000003</v>
      </c>
      <c r="R1917" s="184">
        <v>8.1598000000000006</v>
      </c>
    </row>
    <row r="1918" spans="1:34" x14ac:dyDescent="0.3">
      <c r="A1918" s="180" t="s">
        <v>1117</v>
      </c>
      <c r="B1918" s="180" t="s">
        <v>1121</v>
      </c>
      <c r="C1918" s="180">
        <v>101588</v>
      </c>
      <c r="D1918" s="183">
        <v>44462</v>
      </c>
      <c r="E1918" s="184">
        <v>46.4908</v>
      </c>
      <c r="F1918" s="184">
        <v>2.8266</v>
      </c>
      <c r="G1918" s="184">
        <v>7.5415999999999999</v>
      </c>
      <c r="H1918" s="184">
        <v>11.4765</v>
      </c>
      <c r="I1918" s="184">
        <v>9.3819999999999997</v>
      </c>
      <c r="J1918" s="184">
        <v>11.6449</v>
      </c>
      <c r="K1918" s="184">
        <v>6.6224999999999996</v>
      </c>
      <c r="L1918" s="184">
        <v>6.3033999999999999</v>
      </c>
      <c r="M1918" s="184">
        <v>3.3980000000000001</v>
      </c>
      <c r="N1918" s="184">
        <v>4.7008000000000001</v>
      </c>
      <c r="O1918" s="184">
        <v>8.6974</v>
      </c>
      <c r="P1918" s="184">
        <v>6.8277999999999999</v>
      </c>
      <c r="Q1918" s="184">
        <v>8.4123999999999999</v>
      </c>
      <c r="R1918" s="184">
        <v>6.9762000000000004</v>
      </c>
    </row>
    <row r="1919" spans="1:34" x14ac:dyDescent="0.3">
      <c r="A1919" s="180" t="s">
        <v>1117</v>
      </c>
      <c r="B1919" s="180" t="s">
        <v>1122</v>
      </c>
      <c r="C1919" s="180">
        <v>100124</v>
      </c>
      <c r="D1919" s="183">
        <v>44462</v>
      </c>
      <c r="E1919" s="184">
        <v>47.840899999999998</v>
      </c>
      <c r="F1919" s="184">
        <v>25.3474</v>
      </c>
      <c r="G1919" s="184">
        <v>10.410399999999999</v>
      </c>
      <c r="H1919" s="184">
        <v>9.7402999999999995</v>
      </c>
      <c r="I1919" s="184">
        <v>11.142799999999999</v>
      </c>
      <c r="J1919" s="184">
        <v>12.003399999999999</v>
      </c>
      <c r="K1919" s="184">
        <v>6.4196999999999997</v>
      </c>
      <c r="L1919" s="184">
        <v>6.3459000000000003</v>
      </c>
      <c r="M1919" s="184">
        <v>3.2921</v>
      </c>
      <c r="N1919" s="184">
        <v>4.7313999999999998</v>
      </c>
      <c r="O1919" s="184">
        <v>7.7953999999999999</v>
      </c>
      <c r="P1919" s="184">
        <v>5.2918000000000003</v>
      </c>
      <c r="Q1919" s="184">
        <v>7.7207999999999997</v>
      </c>
      <c r="R1919" s="184">
        <v>6.7550999999999997</v>
      </c>
    </row>
    <row r="1920" spans="1:34" x14ac:dyDescent="0.3">
      <c r="A1920" s="180" t="s">
        <v>1117</v>
      </c>
      <c r="B1920" s="180" t="s">
        <v>1123</v>
      </c>
      <c r="C1920" s="180">
        <v>119069</v>
      </c>
      <c r="D1920" s="183">
        <v>44462</v>
      </c>
      <c r="E1920" s="184">
        <v>50.981999999999999</v>
      </c>
      <c r="F1920" s="184">
        <v>26.222200000000001</v>
      </c>
      <c r="G1920" s="184">
        <v>11.3224</v>
      </c>
      <c r="H1920" s="184">
        <v>10.648300000000001</v>
      </c>
      <c r="I1920" s="184">
        <v>12.037100000000001</v>
      </c>
      <c r="J1920" s="184">
        <v>12.9115</v>
      </c>
      <c r="K1920" s="184">
        <v>7.3281000000000001</v>
      </c>
      <c r="L1920" s="184">
        <v>7.3379000000000003</v>
      </c>
      <c r="M1920" s="184">
        <v>4.2512999999999996</v>
      </c>
      <c r="N1920" s="184">
        <v>5.6322000000000001</v>
      </c>
      <c r="O1920" s="184">
        <v>8.4529999999999994</v>
      </c>
      <c r="P1920" s="184">
        <v>5.9459999999999997</v>
      </c>
      <c r="Q1920" s="184">
        <v>7.7949999999999999</v>
      </c>
      <c r="R1920" s="184">
        <v>7.4806999999999997</v>
      </c>
    </row>
    <row r="1921" spans="1:18" x14ac:dyDescent="0.3">
      <c r="A1921" s="180" t="s">
        <v>1117</v>
      </c>
      <c r="B1921" s="180" t="s">
        <v>1124</v>
      </c>
      <c r="C1921" s="180">
        <v>101685</v>
      </c>
      <c r="D1921" s="183">
        <v>44462</v>
      </c>
      <c r="E1921" s="184">
        <v>35.424599999999998</v>
      </c>
      <c r="F1921" s="184">
        <v>6.9047000000000001</v>
      </c>
      <c r="G1921" s="184">
        <v>8.2141000000000002</v>
      </c>
      <c r="H1921" s="184">
        <v>14.583399999999999</v>
      </c>
      <c r="I1921" s="184">
        <v>11.3834</v>
      </c>
      <c r="J1921" s="184">
        <v>13.9672</v>
      </c>
      <c r="K1921" s="184">
        <v>8.6234000000000002</v>
      </c>
      <c r="L1921" s="184">
        <v>7.4141000000000004</v>
      </c>
      <c r="M1921" s="184">
        <v>2.5524</v>
      </c>
      <c r="N1921" s="184">
        <v>4.4675000000000002</v>
      </c>
      <c r="O1921" s="184">
        <v>8.6571999999999996</v>
      </c>
      <c r="P1921" s="184">
        <v>5.8170999999999999</v>
      </c>
      <c r="Q1921" s="184">
        <v>6.9592000000000001</v>
      </c>
      <c r="R1921" s="184">
        <v>6.1604000000000001</v>
      </c>
    </row>
    <row r="1922" spans="1:18" x14ac:dyDescent="0.3">
      <c r="A1922" s="180" t="s">
        <v>1117</v>
      </c>
      <c r="B1922" s="180" t="s">
        <v>1125</v>
      </c>
      <c r="C1922" s="180">
        <v>120059</v>
      </c>
      <c r="D1922" s="183">
        <v>44462</v>
      </c>
      <c r="E1922" s="184">
        <v>37.955300000000001</v>
      </c>
      <c r="F1922" s="184">
        <v>7.7911000000000001</v>
      </c>
      <c r="G1922" s="184">
        <v>9.0463000000000005</v>
      </c>
      <c r="H1922" s="184">
        <v>15.4321</v>
      </c>
      <c r="I1922" s="184">
        <v>12.228899999999999</v>
      </c>
      <c r="J1922" s="184">
        <v>14.810499999999999</v>
      </c>
      <c r="K1922" s="184">
        <v>9.4771000000000001</v>
      </c>
      <c r="L1922" s="184">
        <v>8.2828999999999997</v>
      </c>
      <c r="M1922" s="184">
        <v>3.4073000000000002</v>
      </c>
      <c r="N1922" s="184">
        <v>5.3448000000000002</v>
      </c>
      <c r="O1922" s="184">
        <v>9.5452999999999992</v>
      </c>
      <c r="P1922" s="184">
        <v>6.6546000000000003</v>
      </c>
      <c r="Q1922" s="184">
        <v>7.6048</v>
      </c>
      <c r="R1922" s="184">
        <v>7.0513000000000003</v>
      </c>
    </row>
    <row r="1923" spans="1:18" x14ac:dyDescent="0.3">
      <c r="A1923" s="180" t="s">
        <v>1117</v>
      </c>
      <c r="B1923" s="180" t="s">
        <v>1126</v>
      </c>
      <c r="C1923" s="180">
        <v>109740</v>
      </c>
      <c r="D1923" s="183">
        <v>44462</v>
      </c>
      <c r="E1923" s="184">
        <v>31.8673</v>
      </c>
      <c r="F1923" s="184">
        <v>0</v>
      </c>
      <c r="G1923" s="184">
        <v>1.5274000000000001</v>
      </c>
      <c r="H1923" s="184">
        <v>9.4090000000000007</v>
      </c>
      <c r="I1923" s="184">
        <v>12.197800000000001</v>
      </c>
      <c r="J1923" s="184">
        <v>15.710100000000001</v>
      </c>
      <c r="K1923" s="184">
        <v>7.1740000000000004</v>
      </c>
      <c r="L1923" s="184">
        <v>7.2504999999999997</v>
      </c>
      <c r="M1923" s="184">
        <v>4.2279</v>
      </c>
      <c r="N1923" s="184">
        <v>5.4680999999999997</v>
      </c>
      <c r="O1923" s="184">
        <v>9.4753000000000007</v>
      </c>
      <c r="P1923" s="184">
        <v>7.4134000000000002</v>
      </c>
      <c r="Q1923" s="184">
        <v>9.2454000000000001</v>
      </c>
      <c r="R1923" s="184">
        <v>8.5452999999999992</v>
      </c>
    </row>
    <row r="1924" spans="1:18" x14ac:dyDescent="0.3">
      <c r="A1924" s="180" t="s">
        <v>1117</v>
      </c>
      <c r="B1924" s="180" t="s">
        <v>1127</v>
      </c>
      <c r="C1924" s="180">
        <v>120619</v>
      </c>
      <c r="D1924" s="183">
        <v>44462</v>
      </c>
      <c r="E1924" s="184">
        <v>33.154499999999999</v>
      </c>
      <c r="F1924" s="184">
        <v>0.66059999999999997</v>
      </c>
      <c r="G1924" s="184">
        <v>2.1655000000000002</v>
      </c>
      <c r="H1924" s="184">
        <v>10.0533</v>
      </c>
      <c r="I1924" s="184">
        <v>12.8413</v>
      </c>
      <c r="J1924" s="184">
        <v>16.357700000000001</v>
      </c>
      <c r="K1924" s="184">
        <v>7.8266</v>
      </c>
      <c r="L1924" s="184">
        <v>7.9149000000000003</v>
      </c>
      <c r="M1924" s="184">
        <v>4.8898000000000001</v>
      </c>
      <c r="N1924" s="184">
        <v>6.1294000000000004</v>
      </c>
      <c r="O1924" s="184">
        <v>10.101599999999999</v>
      </c>
      <c r="P1924" s="184">
        <v>8.0314999999999994</v>
      </c>
      <c r="Q1924" s="184">
        <v>8.827</v>
      </c>
      <c r="R1924" s="184">
        <v>9.1669999999999998</v>
      </c>
    </row>
    <row r="1925" spans="1:18" x14ac:dyDescent="0.3">
      <c r="A1925" s="180" t="s">
        <v>1117</v>
      </c>
      <c r="B1925" s="180" t="s">
        <v>1128</v>
      </c>
      <c r="C1925" s="180">
        <v>118394</v>
      </c>
      <c r="D1925" s="183">
        <v>44462</v>
      </c>
      <c r="E1925" s="184">
        <v>58.106000000000002</v>
      </c>
      <c r="F1925" s="184">
        <v>10.5562</v>
      </c>
      <c r="G1925" s="184">
        <v>-4.4791999999999996</v>
      </c>
      <c r="H1925" s="184">
        <v>8.8270999999999997</v>
      </c>
      <c r="I1925" s="184">
        <v>6.6124000000000001</v>
      </c>
      <c r="J1925" s="184">
        <v>9.3233999999999995</v>
      </c>
      <c r="K1925" s="184">
        <v>6.9778000000000002</v>
      </c>
      <c r="L1925" s="184">
        <v>6.9823000000000004</v>
      </c>
      <c r="M1925" s="184">
        <v>2.6797</v>
      </c>
      <c r="N1925" s="184">
        <v>4.9195000000000002</v>
      </c>
      <c r="O1925" s="184">
        <v>10.197900000000001</v>
      </c>
      <c r="P1925" s="184">
        <v>8.0460999999999991</v>
      </c>
      <c r="Q1925" s="184">
        <v>8.9004999999999992</v>
      </c>
      <c r="R1925" s="184">
        <v>7.9478999999999997</v>
      </c>
    </row>
    <row r="1926" spans="1:18" x14ac:dyDescent="0.3">
      <c r="A1926" s="180" t="s">
        <v>1117</v>
      </c>
      <c r="B1926" s="180" t="s">
        <v>1129</v>
      </c>
      <c r="C1926" s="180">
        <v>108765</v>
      </c>
      <c r="D1926" s="183">
        <v>44462</v>
      </c>
      <c r="E1926" s="184">
        <v>54.450499999999998</v>
      </c>
      <c r="F1926" s="184">
        <v>9.9236000000000004</v>
      </c>
      <c r="G1926" s="184">
        <v>-5.1371000000000002</v>
      </c>
      <c r="H1926" s="184">
        <v>8.1716999999999995</v>
      </c>
      <c r="I1926" s="184">
        <v>5.9603999999999999</v>
      </c>
      <c r="J1926" s="184">
        <v>8.6696000000000009</v>
      </c>
      <c r="K1926" s="184">
        <v>6.3178000000000001</v>
      </c>
      <c r="L1926" s="184">
        <v>6.3044000000000002</v>
      </c>
      <c r="M1926" s="184">
        <v>2.0112999999999999</v>
      </c>
      <c r="N1926" s="184">
        <v>4.2412000000000001</v>
      </c>
      <c r="O1926" s="184">
        <v>9.5173000000000005</v>
      </c>
      <c r="P1926" s="184">
        <v>7.2523</v>
      </c>
      <c r="Q1926" s="184">
        <v>8.3186999999999998</v>
      </c>
      <c r="R1926" s="184">
        <v>7.2664999999999997</v>
      </c>
    </row>
    <row r="1927" spans="1:18" x14ac:dyDescent="0.3">
      <c r="A1927" s="180" t="s">
        <v>1117</v>
      </c>
      <c r="B1927" s="180" t="s">
        <v>1130</v>
      </c>
      <c r="C1927" s="180">
        <v>100223</v>
      </c>
      <c r="D1927" s="183">
        <v>44462</v>
      </c>
      <c r="E1927" s="184">
        <v>51.068600000000004</v>
      </c>
      <c r="F1927" s="184">
        <v>6.5766999999999998</v>
      </c>
      <c r="G1927" s="184">
        <v>4.1467999999999998</v>
      </c>
      <c r="H1927" s="184">
        <v>11.1121</v>
      </c>
      <c r="I1927" s="184">
        <v>8.0707000000000004</v>
      </c>
      <c r="J1927" s="184">
        <v>10.683199999999999</v>
      </c>
      <c r="K1927" s="184">
        <v>8.5520999999999994</v>
      </c>
      <c r="L1927" s="184">
        <v>6.3472999999999997</v>
      </c>
      <c r="M1927" s="184">
        <v>2.4567999999999999</v>
      </c>
      <c r="N1927" s="184">
        <v>3.4239999999999999</v>
      </c>
      <c r="O1927" s="184">
        <v>2.3662000000000001</v>
      </c>
      <c r="P1927" s="184">
        <v>2.9462000000000002</v>
      </c>
      <c r="Q1927" s="184">
        <v>6.3071000000000002</v>
      </c>
      <c r="R1927" s="184">
        <v>4.0471000000000004</v>
      </c>
    </row>
    <row r="1928" spans="1:18" x14ac:dyDescent="0.3">
      <c r="A1928" s="180" t="s">
        <v>1117</v>
      </c>
      <c r="B1928" s="180" t="s">
        <v>1131</v>
      </c>
      <c r="C1928" s="180">
        <v>120430</v>
      </c>
      <c r="D1928" s="183">
        <v>44462</v>
      </c>
      <c r="E1928" s="184">
        <v>55.7164</v>
      </c>
      <c r="F1928" s="184">
        <v>7.6007999999999996</v>
      </c>
      <c r="G1928" s="184">
        <v>5.1557000000000004</v>
      </c>
      <c r="H1928" s="184">
        <v>12.119400000000001</v>
      </c>
      <c r="I1928" s="184">
        <v>9.0718999999999994</v>
      </c>
      <c r="J1928" s="184">
        <v>11.6934</v>
      </c>
      <c r="K1928" s="184">
        <v>9.5744000000000007</v>
      </c>
      <c r="L1928" s="184">
        <v>7.3815999999999997</v>
      </c>
      <c r="M1928" s="184">
        <v>3.4790999999999999</v>
      </c>
      <c r="N1928" s="184">
        <v>4.4635999999999996</v>
      </c>
      <c r="O1928" s="184">
        <v>3.3955000000000002</v>
      </c>
      <c r="P1928" s="184">
        <v>3.9809000000000001</v>
      </c>
      <c r="Q1928" s="184">
        <v>5.7519</v>
      </c>
      <c r="R1928" s="184">
        <v>5.0918999999999999</v>
      </c>
    </row>
    <row r="1929" spans="1:18" x14ac:dyDescent="0.3">
      <c r="A1929" s="180" t="s">
        <v>1117</v>
      </c>
      <c r="B1929" s="180" t="s">
        <v>1132</v>
      </c>
      <c r="C1929" s="180">
        <v>119735</v>
      </c>
      <c r="D1929" s="183">
        <v>44462</v>
      </c>
      <c r="E1929" s="184">
        <v>67.634200000000007</v>
      </c>
      <c r="F1929" s="184">
        <v>-3.8852000000000002</v>
      </c>
      <c r="G1929" s="184">
        <v>11.4697</v>
      </c>
      <c r="H1929" s="184">
        <v>16.0931</v>
      </c>
      <c r="I1929" s="184">
        <v>16.209199999999999</v>
      </c>
      <c r="J1929" s="184">
        <v>18.531400000000001</v>
      </c>
      <c r="K1929" s="184">
        <v>10.1799</v>
      </c>
      <c r="L1929" s="184">
        <v>9.5380000000000003</v>
      </c>
      <c r="M1929" s="184">
        <v>4.5861999999999998</v>
      </c>
      <c r="N1929" s="184">
        <v>7.1673999999999998</v>
      </c>
      <c r="O1929" s="184">
        <v>10.618499999999999</v>
      </c>
      <c r="P1929" s="184">
        <v>7.5936000000000003</v>
      </c>
      <c r="Q1929" s="184">
        <v>8.4475999999999996</v>
      </c>
      <c r="R1929" s="184">
        <v>9.4200999999999997</v>
      </c>
    </row>
    <row r="1930" spans="1:18" x14ac:dyDescent="0.3">
      <c r="A1930" s="180" t="s">
        <v>1117</v>
      </c>
      <c r="B1930" s="180" t="s">
        <v>1133</v>
      </c>
      <c r="C1930" s="180">
        <v>100299</v>
      </c>
      <c r="D1930" s="183">
        <v>44462</v>
      </c>
      <c r="E1930" s="184">
        <v>62.700800000000001</v>
      </c>
      <c r="F1930" s="184">
        <v>-4.8310000000000004</v>
      </c>
      <c r="G1930" s="184">
        <v>10.526199999999999</v>
      </c>
      <c r="H1930" s="184">
        <v>15.154299999999999</v>
      </c>
      <c r="I1930" s="184">
        <v>15.2616</v>
      </c>
      <c r="J1930" s="184">
        <v>17.572099999999999</v>
      </c>
      <c r="K1930" s="184">
        <v>9.1568000000000005</v>
      </c>
      <c r="L1930" s="184">
        <v>8.4656000000000002</v>
      </c>
      <c r="M1930" s="184">
        <v>3.4975000000000001</v>
      </c>
      <c r="N1930" s="184">
        <v>6.0476999999999999</v>
      </c>
      <c r="O1930" s="184">
        <v>9.4647000000000006</v>
      </c>
      <c r="P1930" s="184">
        <v>6.5468000000000002</v>
      </c>
      <c r="Q1930" s="184">
        <v>8.7674000000000003</v>
      </c>
      <c r="R1930" s="184">
        <v>8.2619000000000007</v>
      </c>
    </row>
    <row r="1931" spans="1:18" x14ac:dyDescent="0.3">
      <c r="A1931" s="180" t="s">
        <v>1117</v>
      </c>
      <c r="B1931" s="180" t="s">
        <v>1134</v>
      </c>
      <c r="C1931" s="180">
        <v>100315</v>
      </c>
      <c r="D1931" s="183">
        <v>44462</v>
      </c>
      <c r="E1931" s="184">
        <v>57.929900000000004</v>
      </c>
      <c r="F1931" s="184">
        <v>0.56710000000000005</v>
      </c>
      <c r="G1931" s="184">
        <v>-2.4988000000000001</v>
      </c>
      <c r="H1931" s="184">
        <v>6.931</v>
      </c>
      <c r="I1931" s="184">
        <v>5.4208999999999996</v>
      </c>
      <c r="J1931" s="184">
        <v>5.9546999999999999</v>
      </c>
      <c r="K1931" s="184">
        <v>4.0843999999999996</v>
      </c>
      <c r="L1931" s="184">
        <v>4.4105999999999996</v>
      </c>
      <c r="M1931" s="184">
        <v>2.0851999999999999</v>
      </c>
      <c r="N1931" s="184">
        <v>3.2902</v>
      </c>
      <c r="O1931" s="184">
        <v>8.0707000000000004</v>
      </c>
      <c r="P1931" s="184">
        <v>5.9142999999999999</v>
      </c>
      <c r="Q1931" s="184">
        <v>8.0763999999999996</v>
      </c>
      <c r="R1931" s="184">
        <v>6.0570000000000004</v>
      </c>
    </row>
    <row r="1932" spans="1:18" x14ac:dyDescent="0.3">
      <c r="A1932" s="180" t="s">
        <v>1117</v>
      </c>
      <c r="B1932" s="180" t="s">
        <v>1135</v>
      </c>
      <c r="C1932" s="180">
        <v>120279</v>
      </c>
      <c r="D1932" s="183">
        <v>44462</v>
      </c>
      <c r="E1932" s="184">
        <v>60.7057</v>
      </c>
      <c r="F1932" s="184">
        <v>0.78169999999999995</v>
      </c>
      <c r="G1932" s="184">
        <v>-2.3043999999999998</v>
      </c>
      <c r="H1932" s="184">
        <v>7.1303999999999998</v>
      </c>
      <c r="I1932" s="184">
        <v>5.6253000000000002</v>
      </c>
      <c r="J1932" s="184">
        <v>6.1570999999999998</v>
      </c>
      <c r="K1932" s="184">
        <v>4.2727000000000004</v>
      </c>
      <c r="L1932" s="184">
        <v>4.5921000000000003</v>
      </c>
      <c r="M1932" s="184">
        <v>2.2890000000000001</v>
      </c>
      <c r="N1932" s="184">
        <v>3.6735000000000002</v>
      </c>
      <c r="O1932" s="184">
        <v>8.7042000000000002</v>
      </c>
      <c r="P1932" s="184">
        <v>6.4762000000000004</v>
      </c>
      <c r="Q1932" s="184">
        <v>7.5129000000000001</v>
      </c>
      <c r="R1932" s="184">
        <v>6.6106999999999996</v>
      </c>
    </row>
    <row r="1933" spans="1:18" x14ac:dyDescent="0.3">
      <c r="A1933" s="180" t="s">
        <v>1117</v>
      </c>
      <c r="B1933" s="180" t="s">
        <v>1136</v>
      </c>
      <c r="C1933" s="180">
        <v>100387</v>
      </c>
      <c r="D1933" s="183">
        <v>44462</v>
      </c>
      <c r="E1933" s="184">
        <v>72.61</v>
      </c>
      <c r="F1933" s="184">
        <v>-14.12</v>
      </c>
      <c r="G1933" s="184">
        <v>-0.56969999999999998</v>
      </c>
      <c r="H1933" s="184">
        <v>11.6235</v>
      </c>
      <c r="I1933" s="184">
        <v>10.8926</v>
      </c>
      <c r="J1933" s="184">
        <v>17.279599999999999</v>
      </c>
      <c r="K1933" s="184">
        <v>8.1462000000000003</v>
      </c>
      <c r="L1933" s="184">
        <v>6.7015000000000002</v>
      </c>
      <c r="M1933" s="184">
        <v>2.7766999999999999</v>
      </c>
      <c r="N1933" s="184">
        <v>4.3918999999999997</v>
      </c>
      <c r="O1933" s="184">
        <v>9.5146999999999995</v>
      </c>
      <c r="P1933" s="184">
        <v>6.9180000000000001</v>
      </c>
      <c r="Q1933" s="184">
        <v>8.7224000000000004</v>
      </c>
      <c r="R1933" s="184">
        <v>7.0780000000000003</v>
      </c>
    </row>
    <row r="1934" spans="1:18" x14ac:dyDescent="0.3">
      <c r="A1934" s="180" t="s">
        <v>1117</v>
      </c>
      <c r="B1934" s="180" t="s">
        <v>1137</v>
      </c>
      <c r="C1934" s="180">
        <v>118687</v>
      </c>
      <c r="D1934" s="183">
        <v>44462</v>
      </c>
      <c r="E1934" s="184">
        <v>78.308199999999999</v>
      </c>
      <c r="F1934" s="184">
        <v>-12.9998</v>
      </c>
      <c r="G1934" s="184">
        <v>0.55940000000000001</v>
      </c>
      <c r="H1934" s="184">
        <v>12.7425</v>
      </c>
      <c r="I1934" s="184">
        <v>12.004</v>
      </c>
      <c r="J1934" s="184">
        <v>18.401199999999999</v>
      </c>
      <c r="K1934" s="184">
        <v>9.2957999999999998</v>
      </c>
      <c r="L1934" s="184">
        <v>7.8596000000000004</v>
      </c>
      <c r="M1934" s="184">
        <v>3.9571999999999998</v>
      </c>
      <c r="N1934" s="184">
        <v>5.5800999999999998</v>
      </c>
      <c r="O1934" s="184">
        <v>10.485200000000001</v>
      </c>
      <c r="P1934" s="184">
        <v>7.8491999999999997</v>
      </c>
      <c r="Q1934" s="184">
        <v>8.6725999999999992</v>
      </c>
      <c r="R1934" s="184">
        <v>8.1006</v>
      </c>
    </row>
    <row r="1935" spans="1:18" x14ac:dyDescent="0.3">
      <c r="A1935" s="180" t="s">
        <v>1117</v>
      </c>
      <c r="B1935" s="180" t="s">
        <v>1138</v>
      </c>
      <c r="C1935" s="180">
        <v>119714</v>
      </c>
      <c r="D1935" s="183">
        <v>44462</v>
      </c>
      <c r="E1935" s="184">
        <v>59.610199999999999</v>
      </c>
      <c r="F1935" s="184">
        <v>12.9856</v>
      </c>
      <c r="G1935" s="184">
        <v>8.8237000000000005</v>
      </c>
      <c r="H1935" s="184">
        <v>11.1591</v>
      </c>
      <c r="I1935" s="184">
        <v>10.3232</v>
      </c>
      <c r="J1935" s="184">
        <v>11.516299999999999</v>
      </c>
      <c r="K1935" s="184">
        <v>8.2582000000000004</v>
      </c>
      <c r="L1935" s="184">
        <v>8.3455999999999992</v>
      </c>
      <c r="M1935" s="184">
        <v>5.5781000000000001</v>
      </c>
      <c r="N1935" s="184">
        <v>7.0787000000000004</v>
      </c>
      <c r="O1935" s="184">
        <v>10.6839</v>
      </c>
      <c r="P1935" s="184">
        <v>8.9145000000000003</v>
      </c>
      <c r="Q1935" s="184">
        <v>8.8646999999999991</v>
      </c>
      <c r="R1935" s="184">
        <v>10.129</v>
      </c>
    </row>
    <row r="1936" spans="1:18" x14ac:dyDescent="0.3">
      <c r="A1936" s="180" t="s">
        <v>1117</v>
      </c>
      <c r="B1936" s="180" t="s">
        <v>1139</v>
      </c>
      <c r="C1936" s="180">
        <v>100639</v>
      </c>
      <c r="D1936" s="183">
        <v>44462</v>
      </c>
      <c r="E1936" s="184">
        <v>56.659199999999998</v>
      </c>
      <c r="F1936" s="184">
        <v>12.244</v>
      </c>
      <c r="G1936" s="184">
        <v>8.1439000000000004</v>
      </c>
      <c r="H1936" s="184">
        <v>10.494</v>
      </c>
      <c r="I1936" s="184">
        <v>9.6572999999999993</v>
      </c>
      <c r="J1936" s="184">
        <v>10.8489</v>
      </c>
      <c r="K1936" s="184">
        <v>7.5819999999999999</v>
      </c>
      <c r="L1936" s="184">
        <v>7.6576000000000004</v>
      </c>
      <c r="M1936" s="184">
        <v>4.8978000000000002</v>
      </c>
      <c r="N1936" s="184">
        <v>6.3880999999999997</v>
      </c>
      <c r="O1936" s="184">
        <v>9.9797999999999991</v>
      </c>
      <c r="P1936" s="184">
        <v>8.1379000000000001</v>
      </c>
      <c r="Q1936" s="184">
        <v>7.8606999999999996</v>
      </c>
      <c r="R1936" s="184">
        <v>9.4435000000000002</v>
      </c>
    </row>
    <row r="1937" spans="1:18" x14ac:dyDescent="0.3">
      <c r="A1937" s="180" t="s">
        <v>1117</v>
      </c>
      <c r="B1937" s="180" t="s">
        <v>1140</v>
      </c>
      <c r="C1937" s="180">
        <v>119876</v>
      </c>
      <c r="D1937" s="183">
        <v>44462</v>
      </c>
      <c r="E1937" s="184">
        <v>71.842500000000001</v>
      </c>
      <c r="F1937" s="184">
        <v>31.119499999999999</v>
      </c>
      <c r="G1937" s="184">
        <v>9.0161999999999995</v>
      </c>
      <c r="H1937" s="184">
        <v>12.520899999999999</v>
      </c>
      <c r="I1937" s="184">
        <v>15.7463</v>
      </c>
      <c r="J1937" s="184">
        <v>15.6502</v>
      </c>
      <c r="K1937" s="184">
        <v>6.9936999999999996</v>
      </c>
      <c r="L1937" s="184">
        <v>7.9074</v>
      </c>
      <c r="M1937" s="184">
        <v>4.0393999999999997</v>
      </c>
      <c r="N1937" s="184">
        <v>5.6497999999999999</v>
      </c>
      <c r="O1937" s="184">
        <v>9.5728000000000009</v>
      </c>
      <c r="P1937" s="184">
        <v>7.5286999999999997</v>
      </c>
      <c r="Q1937" s="184">
        <v>8.6334999999999997</v>
      </c>
      <c r="R1937" s="184">
        <v>8.8093000000000004</v>
      </c>
    </row>
    <row r="1938" spans="1:18" x14ac:dyDescent="0.3">
      <c r="A1938" s="180" t="s">
        <v>1117</v>
      </c>
      <c r="B1938" s="180" t="s">
        <v>1141</v>
      </c>
      <c r="C1938" s="180">
        <v>100418</v>
      </c>
      <c r="D1938" s="183">
        <v>44462</v>
      </c>
      <c r="E1938" s="184">
        <v>66.777199999999993</v>
      </c>
      <c r="F1938" s="184">
        <v>30.415900000000001</v>
      </c>
      <c r="G1938" s="184">
        <v>8.2774000000000001</v>
      </c>
      <c r="H1938" s="184">
        <v>11.786199999999999</v>
      </c>
      <c r="I1938" s="184">
        <v>15.035600000000001</v>
      </c>
      <c r="J1938" s="184">
        <v>14.9526</v>
      </c>
      <c r="K1938" s="184">
        <v>6.2785000000000002</v>
      </c>
      <c r="L1938" s="184">
        <v>7.1721000000000004</v>
      </c>
      <c r="M1938" s="184">
        <v>3.2565</v>
      </c>
      <c r="N1938" s="184">
        <v>4.8204000000000002</v>
      </c>
      <c r="O1938" s="184">
        <v>8.6367999999999991</v>
      </c>
      <c r="P1938" s="184">
        <v>6.4698000000000002</v>
      </c>
      <c r="Q1938" s="184">
        <v>8.0851000000000006</v>
      </c>
      <c r="R1938" s="184">
        <v>7.9180000000000001</v>
      </c>
    </row>
    <row r="1939" spans="1:18" x14ac:dyDescent="0.3">
      <c r="A1939" s="180" t="s">
        <v>1117</v>
      </c>
      <c r="B1939" s="180" t="s">
        <v>1142</v>
      </c>
      <c r="C1939" s="180">
        <v>148086</v>
      </c>
      <c r="D1939" s="183">
        <v>44462</v>
      </c>
      <c r="E1939" s="184">
        <v>1.8017000000000001</v>
      </c>
      <c r="F1939" s="184">
        <v>10.132099999999999</v>
      </c>
      <c r="G1939" s="184">
        <v>10.8142</v>
      </c>
      <c r="H1939" s="184">
        <v>10.7302</v>
      </c>
      <c r="I1939" s="184">
        <v>10.7523</v>
      </c>
      <c r="J1939" s="184">
        <v>10.7494</v>
      </c>
      <c r="K1939" s="184">
        <v>10.952</v>
      </c>
      <c r="L1939" s="184">
        <v>11.2629</v>
      </c>
      <c r="M1939" s="184">
        <v>-23.749199999999998</v>
      </c>
      <c r="N1939" s="184">
        <v>-16.0946</v>
      </c>
      <c r="O1939" s="184"/>
      <c r="P1939" s="184"/>
      <c r="Q1939" s="184">
        <v>-7.4359000000000002</v>
      </c>
      <c r="R1939" s="184"/>
    </row>
    <row r="1940" spans="1:18" x14ac:dyDescent="0.3">
      <c r="A1940" s="180" t="s">
        <v>1117</v>
      </c>
      <c r="B1940" s="180" t="s">
        <v>1143</v>
      </c>
      <c r="C1940" s="180">
        <v>148085</v>
      </c>
      <c r="D1940" s="183">
        <v>44462</v>
      </c>
      <c r="E1940" s="184">
        <v>1.6859999999999999</v>
      </c>
      <c r="F1940" s="184">
        <v>8.6616</v>
      </c>
      <c r="G1940" s="184">
        <v>10.1112</v>
      </c>
      <c r="H1940" s="184">
        <v>10.5364</v>
      </c>
      <c r="I1940" s="184">
        <v>10.557700000000001</v>
      </c>
      <c r="J1940" s="184">
        <v>10.711499999999999</v>
      </c>
      <c r="K1940" s="184">
        <v>10.954000000000001</v>
      </c>
      <c r="L1940" s="184">
        <v>11.2651</v>
      </c>
      <c r="M1940" s="184">
        <v>-23.983499999999999</v>
      </c>
      <c r="N1940" s="184">
        <v>-16.273499999999999</v>
      </c>
      <c r="O1940" s="184"/>
      <c r="P1940" s="184"/>
      <c r="Q1940" s="184">
        <v>-7.5608000000000004</v>
      </c>
      <c r="R1940" s="184"/>
    </row>
    <row r="1941" spans="1:18" x14ac:dyDescent="0.3">
      <c r="A1941" s="180" t="s">
        <v>1117</v>
      </c>
      <c r="B1941" s="180" t="s">
        <v>1144</v>
      </c>
      <c r="C1941" s="180">
        <v>120689</v>
      </c>
      <c r="D1941" s="183">
        <v>44462</v>
      </c>
      <c r="E1941" s="184">
        <v>57.546999999999997</v>
      </c>
      <c r="F1941" s="184">
        <v>-0.7611</v>
      </c>
      <c r="G1941" s="184">
        <v>460.1628</v>
      </c>
      <c r="H1941" s="184">
        <v>204.3561</v>
      </c>
      <c r="I1941" s="184">
        <v>106.5099</v>
      </c>
      <c r="J1941" s="184">
        <v>52.255899999999997</v>
      </c>
      <c r="K1941" s="184">
        <v>20.5806</v>
      </c>
      <c r="L1941" s="184">
        <v>12.950100000000001</v>
      </c>
      <c r="M1941" s="184">
        <v>8.2867999999999995</v>
      </c>
      <c r="N1941" s="184">
        <v>8.0273000000000003</v>
      </c>
      <c r="O1941" s="184">
        <v>1.6165</v>
      </c>
      <c r="P1941" s="184">
        <v>3.1619999999999999</v>
      </c>
      <c r="Q1941" s="184">
        <v>6.1576000000000004</v>
      </c>
      <c r="R1941" s="184">
        <v>3.8788999999999998</v>
      </c>
    </row>
    <row r="1942" spans="1:18" x14ac:dyDescent="0.3">
      <c r="A1942" s="180" t="s">
        <v>1117</v>
      </c>
      <c r="B1942" s="180" t="s">
        <v>1145</v>
      </c>
      <c r="C1942" s="180">
        <v>100741</v>
      </c>
      <c r="D1942" s="183">
        <v>44462</v>
      </c>
      <c r="E1942" s="184">
        <v>53.535699999999999</v>
      </c>
      <c r="F1942" s="184">
        <v>-1.0226999999999999</v>
      </c>
      <c r="G1942" s="184">
        <v>459.81639999999999</v>
      </c>
      <c r="H1942" s="184">
        <v>204.01740000000001</v>
      </c>
      <c r="I1942" s="184">
        <v>106.1798</v>
      </c>
      <c r="J1942" s="184">
        <v>51.921700000000001</v>
      </c>
      <c r="K1942" s="184">
        <v>20.2105</v>
      </c>
      <c r="L1942" s="184">
        <v>12.5351</v>
      </c>
      <c r="M1942" s="184">
        <v>7.8465999999999996</v>
      </c>
      <c r="N1942" s="184">
        <v>7.5537000000000001</v>
      </c>
      <c r="O1942" s="184">
        <v>0.90559999999999996</v>
      </c>
      <c r="P1942" s="184">
        <v>2.4174000000000002</v>
      </c>
      <c r="Q1942" s="184">
        <v>7.4713000000000003</v>
      </c>
      <c r="R1942" s="184">
        <v>3.3351000000000002</v>
      </c>
    </row>
    <row r="1943" spans="1:18" x14ac:dyDescent="0.3">
      <c r="A1943" s="185" t="s">
        <v>27</v>
      </c>
      <c r="B1943" s="180"/>
      <c r="C1943" s="180"/>
      <c r="D1943" s="180"/>
      <c r="E1943" s="180"/>
      <c r="F1943" s="186">
        <v>6.1583142857142876</v>
      </c>
      <c r="G1943" s="186">
        <v>38.121271428571433</v>
      </c>
      <c r="H1943" s="186">
        <v>25.233157142857149</v>
      </c>
      <c r="I1943" s="186">
        <v>17.736382142857142</v>
      </c>
      <c r="J1943" s="186">
        <v>15.787196428571425</v>
      </c>
      <c r="K1943" s="186">
        <v>8.8701178571428567</v>
      </c>
      <c r="L1943" s="186">
        <v>8.0453571428571422</v>
      </c>
      <c r="M1943" s="186">
        <v>2.053210714285715</v>
      </c>
      <c r="N1943" s="186">
        <v>3.9579785714285727</v>
      </c>
      <c r="O1943" s="186">
        <v>8.3608115384615402</v>
      </c>
      <c r="P1943" s="186">
        <v>6.502823076923077</v>
      </c>
      <c r="Q1943" s="186">
        <v>6.9599785714285716</v>
      </c>
      <c r="R1943" s="186">
        <v>7.3856615384615383</v>
      </c>
    </row>
    <row r="1944" spans="1:18" x14ac:dyDescent="0.3">
      <c r="A1944" s="185" t="s">
        <v>408</v>
      </c>
      <c r="B1944" s="180"/>
      <c r="C1944" s="180"/>
      <c r="D1944" s="180"/>
      <c r="E1944" s="180"/>
      <c r="F1944" s="186">
        <v>5.2247500000000002</v>
      </c>
      <c r="G1944" s="186">
        <v>8.245750000000001</v>
      </c>
      <c r="H1944" s="186">
        <v>11.55</v>
      </c>
      <c r="I1944" s="186">
        <v>11.2631</v>
      </c>
      <c r="J1944" s="186">
        <v>13.439350000000001</v>
      </c>
      <c r="K1944" s="186">
        <v>8.2022000000000013</v>
      </c>
      <c r="L1944" s="186">
        <v>7.5582000000000003</v>
      </c>
      <c r="M1944" s="186">
        <v>3.4882999999999997</v>
      </c>
      <c r="N1944" s="186">
        <v>5.4064499999999995</v>
      </c>
      <c r="O1944" s="186">
        <v>9.495000000000001</v>
      </c>
      <c r="P1944" s="186">
        <v>6.8728999999999996</v>
      </c>
      <c r="Q1944" s="186">
        <v>8.2019000000000002</v>
      </c>
      <c r="R1944" s="186">
        <v>7.6993499999999999</v>
      </c>
    </row>
    <row r="1945" spans="1:18" x14ac:dyDescent="0.3">
      <c r="A1945" s="128"/>
      <c r="B1945" s="128"/>
      <c r="C1945" s="128"/>
      <c r="D1945" s="128"/>
      <c r="E1945" s="128"/>
      <c r="F1945" s="128"/>
      <c r="G1945" s="128"/>
      <c r="H1945" s="128"/>
      <c r="I1945" s="128"/>
      <c r="J1945" s="128"/>
      <c r="K1945" s="128"/>
      <c r="L1945" s="128"/>
      <c r="M1945" s="128"/>
      <c r="N1945" s="128"/>
      <c r="O1945" s="128"/>
      <c r="P1945" s="128"/>
      <c r="Q1945" s="128"/>
      <c r="R1945" s="128"/>
    </row>
    <row r="1946" spans="1:18" x14ac:dyDescent="0.3">
      <c r="A1946" s="182" t="s">
        <v>1146</v>
      </c>
      <c r="B1946" s="182"/>
      <c r="C1946" s="182"/>
      <c r="D1946" s="182"/>
      <c r="E1946" s="182"/>
      <c r="F1946" s="182"/>
      <c r="G1946" s="182"/>
      <c r="H1946" s="182"/>
      <c r="I1946" s="182"/>
      <c r="J1946" s="182"/>
      <c r="K1946" s="182"/>
      <c r="L1946" s="182"/>
      <c r="M1946" s="182"/>
      <c r="N1946" s="182"/>
      <c r="O1946" s="182"/>
      <c r="P1946" s="182"/>
      <c r="Q1946" s="182"/>
      <c r="R1946" s="182"/>
    </row>
    <row r="1947" spans="1:18" x14ac:dyDescent="0.3">
      <c r="A1947" s="180" t="s">
        <v>1147</v>
      </c>
      <c r="B1947" s="180" t="s">
        <v>1148</v>
      </c>
      <c r="C1947" s="180">
        <v>101592</v>
      </c>
      <c r="D1947" s="183">
        <v>44462</v>
      </c>
      <c r="E1947" s="184">
        <v>462.84</v>
      </c>
      <c r="F1947" s="184">
        <v>1.1716</v>
      </c>
      <c r="G1947" s="184">
        <v>2.7391999999999999</v>
      </c>
      <c r="H1947" s="184">
        <v>-0.1704</v>
      </c>
      <c r="I1947" s="184">
        <v>2.4253999999999998</v>
      </c>
      <c r="J1947" s="184">
        <v>9.5091000000000001</v>
      </c>
      <c r="K1947" s="184">
        <v>17.630299999999998</v>
      </c>
      <c r="L1947" s="184">
        <v>31.825700000000001</v>
      </c>
      <c r="M1947" s="184">
        <v>48.674999999999997</v>
      </c>
      <c r="N1947" s="184">
        <v>76.946899999999999</v>
      </c>
      <c r="O1947" s="184">
        <v>16.725200000000001</v>
      </c>
      <c r="P1947" s="184">
        <v>12.4223</v>
      </c>
      <c r="Q1947" s="184">
        <v>22.382000000000001</v>
      </c>
      <c r="R1947" s="184">
        <v>29.634599999999999</v>
      </c>
    </row>
    <row r="1948" spans="1:18" x14ac:dyDescent="0.3">
      <c r="A1948" s="180" t="s">
        <v>1147</v>
      </c>
      <c r="B1948" s="180" t="s">
        <v>1149</v>
      </c>
      <c r="C1948" s="180">
        <v>119620</v>
      </c>
      <c r="D1948" s="183">
        <v>44462</v>
      </c>
      <c r="E1948" s="184">
        <v>498.85</v>
      </c>
      <c r="F1948" s="184">
        <v>1.1721999999999999</v>
      </c>
      <c r="G1948" s="184">
        <v>2.7454999999999998</v>
      </c>
      <c r="H1948" s="184">
        <v>-0.15409999999999999</v>
      </c>
      <c r="I1948" s="184">
        <v>2.4605999999999999</v>
      </c>
      <c r="J1948" s="184">
        <v>9.5891999999999999</v>
      </c>
      <c r="K1948" s="184">
        <v>17.889600000000002</v>
      </c>
      <c r="L1948" s="184">
        <v>32.4193</v>
      </c>
      <c r="M1948" s="184">
        <v>49.647500000000001</v>
      </c>
      <c r="N1948" s="184">
        <v>78.536900000000003</v>
      </c>
      <c r="O1948" s="184">
        <v>17.790199999999999</v>
      </c>
      <c r="P1948" s="184">
        <v>13.4617</v>
      </c>
      <c r="Q1948" s="184">
        <v>17.7317</v>
      </c>
      <c r="R1948" s="184">
        <v>30.8277</v>
      </c>
    </row>
    <row r="1949" spans="1:18" x14ac:dyDescent="0.3">
      <c r="A1949" s="180" t="s">
        <v>1147</v>
      </c>
      <c r="B1949" s="180" t="s">
        <v>1150</v>
      </c>
      <c r="C1949" s="180">
        <v>120505</v>
      </c>
      <c r="D1949" s="183">
        <v>44462</v>
      </c>
      <c r="E1949" s="184">
        <v>78.209999999999994</v>
      </c>
      <c r="F1949" s="184">
        <v>1.0335000000000001</v>
      </c>
      <c r="G1949" s="184">
        <v>2.2219000000000002</v>
      </c>
      <c r="H1949" s="184">
        <v>0.128</v>
      </c>
      <c r="I1949" s="184">
        <v>2.5032999999999999</v>
      </c>
      <c r="J1949" s="184">
        <v>9.4458000000000002</v>
      </c>
      <c r="K1949" s="184">
        <v>17.697500000000002</v>
      </c>
      <c r="L1949" s="184">
        <v>29.9817</v>
      </c>
      <c r="M1949" s="184">
        <v>45.371699999999997</v>
      </c>
      <c r="N1949" s="184">
        <v>72.534700000000001</v>
      </c>
      <c r="O1949" s="184">
        <v>26.885400000000001</v>
      </c>
      <c r="P1949" s="184">
        <v>22.774999999999999</v>
      </c>
      <c r="Q1949" s="184">
        <v>22.090399999999999</v>
      </c>
      <c r="R1949" s="184">
        <v>37.286499999999997</v>
      </c>
    </row>
    <row r="1950" spans="1:18" x14ac:dyDescent="0.3">
      <c r="A1950" s="180" t="s">
        <v>1147</v>
      </c>
      <c r="B1950" s="180" t="s">
        <v>1151</v>
      </c>
      <c r="C1950" s="180">
        <v>114564</v>
      </c>
      <c r="D1950" s="183">
        <v>44462</v>
      </c>
      <c r="E1950" s="184">
        <v>70.27</v>
      </c>
      <c r="F1950" s="184">
        <v>1.0351999999999999</v>
      </c>
      <c r="G1950" s="184">
        <v>2.2258</v>
      </c>
      <c r="H1950" s="184">
        <v>0.114</v>
      </c>
      <c r="I1950" s="184">
        <v>2.4643000000000002</v>
      </c>
      <c r="J1950" s="184">
        <v>9.3355999999999995</v>
      </c>
      <c r="K1950" s="184">
        <v>17.312200000000001</v>
      </c>
      <c r="L1950" s="184">
        <v>29.125299999999999</v>
      </c>
      <c r="M1950" s="184">
        <v>43.936900000000001</v>
      </c>
      <c r="N1950" s="184">
        <v>70.227699999999999</v>
      </c>
      <c r="O1950" s="184">
        <v>25.223299999999998</v>
      </c>
      <c r="P1950" s="184">
        <v>21.267900000000001</v>
      </c>
      <c r="Q1950" s="184">
        <v>20.188600000000001</v>
      </c>
      <c r="R1950" s="184">
        <v>35.448799999999999</v>
      </c>
    </row>
    <row r="1951" spans="1:18" x14ac:dyDescent="0.3">
      <c r="A1951" s="180" t="s">
        <v>1147</v>
      </c>
      <c r="B1951" s="180" t="s">
        <v>1152</v>
      </c>
      <c r="C1951" s="180">
        <v>113327</v>
      </c>
      <c r="D1951" s="183">
        <v>44462</v>
      </c>
      <c r="E1951" s="184">
        <v>16.809999999999999</v>
      </c>
      <c r="F1951" s="184">
        <v>0.90039999999999998</v>
      </c>
      <c r="G1951" s="184">
        <v>1.8170999999999999</v>
      </c>
      <c r="H1951" s="184">
        <v>-1.0012000000000001</v>
      </c>
      <c r="I1951" s="184">
        <v>1.8788</v>
      </c>
      <c r="J1951" s="184">
        <v>13.0464</v>
      </c>
      <c r="K1951" s="184">
        <v>17.3064</v>
      </c>
      <c r="L1951" s="184">
        <v>30.1084</v>
      </c>
      <c r="M1951" s="184">
        <v>48.6295</v>
      </c>
      <c r="N1951" s="184">
        <v>77.883600000000001</v>
      </c>
      <c r="O1951" s="184">
        <v>22.5413</v>
      </c>
      <c r="P1951" s="184">
        <v>16.233899999999998</v>
      </c>
      <c r="Q1951" s="184">
        <v>4.8448000000000002</v>
      </c>
      <c r="R1951" s="184">
        <v>37.4497</v>
      </c>
    </row>
    <row r="1952" spans="1:18" x14ac:dyDescent="0.3">
      <c r="A1952" s="180" t="s">
        <v>1147</v>
      </c>
      <c r="B1952" s="180" t="s">
        <v>1153</v>
      </c>
      <c r="C1952" s="180">
        <v>119392</v>
      </c>
      <c r="D1952" s="183">
        <v>44462</v>
      </c>
      <c r="E1952" s="184">
        <v>18.059999999999999</v>
      </c>
      <c r="F1952" s="184">
        <v>0.83750000000000002</v>
      </c>
      <c r="G1952" s="184">
        <v>1.8038000000000001</v>
      </c>
      <c r="H1952" s="184">
        <v>-0.98680000000000001</v>
      </c>
      <c r="I1952" s="184">
        <v>1.8613</v>
      </c>
      <c r="J1952" s="184">
        <v>13.087</v>
      </c>
      <c r="K1952" s="184">
        <v>17.578099999999999</v>
      </c>
      <c r="L1952" s="184">
        <v>30.774799999999999</v>
      </c>
      <c r="M1952" s="184">
        <v>49.627200000000002</v>
      </c>
      <c r="N1952" s="184">
        <v>79.522900000000007</v>
      </c>
      <c r="O1952" s="184">
        <v>23.590800000000002</v>
      </c>
      <c r="P1952" s="184">
        <v>17.2683</v>
      </c>
      <c r="Q1952" s="184">
        <v>10.724500000000001</v>
      </c>
      <c r="R1952" s="184">
        <v>38.621899999999997</v>
      </c>
    </row>
    <row r="1953" spans="1:18" x14ac:dyDescent="0.3">
      <c r="A1953" s="180" t="s">
        <v>1147</v>
      </c>
      <c r="B1953" s="180" t="s">
        <v>1154</v>
      </c>
      <c r="C1953" s="180">
        <v>113566</v>
      </c>
      <c r="D1953" s="183">
        <v>44462</v>
      </c>
      <c r="E1953" s="184">
        <v>58.631999999999998</v>
      </c>
      <c r="F1953" s="184">
        <v>1.2204999999999999</v>
      </c>
      <c r="G1953" s="184">
        <v>2.6848000000000001</v>
      </c>
      <c r="H1953" s="184">
        <v>-0.52429999999999999</v>
      </c>
      <c r="I1953" s="184">
        <v>1.3781000000000001</v>
      </c>
      <c r="J1953" s="184">
        <v>7.3414000000000001</v>
      </c>
      <c r="K1953" s="184">
        <v>12.877599999999999</v>
      </c>
      <c r="L1953" s="184">
        <v>26.114699999999999</v>
      </c>
      <c r="M1953" s="184">
        <v>47.635599999999997</v>
      </c>
      <c r="N1953" s="184">
        <v>75.355900000000005</v>
      </c>
      <c r="O1953" s="184">
        <v>22.319099999999999</v>
      </c>
      <c r="P1953" s="184">
        <v>15.5273</v>
      </c>
      <c r="Q1953" s="184">
        <v>12.166</v>
      </c>
      <c r="R1953" s="184">
        <v>36.665500000000002</v>
      </c>
    </row>
    <row r="1954" spans="1:18" x14ac:dyDescent="0.3">
      <c r="A1954" s="180" t="s">
        <v>1147</v>
      </c>
      <c r="B1954" s="180" t="s">
        <v>1155</v>
      </c>
      <c r="C1954" s="180">
        <v>120002</v>
      </c>
      <c r="D1954" s="183">
        <v>44462</v>
      </c>
      <c r="E1954" s="184">
        <v>65.914000000000001</v>
      </c>
      <c r="F1954" s="184">
        <v>1.2255</v>
      </c>
      <c r="G1954" s="184">
        <v>2.6970000000000001</v>
      </c>
      <c r="H1954" s="184">
        <v>-0.49370000000000003</v>
      </c>
      <c r="I1954" s="184">
        <v>1.4374</v>
      </c>
      <c r="J1954" s="184">
        <v>7.4831000000000003</v>
      </c>
      <c r="K1954" s="184">
        <v>13.316599999999999</v>
      </c>
      <c r="L1954" s="184">
        <v>27.070499999999999</v>
      </c>
      <c r="M1954" s="184">
        <v>49.332799999999999</v>
      </c>
      <c r="N1954" s="184">
        <v>78.049700000000001</v>
      </c>
      <c r="O1954" s="184">
        <v>24.118500000000001</v>
      </c>
      <c r="P1954" s="184">
        <v>17.298100000000002</v>
      </c>
      <c r="Q1954" s="184">
        <v>21.019200000000001</v>
      </c>
      <c r="R1954" s="184">
        <v>38.680300000000003</v>
      </c>
    </row>
    <row r="1955" spans="1:18" x14ac:dyDescent="0.3">
      <c r="A1955" s="180" t="s">
        <v>1147</v>
      </c>
      <c r="B1955" s="180" t="s">
        <v>1156</v>
      </c>
      <c r="C1955" s="180">
        <v>119071</v>
      </c>
      <c r="D1955" s="183">
        <v>44462</v>
      </c>
      <c r="E1955" s="184">
        <v>100.20699999999999</v>
      </c>
      <c r="F1955" s="184">
        <v>0.96020000000000005</v>
      </c>
      <c r="G1955" s="184">
        <v>1.8167</v>
      </c>
      <c r="H1955" s="184">
        <v>-1.0809</v>
      </c>
      <c r="I1955" s="184">
        <v>1.3912</v>
      </c>
      <c r="J1955" s="184">
        <v>8.2126000000000001</v>
      </c>
      <c r="K1955" s="184">
        <v>10.2242</v>
      </c>
      <c r="L1955" s="184">
        <v>23.552199999999999</v>
      </c>
      <c r="M1955" s="184">
        <v>34.828200000000002</v>
      </c>
      <c r="N1955" s="184">
        <v>56.238999999999997</v>
      </c>
      <c r="O1955" s="184">
        <v>21.882100000000001</v>
      </c>
      <c r="P1955" s="184">
        <v>16.852599999999999</v>
      </c>
      <c r="Q1955" s="184">
        <v>20.143000000000001</v>
      </c>
      <c r="R1955" s="184">
        <v>31.811399999999999</v>
      </c>
    </row>
    <row r="1956" spans="1:18" x14ac:dyDescent="0.3">
      <c r="A1956" s="180" t="s">
        <v>1147</v>
      </c>
      <c r="B1956" s="180" t="s">
        <v>1157</v>
      </c>
      <c r="C1956" s="180">
        <v>104481</v>
      </c>
      <c r="D1956" s="183">
        <v>44462</v>
      </c>
      <c r="E1956" s="184">
        <v>93.488</v>
      </c>
      <c r="F1956" s="184">
        <v>0.95679999999999998</v>
      </c>
      <c r="G1956" s="184">
        <v>1.8077000000000001</v>
      </c>
      <c r="H1956" s="184">
        <v>-1.0992</v>
      </c>
      <c r="I1956" s="184">
        <v>1.3552</v>
      </c>
      <c r="J1956" s="184">
        <v>8.1273999999999997</v>
      </c>
      <c r="K1956" s="184">
        <v>9.9626000000000001</v>
      </c>
      <c r="L1956" s="184">
        <v>22.953900000000001</v>
      </c>
      <c r="M1956" s="184">
        <v>33.846800000000002</v>
      </c>
      <c r="N1956" s="184">
        <v>54.725099999999998</v>
      </c>
      <c r="O1956" s="184">
        <v>20.738499999999998</v>
      </c>
      <c r="P1956" s="184">
        <v>15.805899999999999</v>
      </c>
      <c r="Q1956" s="184">
        <v>16.222300000000001</v>
      </c>
      <c r="R1956" s="184">
        <v>30.591799999999999</v>
      </c>
    </row>
    <row r="1957" spans="1:18" x14ac:dyDescent="0.3">
      <c r="A1957" s="180" t="s">
        <v>1147</v>
      </c>
      <c r="B1957" s="180" t="s">
        <v>1158</v>
      </c>
      <c r="C1957" s="180">
        <v>140228</v>
      </c>
      <c r="D1957" s="183">
        <v>44462</v>
      </c>
      <c r="E1957" s="184">
        <v>55.023000000000003</v>
      </c>
      <c r="F1957" s="184">
        <v>1.3222</v>
      </c>
      <c r="G1957" s="184">
        <v>2.7717999999999998</v>
      </c>
      <c r="H1957" s="184">
        <v>-1.0111000000000001</v>
      </c>
      <c r="I1957" s="184">
        <v>1.4603999999999999</v>
      </c>
      <c r="J1957" s="184">
        <v>8.9219000000000008</v>
      </c>
      <c r="K1957" s="184">
        <v>13.4846</v>
      </c>
      <c r="L1957" s="184">
        <v>27.877199999999998</v>
      </c>
      <c r="M1957" s="184">
        <v>50.323700000000002</v>
      </c>
      <c r="N1957" s="184">
        <v>82.818899999999999</v>
      </c>
      <c r="O1957" s="184">
        <v>24.774999999999999</v>
      </c>
      <c r="P1957" s="184">
        <v>19.466100000000001</v>
      </c>
      <c r="Q1957" s="184">
        <v>22.758700000000001</v>
      </c>
      <c r="R1957" s="184">
        <v>38.7074</v>
      </c>
    </row>
    <row r="1958" spans="1:18" x14ac:dyDescent="0.3">
      <c r="A1958" s="180" t="s">
        <v>1147</v>
      </c>
      <c r="B1958" s="180" t="s">
        <v>1159</v>
      </c>
      <c r="C1958" s="180">
        <v>140225</v>
      </c>
      <c r="D1958" s="183">
        <v>44462</v>
      </c>
      <c r="E1958" s="184">
        <v>49.801000000000002</v>
      </c>
      <c r="F1958" s="184">
        <v>1.3183</v>
      </c>
      <c r="G1958" s="184">
        <v>2.7587000000000002</v>
      </c>
      <c r="H1958" s="184">
        <v>-1.0392999999999999</v>
      </c>
      <c r="I1958" s="184">
        <v>1.4029</v>
      </c>
      <c r="J1958" s="184">
        <v>8.7881</v>
      </c>
      <c r="K1958" s="184">
        <v>13.065899999999999</v>
      </c>
      <c r="L1958" s="184">
        <v>26.936499999999999</v>
      </c>
      <c r="M1958" s="184">
        <v>48.717399999999998</v>
      </c>
      <c r="N1958" s="184">
        <v>80.236000000000004</v>
      </c>
      <c r="O1958" s="184">
        <v>22.872900000000001</v>
      </c>
      <c r="P1958" s="184">
        <v>17.981200000000001</v>
      </c>
      <c r="Q1958" s="184">
        <v>12.3817</v>
      </c>
      <c r="R1958" s="184">
        <v>36.601199999999999</v>
      </c>
    </row>
    <row r="1959" spans="1:18" x14ac:dyDescent="0.3">
      <c r="A1959" s="180" t="s">
        <v>1147</v>
      </c>
      <c r="B1959" s="180" t="s">
        <v>1160</v>
      </c>
      <c r="C1959" s="180">
        <v>100473</v>
      </c>
      <c r="D1959" s="183">
        <v>44462</v>
      </c>
      <c r="E1959" s="184">
        <v>1557.491</v>
      </c>
      <c r="F1959" s="184">
        <v>1.5922000000000001</v>
      </c>
      <c r="G1959" s="184">
        <v>3.0365000000000002</v>
      </c>
      <c r="H1959" s="184">
        <v>0.38650000000000001</v>
      </c>
      <c r="I1959" s="184">
        <v>2.2458999999999998</v>
      </c>
      <c r="J1959" s="184">
        <v>9.9519000000000002</v>
      </c>
      <c r="K1959" s="184">
        <v>13.997299999999999</v>
      </c>
      <c r="L1959" s="184">
        <v>24.707100000000001</v>
      </c>
      <c r="M1959" s="184">
        <v>40.5687</v>
      </c>
      <c r="N1959" s="184">
        <v>73.573700000000002</v>
      </c>
      <c r="O1959" s="184">
        <v>18.716899999999999</v>
      </c>
      <c r="P1959" s="184">
        <v>14.5692</v>
      </c>
      <c r="Q1959" s="184">
        <v>19.8889</v>
      </c>
      <c r="R1959" s="184">
        <v>27.735299999999999</v>
      </c>
    </row>
    <row r="1960" spans="1:18" x14ac:dyDescent="0.3">
      <c r="A1960" s="180" t="s">
        <v>1147</v>
      </c>
      <c r="B1960" s="180" t="s">
        <v>1161</v>
      </c>
      <c r="C1960" s="180">
        <v>118533</v>
      </c>
      <c r="D1960" s="183">
        <v>44462</v>
      </c>
      <c r="E1960" s="184">
        <v>1696.8998999999999</v>
      </c>
      <c r="F1960" s="184">
        <v>1.5943000000000001</v>
      </c>
      <c r="G1960" s="184">
        <v>3.0430000000000001</v>
      </c>
      <c r="H1960" s="184">
        <v>0.40110000000000001</v>
      </c>
      <c r="I1960" s="184">
        <v>2.2757000000000001</v>
      </c>
      <c r="J1960" s="184">
        <v>10.0228</v>
      </c>
      <c r="K1960" s="184">
        <v>14.223100000000001</v>
      </c>
      <c r="L1960" s="184">
        <v>25.208300000000001</v>
      </c>
      <c r="M1960" s="184">
        <v>41.421300000000002</v>
      </c>
      <c r="N1960" s="184">
        <v>74.977599999999995</v>
      </c>
      <c r="O1960" s="184">
        <v>19.750399999999999</v>
      </c>
      <c r="P1960" s="184">
        <v>15.6409</v>
      </c>
      <c r="Q1960" s="184">
        <v>20.495000000000001</v>
      </c>
      <c r="R1960" s="184">
        <v>28.7912</v>
      </c>
    </row>
    <row r="1961" spans="1:18" x14ac:dyDescent="0.3">
      <c r="A1961" s="180" t="s">
        <v>1147</v>
      </c>
      <c r="B1961" s="180" t="s">
        <v>1162</v>
      </c>
      <c r="C1961" s="180">
        <v>105758</v>
      </c>
      <c r="D1961" s="183">
        <v>44462</v>
      </c>
      <c r="E1961" s="184">
        <v>91.555999999999997</v>
      </c>
      <c r="F1961" s="184">
        <v>1.1198999999999999</v>
      </c>
      <c r="G1961" s="184">
        <v>2.3521000000000001</v>
      </c>
      <c r="H1961" s="184">
        <v>-0.65539999999999998</v>
      </c>
      <c r="I1961" s="184">
        <v>2.0304000000000002</v>
      </c>
      <c r="J1961" s="184">
        <v>10.1518</v>
      </c>
      <c r="K1961" s="184">
        <v>12.597</v>
      </c>
      <c r="L1961" s="184">
        <v>25.448399999999999</v>
      </c>
      <c r="M1961" s="184">
        <v>42.712800000000001</v>
      </c>
      <c r="N1961" s="184">
        <v>72.698300000000003</v>
      </c>
      <c r="O1961" s="184">
        <v>18.591000000000001</v>
      </c>
      <c r="P1961" s="184">
        <v>14.9597</v>
      </c>
      <c r="Q1961" s="184">
        <v>16.802199999999999</v>
      </c>
      <c r="R1961" s="184">
        <v>31.743400000000001</v>
      </c>
    </row>
    <row r="1962" spans="1:18" x14ac:dyDescent="0.3">
      <c r="A1962" s="180" t="s">
        <v>1147</v>
      </c>
      <c r="B1962" s="180" t="s">
        <v>1163</v>
      </c>
      <c r="C1962" s="180">
        <v>118989</v>
      </c>
      <c r="D1962" s="183">
        <v>44462</v>
      </c>
      <c r="E1962" s="184">
        <v>98.266999999999996</v>
      </c>
      <c r="F1962" s="184">
        <v>1.1227</v>
      </c>
      <c r="G1962" s="184">
        <v>2.3582999999999998</v>
      </c>
      <c r="H1962" s="184">
        <v>-0.64200000000000002</v>
      </c>
      <c r="I1962" s="184">
        <v>2.0564</v>
      </c>
      <c r="J1962" s="184">
        <v>10.2142</v>
      </c>
      <c r="K1962" s="184">
        <v>12.7963</v>
      </c>
      <c r="L1962" s="184">
        <v>25.876799999999999</v>
      </c>
      <c r="M1962" s="184">
        <v>43.459699999999998</v>
      </c>
      <c r="N1962" s="184">
        <v>73.883899999999997</v>
      </c>
      <c r="O1962" s="184">
        <v>19.457899999999999</v>
      </c>
      <c r="P1962" s="184">
        <v>15.944100000000001</v>
      </c>
      <c r="Q1962" s="184">
        <v>20.964700000000001</v>
      </c>
      <c r="R1962" s="184">
        <v>32.637999999999998</v>
      </c>
    </row>
    <row r="1963" spans="1:18" x14ac:dyDescent="0.3">
      <c r="A1963" s="180" t="s">
        <v>1147</v>
      </c>
      <c r="B1963" s="180" t="s">
        <v>1164</v>
      </c>
      <c r="C1963" s="180">
        <v>102528</v>
      </c>
      <c r="D1963" s="183">
        <v>44462</v>
      </c>
      <c r="E1963" s="184">
        <v>162.41</v>
      </c>
      <c r="F1963" s="184">
        <v>0.95730000000000004</v>
      </c>
      <c r="G1963" s="184">
        <v>4.0755999999999997</v>
      </c>
      <c r="H1963" s="184">
        <v>1.3858999999999999</v>
      </c>
      <c r="I1963" s="184">
        <v>3.6107999999999998</v>
      </c>
      <c r="J1963" s="184">
        <v>10.243</v>
      </c>
      <c r="K1963" s="184">
        <v>13.1935</v>
      </c>
      <c r="L1963" s="184">
        <v>27.2407</v>
      </c>
      <c r="M1963" s="184">
        <v>45.881599999999999</v>
      </c>
      <c r="N1963" s="184">
        <v>79.359499999999997</v>
      </c>
      <c r="O1963" s="184">
        <v>19.6983</v>
      </c>
      <c r="P1963" s="184">
        <v>15.650399999999999</v>
      </c>
      <c r="Q1963" s="184">
        <v>17.915299999999998</v>
      </c>
      <c r="R1963" s="184">
        <v>31.283799999999999</v>
      </c>
    </row>
    <row r="1964" spans="1:18" x14ac:dyDescent="0.3">
      <c r="A1964" s="180" t="s">
        <v>1147</v>
      </c>
      <c r="B1964" s="180" t="s">
        <v>1165</v>
      </c>
      <c r="C1964" s="180">
        <v>120381</v>
      </c>
      <c r="D1964" s="183">
        <v>44462</v>
      </c>
      <c r="E1964" s="184">
        <v>175.97</v>
      </c>
      <c r="F1964" s="184">
        <v>0.96389999999999998</v>
      </c>
      <c r="G1964" s="184">
        <v>4.0872999999999999</v>
      </c>
      <c r="H1964" s="184">
        <v>1.4118999999999999</v>
      </c>
      <c r="I1964" s="184">
        <v>3.6520000000000001</v>
      </c>
      <c r="J1964" s="184">
        <v>10.326000000000001</v>
      </c>
      <c r="K1964" s="184">
        <v>13.463200000000001</v>
      </c>
      <c r="L1964" s="184">
        <v>27.847999999999999</v>
      </c>
      <c r="M1964" s="184">
        <v>46.886499999999998</v>
      </c>
      <c r="N1964" s="184">
        <v>81.001900000000006</v>
      </c>
      <c r="O1964" s="184">
        <v>20.836200000000002</v>
      </c>
      <c r="P1964" s="184">
        <v>16.8338</v>
      </c>
      <c r="Q1964" s="184">
        <v>20.6723</v>
      </c>
      <c r="R1964" s="184">
        <v>32.49</v>
      </c>
    </row>
    <row r="1965" spans="1:18" x14ac:dyDescent="0.3">
      <c r="A1965" s="180" t="s">
        <v>1147</v>
      </c>
      <c r="B1965" s="180" t="s">
        <v>1166</v>
      </c>
      <c r="C1965" s="180">
        <v>140460</v>
      </c>
      <c r="D1965" s="183">
        <v>44462</v>
      </c>
      <c r="E1965" s="184">
        <v>17.8</v>
      </c>
      <c r="F1965" s="184">
        <v>1.0789</v>
      </c>
      <c r="G1965" s="184">
        <v>3.1286</v>
      </c>
      <c r="H1965" s="184">
        <v>-0.44740000000000002</v>
      </c>
      <c r="I1965" s="184">
        <v>2.0057</v>
      </c>
      <c r="J1965" s="184">
        <v>10.285</v>
      </c>
      <c r="K1965" s="184">
        <v>14.9871</v>
      </c>
      <c r="L1965" s="184">
        <v>24.649899999999999</v>
      </c>
      <c r="M1965" s="184">
        <v>41.945799999999998</v>
      </c>
      <c r="N1965" s="184">
        <v>70.1721</v>
      </c>
      <c r="O1965" s="184">
        <v>17.209099999999999</v>
      </c>
      <c r="P1965" s="184"/>
      <c r="Q1965" s="184">
        <v>13.162699999999999</v>
      </c>
      <c r="R1965" s="184">
        <v>31.2194</v>
      </c>
    </row>
    <row r="1966" spans="1:18" x14ac:dyDescent="0.3">
      <c r="A1966" s="180" t="s">
        <v>1147</v>
      </c>
      <c r="B1966" s="180" t="s">
        <v>1167</v>
      </c>
      <c r="C1966" s="180">
        <v>140461</v>
      </c>
      <c r="D1966" s="183">
        <v>44462</v>
      </c>
      <c r="E1966" s="184">
        <v>19.2</v>
      </c>
      <c r="F1966" s="184">
        <v>1.0526</v>
      </c>
      <c r="G1966" s="184">
        <v>3.1149</v>
      </c>
      <c r="H1966" s="184">
        <v>-0.46660000000000001</v>
      </c>
      <c r="I1966" s="184">
        <v>2.0190999999999999</v>
      </c>
      <c r="J1966" s="184">
        <v>10.344799999999999</v>
      </c>
      <c r="K1966" s="184">
        <v>15.177</v>
      </c>
      <c r="L1966" s="184">
        <v>25.163</v>
      </c>
      <c r="M1966" s="184">
        <v>42.750900000000001</v>
      </c>
      <c r="N1966" s="184">
        <v>71.581800000000001</v>
      </c>
      <c r="O1966" s="184">
        <v>18.473800000000001</v>
      </c>
      <c r="P1966" s="184"/>
      <c r="Q1966" s="184">
        <v>15.0151</v>
      </c>
      <c r="R1966" s="184">
        <v>32.2455</v>
      </c>
    </row>
    <row r="1967" spans="1:18" x14ac:dyDescent="0.3">
      <c r="A1967" s="180" t="s">
        <v>1147</v>
      </c>
      <c r="B1967" s="180" t="s">
        <v>1168</v>
      </c>
      <c r="C1967" s="180">
        <v>105503</v>
      </c>
      <c r="D1967" s="183">
        <v>44462</v>
      </c>
      <c r="E1967" s="184">
        <v>86.43</v>
      </c>
      <c r="F1967" s="184">
        <v>1.1469</v>
      </c>
      <c r="G1967" s="184">
        <v>2.5388999999999999</v>
      </c>
      <c r="H1967" s="184">
        <v>-0.12709999999999999</v>
      </c>
      <c r="I1967" s="184">
        <v>2.2477</v>
      </c>
      <c r="J1967" s="184">
        <v>10.1159</v>
      </c>
      <c r="K1967" s="184">
        <v>14.6134</v>
      </c>
      <c r="L1967" s="184">
        <v>25.224599999999999</v>
      </c>
      <c r="M1967" s="184">
        <v>41.018099999999997</v>
      </c>
      <c r="N1967" s="184">
        <v>65.638199999999998</v>
      </c>
      <c r="O1967" s="184">
        <v>21.6435</v>
      </c>
      <c r="P1967" s="184">
        <v>17.697700000000001</v>
      </c>
      <c r="Q1967" s="184">
        <v>16.107700000000001</v>
      </c>
      <c r="R1967" s="184">
        <v>34.596200000000003</v>
      </c>
    </row>
    <row r="1968" spans="1:18" x14ac:dyDescent="0.3">
      <c r="A1968" s="180" t="s">
        <v>1147</v>
      </c>
      <c r="B1968" s="180" t="s">
        <v>1169</v>
      </c>
      <c r="C1968" s="180">
        <v>120403</v>
      </c>
      <c r="D1968" s="183">
        <v>44462</v>
      </c>
      <c r="E1968" s="184">
        <v>98.79</v>
      </c>
      <c r="F1968" s="184">
        <v>1.1467000000000001</v>
      </c>
      <c r="G1968" s="184">
        <v>2.5430999999999999</v>
      </c>
      <c r="H1968" s="184">
        <v>-0.11119999999999999</v>
      </c>
      <c r="I1968" s="184">
        <v>2.2989000000000002</v>
      </c>
      <c r="J1968" s="184">
        <v>10.232100000000001</v>
      </c>
      <c r="K1968" s="184">
        <v>15.0192</v>
      </c>
      <c r="L1968" s="184">
        <v>26.136399999999998</v>
      </c>
      <c r="M1968" s="184">
        <v>42.595300000000002</v>
      </c>
      <c r="N1968" s="184">
        <v>68.153199999999998</v>
      </c>
      <c r="O1968" s="184">
        <v>23.4648</v>
      </c>
      <c r="P1968" s="184">
        <v>19.594100000000001</v>
      </c>
      <c r="Q1968" s="184">
        <v>21.804400000000001</v>
      </c>
      <c r="R1968" s="184">
        <v>36.533200000000001</v>
      </c>
    </row>
    <row r="1969" spans="1:18" x14ac:dyDescent="0.3">
      <c r="A1969" s="180" t="s">
        <v>1147</v>
      </c>
      <c r="B1969" s="180" t="s">
        <v>1937</v>
      </c>
      <c r="C1969" s="180">
        <v>148733</v>
      </c>
      <c r="D1969" s="183">
        <v>44462</v>
      </c>
      <c r="E1969" s="184">
        <v>12.068199999999999</v>
      </c>
      <c r="F1969" s="184">
        <v>1.111</v>
      </c>
      <c r="G1969" s="184">
        <v>2.5710000000000002</v>
      </c>
      <c r="H1969" s="184">
        <v>-8.7800000000000003E-2</v>
      </c>
      <c r="I1969" s="184">
        <v>1.3828</v>
      </c>
      <c r="J1969" s="184">
        <v>7.3741000000000003</v>
      </c>
      <c r="K1969" s="184">
        <v>7.3845999999999998</v>
      </c>
      <c r="L1969" s="184">
        <v>21.1934</v>
      </c>
      <c r="M1969" s="184"/>
      <c r="N1969" s="184"/>
      <c r="O1969" s="184"/>
      <c r="P1969" s="184"/>
      <c r="Q1969" s="184">
        <v>20.681999999999999</v>
      </c>
      <c r="R1969" s="184"/>
    </row>
    <row r="1970" spans="1:18" x14ac:dyDescent="0.3">
      <c r="A1970" s="180" t="s">
        <v>1147</v>
      </c>
      <c r="B1970" s="180" t="s">
        <v>1938</v>
      </c>
      <c r="C1970" s="180">
        <v>148732</v>
      </c>
      <c r="D1970" s="183">
        <v>44462</v>
      </c>
      <c r="E1970" s="184">
        <v>11.913</v>
      </c>
      <c r="F1970" s="184">
        <v>1.105</v>
      </c>
      <c r="G1970" s="184">
        <v>2.5514999999999999</v>
      </c>
      <c r="H1970" s="184">
        <v>-0.13159999999999999</v>
      </c>
      <c r="I1970" s="184">
        <v>1.2941</v>
      </c>
      <c r="J1970" s="184">
        <v>7.165</v>
      </c>
      <c r="K1970" s="184">
        <v>6.7636000000000003</v>
      </c>
      <c r="L1970" s="184">
        <v>19.776800000000001</v>
      </c>
      <c r="M1970" s="184"/>
      <c r="N1970" s="184"/>
      <c r="O1970" s="184"/>
      <c r="P1970" s="184"/>
      <c r="Q1970" s="184">
        <v>19.13</v>
      </c>
      <c r="R1970" s="184"/>
    </row>
    <row r="1971" spans="1:18" x14ac:dyDescent="0.3">
      <c r="A1971" s="180" t="s">
        <v>1147</v>
      </c>
      <c r="B1971" s="180" t="s">
        <v>1170</v>
      </c>
      <c r="C1971" s="180">
        <v>104908</v>
      </c>
      <c r="D1971" s="183">
        <v>44462</v>
      </c>
      <c r="E1971" s="184">
        <v>70.858000000000004</v>
      </c>
      <c r="F1971" s="184">
        <v>1.0308999999999999</v>
      </c>
      <c r="G1971" s="184">
        <v>1.8132999999999999</v>
      </c>
      <c r="H1971" s="184">
        <v>-1.3628</v>
      </c>
      <c r="I1971" s="184">
        <v>0.54769999999999996</v>
      </c>
      <c r="J1971" s="184">
        <v>7.2565999999999997</v>
      </c>
      <c r="K1971" s="184">
        <v>11.2598</v>
      </c>
      <c r="L1971" s="184">
        <v>24.066299999999998</v>
      </c>
      <c r="M1971" s="184">
        <v>46.192399999999999</v>
      </c>
      <c r="N1971" s="184">
        <v>76.901799999999994</v>
      </c>
      <c r="O1971" s="184">
        <v>23.549399999999999</v>
      </c>
      <c r="P1971" s="184">
        <v>17.443100000000001</v>
      </c>
      <c r="Q1971" s="184">
        <v>14.4627</v>
      </c>
      <c r="R1971" s="184">
        <v>34.924799999999998</v>
      </c>
    </row>
    <row r="1972" spans="1:18" x14ac:dyDescent="0.3">
      <c r="A1972" s="180" t="s">
        <v>1147</v>
      </c>
      <c r="B1972" s="180" t="s">
        <v>1171</v>
      </c>
      <c r="C1972" s="180">
        <v>119775</v>
      </c>
      <c r="D1972" s="183">
        <v>44462</v>
      </c>
      <c r="E1972" s="184">
        <v>78.501999999999995</v>
      </c>
      <c r="F1972" s="184">
        <v>1.0347999999999999</v>
      </c>
      <c r="G1972" s="184">
        <v>1.8237000000000001</v>
      </c>
      <c r="H1972" s="184">
        <v>-1.3385</v>
      </c>
      <c r="I1972" s="184">
        <v>0.59719999999999995</v>
      </c>
      <c r="J1972" s="184">
        <v>7.3693</v>
      </c>
      <c r="K1972" s="184">
        <v>11.6084</v>
      </c>
      <c r="L1972" s="184">
        <v>24.86</v>
      </c>
      <c r="M1972" s="184">
        <v>47.582299999999996</v>
      </c>
      <c r="N1972" s="184">
        <v>79.130200000000002</v>
      </c>
      <c r="O1972" s="184">
        <v>25.123899999999999</v>
      </c>
      <c r="P1972" s="184">
        <v>18.947600000000001</v>
      </c>
      <c r="Q1972" s="184">
        <v>21.915600000000001</v>
      </c>
      <c r="R1972" s="184">
        <v>36.633600000000001</v>
      </c>
    </row>
    <row r="1973" spans="1:18" x14ac:dyDescent="0.3">
      <c r="A1973" s="180" t="s">
        <v>1147</v>
      </c>
      <c r="B1973" s="180" t="s">
        <v>1172</v>
      </c>
      <c r="C1973" s="180">
        <v>119807</v>
      </c>
      <c r="D1973" s="183">
        <v>44462</v>
      </c>
      <c r="E1973" s="184">
        <v>231.47</v>
      </c>
      <c r="F1973" s="184">
        <v>1.4196</v>
      </c>
      <c r="G1973" s="184">
        <v>3.3717000000000001</v>
      </c>
      <c r="H1973" s="184">
        <v>0.80569999999999997</v>
      </c>
      <c r="I1973" s="184">
        <v>3.0541999999999998</v>
      </c>
      <c r="J1973" s="184">
        <v>8.9783000000000008</v>
      </c>
      <c r="K1973" s="184">
        <v>13.3324</v>
      </c>
      <c r="L1973" s="184">
        <v>24.3126</v>
      </c>
      <c r="M1973" s="184">
        <v>37.493299999999998</v>
      </c>
      <c r="N1973" s="184">
        <v>59.6235</v>
      </c>
      <c r="O1973" s="184">
        <v>17.7745</v>
      </c>
      <c r="P1973" s="184">
        <v>16.858799999999999</v>
      </c>
      <c r="Q1973" s="184">
        <v>21.3035</v>
      </c>
      <c r="R1973" s="184">
        <v>29.714500000000001</v>
      </c>
    </row>
    <row r="1974" spans="1:18" x14ac:dyDescent="0.3">
      <c r="A1974" s="180" t="s">
        <v>1147</v>
      </c>
      <c r="B1974" s="180" t="s">
        <v>1173</v>
      </c>
      <c r="C1974" s="180">
        <v>112496</v>
      </c>
      <c r="D1974" s="183">
        <v>44462</v>
      </c>
      <c r="E1974" s="184">
        <v>213.47</v>
      </c>
      <c r="F1974" s="184">
        <v>1.4157</v>
      </c>
      <c r="G1974" s="184">
        <v>3.3603000000000001</v>
      </c>
      <c r="H1974" s="184">
        <v>0.78369999999999995</v>
      </c>
      <c r="I1974" s="184">
        <v>3.0110999999999999</v>
      </c>
      <c r="J1974" s="184">
        <v>8.8743999999999996</v>
      </c>
      <c r="K1974" s="184">
        <v>13.0009</v>
      </c>
      <c r="L1974" s="184">
        <v>23.5931</v>
      </c>
      <c r="M1974" s="184">
        <v>36.3155</v>
      </c>
      <c r="N1974" s="184">
        <v>57.822000000000003</v>
      </c>
      <c r="O1974" s="184">
        <v>16.4221</v>
      </c>
      <c r="P1974" s="184">
        <v>15.648199999999999</v>
      </c>
      <c r="Q1974" s="184">
        <v>19.5594</v>
      </c>
      <c r="R1974" s="184">
        <v>28.203499999999998</v>
      </c>
    </row>
    <row r="1975" spans="1:18" x14ac:dyDescent="0.3">
      <c r="A1975" s="180" t="s">
        <v>1147</v>
      </c>
      <c r="B1975" s="180" t="s">
        <v>1174</v>
      </c>
      <c r="C1975" s="180">
        <v>142110</v>
      </c>
      <c r="D1975" s="183">
        <v>44462</v>
      </c>
      <c r="E1975" s="184">
        <v>18.211200000000002</v>
      </c>
      <c r="F1975" s="184">
        <v>1.2509999999999999</v>
      </c>
      <c r="G1975" s="184">
        <v>2.6446000000000001</v>
      </c>
      <c r="H1975" s="184">
        <v>-0.62909999999999999</v>
      </c>
      <c r="I1975" s="184">
        <v>1.5383</v>
      </c>
      <c r="J1975" s="184">
        <v>9.4429999999999996</v>
      </c>
      <c r="K1975" s="184">
        <v>11.1462</v>
      </c>
      <c r="L1975" s="184">
        <v>28.602</v>
      </c>
      <c r="M1975" s="184">
        <v>50.953699999999998</v>
      </c>
      <c r="N1975" s="184">
        <v>77.651200000000003</v>
      </c>
      <c r="O1975" s="184">
        <v>23.431000000000001</v>
      </c>
      <c r="P1975" s="184"/>
      <c r="Q1975" s="184">
        <v>17.852599999999999</v>
      </c>
      <c r="R1975" s="184">
        <v>35.882300000000001</v>
      </c>
    </row>
    <row r="1976" spans="1:18" x14ac:dyDescent="0.3">
      <c r="A1976" s="180" t="s">
        <v>1147</v>
      </c>
      <c r="B1976" s="180" t="s">
        <v>1175</v>
      </c>
      <c r="C1976" s="180">
        <v>142109</v>
      </c>
      <c r="D1976" s="183">
        <v>44462</v>
      </c>
      <c r="E1976" s="184">
        <v>17.0825</v>
      </c>
      <c r="F1976" s="184">
        <v>1.2452000000000001</v>
      </c>
      <c r="G1976" s="184">
        <v>2.6284000000000001</v>
      </c>
      <c r="H1976" s="184">
        <v>-0.66349999999999998</v>
      </c>
      <c r="I1976" s="184">
        <v>1.4677</v>
      </c>
      <c r="J1976" s="184">
        <v>9.2825000000000006</v>
      </c>
      <c r="K1976" s="184">
        <v>10.668799999999999</v>
      </c>
      <c r="L1976" s="184">
        <v>27.5261</v>
      </c>
      <c r="M1976" s="184">
        <v>49.1023</v>
      </c>
      <c r="N1976" s="184">
        <v>74.780299999999997</v>
      </c>
      <c r="O1976" s="184">
        <v>21.404299999999999</v>
      </c>
      <c r="P1976" s="184"/>
      <c r="Q1976" s="184">
        <v>15.8043</v>
      </c>
      <c r="R1976" s="184">
        <v>33.7089</v>
      </c>
    </row>
    <row r="1977" spans="1:18" x14ac:dyDescent="0.3">
      <c r="A1977" s="180" t="s">
        <v>1147</v>
      </c>
      <c r="B1977" s="180" t="s">
        <v>1176</v>
      </c>
      <c r="C1977" s="180">
        <v>147445</v>
      </c>
      <c r="D1977" s="183">
        <v>44462</v>
      </c>
      <c r="E1977" s="184">
        <v>21.388999999999999</v>
      </c>
      <c r="F1977" s="184">
        <v>1.4370000000000001</v>
      </c>
      <c r="G1977" s="184">
        <v>2.3837999999999999</v>
      </c>
      <c r="H1977" s="184">
        <v>-1.0912999999999999</v>
      </c>
      <c r="I1977" s="184">
        <v>1.1395999999999999</v>
      </c>
      <c r="J1977" s="184">
        <v>8.2219999999999995</v>
      </c>
      <c r="K1977" s="184">
        <v>14.453099999999999</v>
      </c>
      <c r="L1977" s="184">
        <v>29.953199999999999</v>
      </c>
      <c r="M1977" s="184">
        <v>53.03</v>
      </c>
      <c r="N1977" s="184">
        <v>88.482600000000005</v>
      </c>
      <c r="O1977" s="184"/>
      <c r="P1977" s="184"/>
      <c r="Q1977" s="184">
        <v>42.277999999999999</v>
      </c>
      <c r="R1977" s="184">
        <v>40.468499999999999</v>
      </c>
    </row>
    <row r="1978" spans="1:18" x14ac:dyDescent="0.3">
      <c r="A1978" s="180" t="s">
        <v>1147</v>
      </c>
      <c r="B1978" s="180" t="s">
        <v>1177</v>
      </c>
      <c r="C1978" s="180">
        <v>147479</v>
      </c>
      <c r="D1978" s="183">
        <v>44462</v>
      </c>
      <c r="E1978" s="184">
        <v>20.667999999999999</v>
      </c>
      <c r="F1978" s="184">
        <v>1.4331</v>
      </c>
      <c r="G1978" s="184">
        <v>2.3725999999999998</v>
      </c>
      <c r="H1978" s="184">
        <v>-1.1194999999999999</v>
      </c>
      <c r="I1978" s="184">
        <v>1.0907</v>
      </c>
      <c r="J1978" s="184">
        <v>8.0961999999999996</v>
      </c>
      <c r="K1978" s="184">
        <v>14.0555</v>
      </c>
      <c r="L1978" s="184">
        <v>29.029800000000002</v>
      </c>
      <c r="M1978" s="184">
        <v>51.3474</v>
      </c>
      <c r="N1978" s="184">
        <v>85.696299999999994</v>
      </c>
      <c r="O1978" s="184"/>
      <c r="P1978" s="184"/>
      <c r="Q1978" s="184">
        <v>40.033299999999997</v>
      </c>
      <c r="R1978" s="184">
        <v>38.268900000000002</v>
      </c>
    </row>
    <row r="1979" spans="1:18" x14ac:dyDescent="0.3">
      <c r="A1979" s="180" t="s">
        <v>1147</v>
      </c>
      <c r="B1979" s="180" t="s">
        <v>1178</v>
      </c>
      <c r="C1979" s="180">
        <v>127042</v>
      </c>
      <c r="D1979" s="183">
        <v>44462</v>
      </c>
      <c r="E1979" s="184">
        <v>46.208100000000002</v>
      </c>
      <c r="F1979" s="184">
        <v>1.1231</v>
      </c>
      <c r="G1979" s="184">
        <v>1.958</v>
      </c>
      <c r="H1979" s="184">
        <v>0.16300000000000001</v>
      </c>
      <c r="I1979" s="184">
        <v>3.3029000000000002</v>
      </c>
      <c r="J1979" s="184">
        <v>11.9556</v>
      </c>
      <c r="K1979" s="184">
        <v>21.170100000000001</v>
      </c>
      <c r="L1979" s="184">
        <v>30.440300000000001</v>
      </c>
      <c r="M1979" s="184">
        <v>47.945</v>
      </c>
      <c r="N1979" s="184">
        <v>76.454999999999998</v>
      </c>
      <c r="O1979" s="184">
        <v>19.786899999999999</v>
      </c>
      <c r="P1979" s="184">
        <v>13.8264</v>
      </c>
      <c r="Q1979" s="184">
        <v>22.363700000000001</v>
      </c>
      <c r="R1979" s="184">
        <v>27.5321</v>
      </c>
    </row>
    <row r="1980" spans="1:18" x14ac:dyDescent="0.3">
      <c r="A1980" s="180" t="s">
        <v>1147</v>
      </c>
      <c r="B1980" s="180" t="s">
        <v>1179</v>
      </c>
      <c r="C1980" s="180">
        <v>127039</v>
      </c>
      <c r="D1980" s="183">
        <v>44462</v>
      </c>
      <c r="E1980" s="184">
        <v>42.058199999999999</v>
      </c>
      <c r="F1980" s="184">
        <v>1.1198999999999999</v>
      </c>
      <c r="G1980" s="184">
        <v>1.9479</v>
      </c>
      <c r="H1980" s="184">
        <v>0.13980000000000001</v>
      </c>
      <c r="I1980" s="184">
        <v>3.2545999999999999</v>
      </c>
      <c r="J1980" s="184">
        <v>11.839399999999999</v>
      </c>
      <c r="K1980" s="184">
        <v>20.7958</v>
      </c>
      <c r="L1980" s="184">
        <v>29.6372</v>
      </c>
      <c r="M1980" s="184">
        <v>46.542200000000001</v>
      </c>
      <c r="N1980" s="184">
        <v>74.182900000000004</v>
      </c>
      <c r="O1980" s="184">
        <v>18.3507</v>
      </c>
      <c r="P1980" s="184">
        <v>12.406000000000001</v>
      </c>
      <c r="Q1980" s="184">
        <v>20.854700000000001</v>
      </c>
      <c r="R1980" s="184">
        <v>25.977499999999999</v>
      </c>
    </row>
    <row r="1981" spans="1:18" x14ac:dyDescent="0.3">
      <c r="A1981" s="180" t="s">
        <v>1147</v>
      </c>
      <c r="B1981" s="180" t="s">
        <v>1180</v>
      </c>
      <c r="C1981" s="180">
        <v>100377</v>
      </c>
      <c r="D1981" s="183">
        <v>44462</v>
      </c>
      <c r="E1981" s="184">
        <v>2064.2139999999999</v>
      </c>
      <c r="F1981" s="184">
        <v>1.2564</v>
      </c>
      <c r="G1981" s="184">
        <v>3.1566999999999998</v>
      </c>
      <c r="H1981" s="184">
        <v>8.3999999999999995E-3</v>
      </c>
      <c r="I1981" s="184">
        <v>2.7107000000000001</v>
      </c>
      <c r="J1981" s="184">
        <v>10.5625</v>
      </c>
      <c r="K1981" s="184">
        <v>19.125499999999999</v>
      </c>
      <c r="L1981" s="184">
        <v>31.5852</v>
      </c>
      <c r="M1981" s="184">
        <v>50.114699999999999</v>
      </c>
      <c r="N1981" s="184">
        <v>81.689300000000003</v>
      </c>
      <c r="O1981" s="184">
        <v>24.266500000000001</v>
      </c>
      <c r="P1981" s="184">
        <v>17.791499999999999</v>
      </c>
      <c r="Q1981" s="184">
        <v>22.773399999999999</v>
      </c>
      <c r="R1981" s="184">
        <v>36.177199999999999</v>
      </c>
    </row>
    <row r="1982" spans="1:18" x14ac:dyDescent="0.3">
      <c r="A1982" s="180" t="s">
        <v>1147</v>
      </c>
      <c r="B1982" s="180" t="s">
        <v>1181</v>
      </c>
      <c r="C1982" s="180">
        <v>118668</v>
      </c>
      <c r="D1982" s="183">
        <v>44462</v>
      </c>
      <c r="E1982" s="184">
        <v>2193.2276999999999</v>
      </c>
      <c r="F1982" s="184">
        <v>1.2588999999999999</v>
      </c>
      <c r="G1982" s="184">
        <v>3.1646000000000001</v>
      </c>
      <c r="H1982" s="184">
        <v>2.5899999999999999E-2</v>
      </c>
      <c r="I1982" s="184">
        <v>2.7435999999999998</v>
      </c>
      <c r="J1982" s="184">
        <v>10.633599999999999</v>
      </c>
      <c r="K1982" s="184">
        <v>19.344100000000001</v>
      </c>
      <c r="L1982" s="184">
        <v>32.0745</v>
      </c>
      <c r="M1982" s="184">
        <v>50.933199999999999</v>
      </c>
      <c r="N1982" s="184">
        <v>83.0167</v>
      </c>
      <c r="O1982" s="184">
        <v>25.096399999999999</v>
      </c>
      <c r="P1982" s="184">
        <v>18.622499999999999</v>
      </c>
      <c r="Q1982" s="184">
        <v>18.3063</v>
      </c>
      <c r="R1982" s="184">
        <v>37.125300000000003</v>
      </c>
    </row>
    <row r="1983" spans="1:18" x14ac:dyDescent="0.3">
      <c r="A1983" s="180" t="s">
        <v>1147</v>
      </c>
      <c r="B1983" s="180" t="s">
        <v>1182</v>
      </c>
      <c r="C1983" s="180">
        <v>125307</v>
      </c>
      <c r="D1983" s="183">
        <v>44462</v>
      </c>
      <c r="E1983" s="184">
        <v>47.01</v>
      </c>
      <c r="F1983" s="184">
        <v>1.2274</v>
      </c>
      <c r="G1983" s="184">
        <v>3.1373000000000002</v>
      </c>
      <c r="H1983" s="184">
        <v>2.1299999999999999E-2</v>
      </c>
      <c r="I1983" s="184">
        <v>2.2623000000000002</v>
      </c>
      <c r="J1983" s="184">
        <v>10.1195</v>
      </c>
      <c r="K1983" s="184">
        <v>19.436</v>
      </c>
      <c r="L1983" s="184">
        <v>38.836399999999998</v>
      </c>
      <c r="M1983" s="184">
        <v>65.237300000000005</v>
      </c>
      <c r="N1983" s="184">
        <v>100.4691</v>
      </c>
      <c r="O1983" s="184">
        <v>34.162399999999998</v>
      </c>
      <c r="P1983" s="184">
        <v>22.062100000000001</v>
      </c>
      <c r="Q1983" s="184">
        <v>21.906600000000001</v>
      </c>
      <c r="R1983" s="184">
        <v>59.478299999999997</v>
      </c>
    </row>
    <row r="1984" spans="1:18" x14ac:dyDescent="0.3">
      <c r="A1984" s="180" t="s">
        <v>1147</v>
      </c>
      <c r="B1984" s="180" t="s">
        <v>1183</v>
      </c>
      <c r="C1984" s="180">
        <v>125305</v>
      </c>
      <c r="D1984" s="183">
        <v>44462</v>
      </c>
      <c r="E1984" s="184">
        <v>42.83</v>
      </c>
      <c r="F1984" s="184">
        <v>1.2290000000000001</v>
      </c>
      <c r="G1984" s="184">
        <v>3.1303000000000001</v>
      </c>
      <c r="H1984" s="184">
        <v>-2.3300000000000001E-2</v>
      </c>
      <c r="I1984" s="184">
        <v>2.1951999999999998</v>
      </c>
      <c r="J1984" s="184">
        <v>9.9614999999999991</v>
      </c>
      <c r="K1984" s="184">
        <v>18.873200000000001</v>
      </c>
      <c r="L1984" s="184">
        <v>37.496000000000002</v>
      </c>
      <c r="M1984" s="184">
        <v>62.851700000000001</v>
      </c>
      <c r="N1984" s="184">
        <v>96.738600000000005</v>
      </c>
      <c r="O1984" s="184">
        <v>31.904599999999999</v>
      </c>
      <c r="P1984" s="184">
        <v>20.1312</v>
      </c>
      <c r="Q1984" s="184">
        <v>20.462399999999999</v>
      </c>
      <c r="R1984" s="184">
        <v>56.6601</v>
      </c>
    </row>
    <row r="1985" spans="1:18" x14ac:dyDescent="0.3">
      <c r="A1985" s="180" t="s">
        <v>1147</v>
      </c>
      <c r="B1985" s="180" t="s">
        <v>1184</v>
      </c>
      <c r="C1985" s="180">
        <v>147778</v>
      </c>
      <c r="D1985" s="183">
        <v>44462</v>
      </c>
      <c r="E1985" s="184">
        <v>18.14</v>
      </c>
      <c r="F1985" s="184">
        <v>1.2277</v>
      </c>
      <c r="G1985" s="184">
        <v>2.7761999999999998</v>
      </c>
      <c r="H1985" s="184">
        <v>-0.1651</v>
      </c>
      <c r="I1985" s="184">
        <v>2.8927999999999998</v>
      </c>
      <c r="J1985" s="184">
        <v>10.7448</v>
      </c>
      <c r="K1985" s="184">
        <v>14.8101</v>
      </c>
      <c r="L1985" s="184">
        <v>29.942699999999999</v>
      </c>
      <c r="M1985" s="184">
        <v>47.719900000000003</v>
      </c>
      <c r="N1985" s="184">
        <v>78.543300000000002</v>
      </c>
      <c r="O1985" s="184"/>
      <c r="P1985" s="184"/>
      <c r="Q1985" s="184">
        <v>40.972799999999999</v>
      </c>
      <c r="R1985" s="184"/>
    </row>
    <row r="1986" spans="1:18" x14ac:dyDescent="0.3">
      <c r="A1986" s="180" t="s">
        <v>1147</v>
      </c>
      <c r="B1986" s="180" t="s">
        <v>1185</v>
      </c>
      <c r="C1986" s="180">
        <v>147779</v>
      </c>
      <c r="D1986" s="183">
        <v>44462</v>
      </c>
      <c r="E1986" s="184">
        <v>17.54</v>
      </c>
      <c r="F1986" s="184">
        <v>1.2118</v>
      </c>
      <c r="G1986" s="184">
        <v>2.7534000000000001</v>
      </c>
      <c r="H1986" s="184">
        <v>-0.22750000000000001</v>
      </c>
      <c r="I1986" s="184">
        <v>2.7534000000000001</v>
      </c>
      <c r="J1986" s="184">
        <v>10.592700000000001</v>
      </c>
      <c r="K1986" s="184">
        <v>14.267099999999999</v>
      </c>
      <c r="L1986" s="184">
        <v>28.781199999999998</v>
      </c>
      <c r="M1986" s="184">
        <v>45.681100000000001</v>
      </c>
      <c r="N1986" s="184">
        <v>75.049899999999994</v>
      </c>
      <c r="O1986" s="184"/>
      <c r="P1986" s="184"/>
      <c r="Q1986" s="184">
        <v>38.265000000000001</v>
      </c>
      <c r="R1986" s="184"/>
    </row>
    <row r="1987" spans="1:18" x14ac:dyDescent="0.3">
      <c r="A1987" s="180" t="s">
        <v>1147</v>
      </c>
      <c r="B1987" s="180" t="s">
        <v>1186</v>
      </c>
      <c r="C1987" s="180">
        <v>101065</v>
      </c>
      <c r="D1987" s="183">
        <v>44462</v>
      </c>
      <c r="E1987" s="184">
        <v>114.89230000000001</v>
      </c>
      <c r="F1987" s="184">
        <v>1.9247000000000001</v>
      </c>
      <c r="G1987" s="184">
        <v>4.3491999999999997</v>
      </c>
      <c r="H1987" s="184">
        <v>1.0116000000000001</v>
      </c>
      <c r="I1987" s="184">
        <v>3.1164000000000001</v>
      </c>
      <c r="J1987" s="184">
        <v>11.585599999999999</v>
      </c>
      <c r="K1987" s="184">
        <v>10.351900000000001</v>
      </c>
      <c r="L1987" s="184">
        <v>33.720700000000001</v>
      </c>
      <c r="M1987" s="184">
        <v>49.706200000000003</v>
      </c>
      <c r="N1987" s="184">
        <v>84.506399999999999</v>
      </c>
      <c r="O1987" s="184">
        <v>25.850200000000001</v>
      </c>
      <c r="P1987" s="184">
        <v>19.855</v>
      </c>
      <c r="Q1987" s="184">
        <v>12.5913</v>
      </c>
      <c r="R1987" s="184">
        <v>46.864699999999999</v>
      </c>
    </row>
    <row r="1988" spans="1:18" x14ac:dyDescent="0.3">
      <c r="A1988" s="180" t="s">
        <v>1147</v>
      </c>
      <c r="B1988" s="180" t="s">
        <v>1187</v>
      </c>
      <c r="C1988" s="180">
        <v>120841</v>
      </c>
      <c r="D1988" s="183">
        <v>44462</v>
      </c>
      <c r="E1988" s="184">
        <v>121.35429999999999</v>
      </c>
      <c r="F1988" s="184">
        <v>1.9298</v>
      </c>
      <c r="G1988" s="184">
        <v>4.3693</v>
      </c>
      <c r="H1988" s="184">
        <v>1.0537000000000001</v>
      </c>
      <c r="I1988" s="184">
        <v>3.2008999999999999</v>
      </c>
      <c r="J1988" s="184">
        <v>11.7818</v>
      </c>
      <c r="K1988" s="184">
        <v>10.945399999999999</v>
      </c>
      <c r="L1988" s="184">
        <v>35.404600000000002</v>
      </c>
      <c r="M1988" s="184">
        <v>52.291600000000003</v>
      </c>
      <c r="N1988" s="184">
        <v>88.178600000000003</v>
      </c>
      <c r="O1988" s="184">
        <v>27.776199999999999</v>
      </c>
      <c r="P1988" s="184">
        <v>21.043800000000001</v>
      </c>
      <c r="Q1988" s="184">
        <v>17.123100000000001</v>
      </c>
      <c r="R1988" s="184">
        <v>49.633699999999997</v>
      </c>
    </row>
    <row r="1989" spans="1:18" x14ac:dyDescent="0.3">
      <c r="A1989" s="180" t="s">
        <v>1147</v>
      </c>
      <c r="B1989" s="180" t="s">
        <v>1188</v>
      </c>
      <c r="C1989" s="180">
        <v>119716</v>
      </c>
      <c r="D1989" s="183">
        <v>44462</v>
      </c>
      <c r="E1989" s="184">
        <v>145.42439999999999</v>
      </c>
      <c r="F1989" s="184">
        <v>1.6357999999999999</v>
      </c>
      <c r="G1989" s="184">
        <v>3.1756000000000002</v>
      </c>
      <c r="H1989" s="184">
        <v>0.75949999999999995</v>
      </c>
      <c r="I1989" s="184">
        <v>2.2541000000000002</v>
      </c>
      <c r="J1989" s="184">
        <v>10.690899999999999</v>
      </c>
      <c r="K1989" s="184">
        <v>14.0816</v>
      </c>
      <c r="L1989" s="184">
        <v>26.096399999999999</v>
      </c>
      <c r="M1989" s="184">
        <v>49.841999999999999</v>
      </c>
      <c r="N1989" s="184">
        <v>86.4315</v>
      </c>
      <c r="O1989" s="184">
        <v>23.588899999999999</v>
      </c>
      <c r="P1989" s="184">
        <v>14.7003</v>
      </c>
      <c r="Q1989" s="184">
        <v>20.849599999999999</v>
      </c>
      <c r="R1989" s="184">
        <v>39.092300000000002</v>
      </c>
    </row>
    <row r="1990" spans="1:18" x14ac:dyDescent="0.3">
      <c r="A1990" s="180" t="s">
        <v>1147</v>
      </c>
      <c r="B1990" s="180" t="s">
        <v>1189</v>
      </c>
      <c r="C1990" s="180">
        <v>102941</v>
      </c>
      <c r="D1990" s="183">
        <v>44462</v>
      </c>
      <c r="E1990" s="184">
        <v>134.15889999999999</v>
      </c>
      <c r="F1990" s="184">
        <v>1.6334</v>
      </c>
      <c r="G1990" s="184">
        <v>3.1680999999999999</v>
      </c>
      <c r="H1990" s="184">
        <v>0.74239999999999995</v>
      </c>
      <c r="I1990" s="184">
        <v>2.2193000000000001</v>
      </c>
      <c r="J1990" s="184">
        <v>10.610799999999999</v>
      </c>
      <c r="K1990" s="184">
        <v>13.823700000000001</v>
      </c>
      <c r="L1990" s="184">
        <v>25.519300000000001</v>
      </c>
      <c r="M1990" s="184">
        <v>48.814399999999999</v>
      </c>
      <c r="N1990" s="184">
        <v>84.777600000000007</v>
      </c>
      <c r="O1990" s="184">
        <v>22.507200000000001</v>
      </c>
      <c r="P1990" s="184">
        <v>13.5745</v>
      </c>
      <c r="Q1990" s="184">
        <v>17.043199999999999</v>
      </c>
      <c r="R1990" s="184">
        <v>37.8416</v>
      </c>
    </row>
    <row r="1991" spans="1:18" x14ac:dyDescent="0.3">
      <c r="A1991" s="180" t="s">
        <v>1147</v>
      </c>
      <c r="B1991" s="180" t="s">
        <v>1190</v>
      </c>
      <c r="C1991" s="180">
        <v>101539</v>
      </c>
      <c r="D1991" s="183">
        <v>44462</v>
      </c>
      <c r="E1991" s="184">
        <v>716.69039999999995</v>
      </c>
      <c r="F1991" s="184">
        <v>1.2715000000000001</v>
      </c>
      <c r="G1991" s="184">
        <v>2.5527000000000002</v>
      </c>
      <c r="H1991" s="184">
        <v>-0.88</v>
      </c>
      <c r="I1991" s="184">
        <v>1.4194</v>
      </c>
      <c r="J1991" s="184">
        <v>9.1957000000000004</v>
      </c>
      <c r="K1991" s="184">
        <v>15.6972</v>
      </c>
      <c r="L1991" s="184">
        <v>24.318100000000001</v>
      </c>
      <c r="M1991" s="184">
        <v>42.290700000000001</v>
      </c>
      <c r="N1991" s="184">
        <v>69.279499999999999</v>
      </c>
      <c r="O1991" s="184">
        <v>14.989699999999999</v>
      </c>
      <c r="P1991" s="184">
        <v>11.582100000000001</v>
      </c>
      <c r="Q1991" s="184">
        <v>24.927900000000001</v>
      </c>
      <c r="R1991" s="184">
        <v>25.84</v>
      </c>
    </row>
    <row r="1992" spans="1:18" x14ac:dyDescent="0.3">
      <c r="A1992" s="180" t="s">
        <v>1147</v>
      </c>
      <c r="B1992" s="180" t="s">
        <v>1191</v>
      </c>
      <c r="C1992" s="180">
        <v>119581</v>
      </c>
      <c r="D1992" s="183">
        <v>44462</v>
      </c>
      <c r="E1992" s="184">
        <v>757.37750000000005</v>
      </c>
      <c r="F1992" s="184">
        <v>1.2736000000000001</v>
      </c>
      <c r="G1992" s="184">
        <v>2.5592000000000001</v>
      </c>
      <c r="H1992" s="184">
        <v>-0.86570000000000003</v>
      </c>
      <c r="I1992" s="184">
        <v>1.4481999999999999</v>
      </c>
      <c r="J1992" s="184">
        <v>9.2650000000000006</v>
      </c>
      <c r="K1992" s="184">
        <v>15.9222</v>
      </c>
      <c r="L1992" s="184">
        <v>24.842500000000001</v>
      </c>
      <c r="M1992" s="184">
        <v>43.167999999999999</v>
      </c>
      <c r="N1992" s="184">
        <v>70.657899999999998</v>
      </c>
      <c r="O1992" s="184">
        <v>15.9133</v>
      </c>
      <c r="P1992" s="184">
        <v>12.416399999999999</v>
      </c>
      <c r="Q1992" s="184">
        <v>18.3704</v>
      </c>
      <c r="R1992" s="184">
        <v>26.847300000000001</v>
      </c>
    </row>
    <row r="1993" spans="1:18" x14ac:dyDescent="0.3">
      <c r="A1993" s="180" t="s">
        <v>1147</v>
      </c>
      <c r="B1993" s="180" t="s">
        <v>1192</v>
      </c>
      <c r="C1993" s="180">
        <v>102328</v>
      </c>
      <c r="D1993" s="183">
        <v>44462</v>
      </c>
      <c r="E1993" s="184">
        <v>243.0608</v>
      </c>
      <c r="F1993" s="184">
        <v>1.268</v>
      </c>
      <c r="G1993" s="184">
        <v>2.3125</v>
      </c>
      <c r="H1993" s="184">
        <v>-1.1474</v>
      </c>
      <c r="I1993" s="184">
        <v>1.0549999999999999</v>
      </c>
      <c r="J1993" s="184">
        <v>7.9282000000000004</v>
      </c>
      <c r="K1993" s="184">
        <v>14.282500000000001</v>
      </c>
      <c r="L1993" s="184">
        <v>24.5107</v>
      </c>
      <c r="M1993" s="184">
        <v>40.786200000000001</v>
      </c>
      <c r="N1993" s="184">
        <v>69.398399999999995</v>
      </c>
      <c r="O1993" s="184">
        <v>23.148299999999999</v>
      </c>
      <c r="P1993" s="184">
        <v>16.779900000000001</v>
      </c>
      <c r="Q1993" s="184">
        <v>12.422499999999999</v>
      </c>
      <c r="R1993" s="184">
        <v>31.947800000000001</v>
      </c>
    </row>
    <row r="1994" spans="1:18" x14ac:dyDescent="0.3">
      <c r="A1994" s="180" t="s">
        <v>1147</v>
      </c>
      <c r="B1994" s="180" t="s">
        <v>1193</v>
      </c>
      <c r="C1994" s="180">
        <v>119178</v>
      </c>
      <c r="D1994" s="183">
        <v>44462</v>
      </c>
      <c r="E1994" s="184">
        <v>263.80070000000001</v>
      </c>
      <c r="F1994" s="184">
        <v>1.2714000000000001</v>
      </c>
      <c r="G1994" s="184">
        <v>2.3249</v>
      </c>
      <c r="H1994" s="184">
        <v>-1.1225000000000001</v>
      </c>
      <c r="I1994" s="184">
        <v>1.1045</v>
      </c>
      <c r="J1994" s="184">
        <v>8.0432000000000006</v>
      </c>
      <c r="K1994" s="184">
        <v>14.6374</v>
      </c>
      <c r="L1994" s="184">
        <v>25.268899999999999</v>
      </c>
      <c r="M1994" s="184">
        <v>42.068600000000004</v>
      </c>
      <c r="N1994" s="184">
        <v>71.456199999999995</v>
      </c>
      <c r="O1994" s="184">
        <v>24.711099999999998</v>
      </c>
      <c r="P1994" s="184">
        <v>18.037800000000001</v>
      </c>
      <c r="Q1994" s="184">
        <v>21.178899999999999</v>
      </c>
      <c r="R1994" s="184">
        <v>33.628999999999998</v>
      </c>
    </row>
    <row r="1995" spans="1:18" x14ac:dyDescent="0.3">
      <c r="A1995" s="180" t="s">
        <v>1147</v>
      </c>
      <c r="B1995" s="180" t="s">
        <v>1194</v>
      </c>
      <c r="C1995" s="180">
        <v>118872</v>
      </c>
      <c r="D1995" s="183">
        <v>44462</v>
      </c>
      <c r="E1995" s="184">
        <v>77.13</v>
      </c>
      <c r="F1995" s="184">
        <v>1.0878000000000001</v>
      </c>
      <c r="G1995" s="184">
        <v>3.2391999999999999</v>
      </c>
      <c r="H1995" s="184">
        <v>-0.7591</v>
      </c>
      <c r="I1995" s="184">
        <v>2.3351000000000002</v>
      </c>
      <c r="J1995" s="184">
        <v>10.17</v>
      </c>
      <c r="K1995" s="184">
        <v>9.2184000000000008</v>
      </c>
      <c r="L1995" s="184">
        <v>22.564800000000002</v>
      </c>
      <c r="M1995" s="184">
        <v>37.4621</v>
      </c>
      <c r="N1995" s="184">
        <v>59.162199999999999</v>
      </c>
      <c r="O1995" s="184">
        <v>19.0474</v>
      </c>
      <c r="P1995" s="184">
        <v>16.7258</v>
      </c>
      <c r="Q1995" s="184">
        <v>18.354199999999999</v>
      </c>
      <c r="R1995" s="184">
        <v>33.151600000000002</v>
      </c>
    </row>
    <row r="1996" spans="1:18" x14ac:dyDescent="0.3">
      <c r="A1996" s="180" t="s">
        <v>1147</v>
      </c>
      <c r="B1996" s="180" t="s">
        <v>1195</v>
      </c>
      <c r="C1996" s="180">
        <v>100477</v>
      </c>
      <c r="D1996" s="183">
        <v>44462</v>
      </c>
      <c r="E1996" s="184">
        <v>74.099999999999994</v>
      </c>
      <c r="F1996" s="184">
        <v>1.0775999999999999</v>
      </c>
      <c r="G1996" s="184">
        <v>3.2321</v>
      </c>
      <c r="H1996" s="184">
        <v>-0.77659999999999996</v>
      </c>
      <c r="I1996" s="184">
        <v>2.3197999999999999</v>
      </c>
      <c r="J1996" s="184">
        <v>10.136699999999999</v>
      </c>
      <c r="K1996" s="184">
        <v>9.1150000000000002</v>
      </c>
      <c r="L1996" s="184">
        <v>22.337800000000001</v>
      </c>
      <c r="M1996" s="184">
        <v>37.095300000000002</v>
      </c>
      <c r="N1996" s="184">
        <v>58.570500000000003</v>
      </c>
      <c r="O1996" s="184">
        <v>18.552299999999999</v>
      </c>
      <c r="P1996" s="184">
        <v>16.2486</v>
      </c>
      <c r="Q1996" s="184">
        <v>7.6797000000000004</v>
      </c>
      <c r="R1996" s="184">
        <v>32.633000000000003</v>
      </c>
    </row>
    <row r="1997" spans="1:18" x14ac:dyDescent="0.3">
      <c r="A1997" s="180" t="s">
        <v>1147</v>
      </c>
      <c r="B1997" s="180" t="s">
        <v>1196</v>
      </c>
      <c r="C1997" s="180">
        <v>148073</v>
      </c>
      <c r="D1997" s="183">
        <v>44462</v>
      </c>
      <c r="E1997" s="184">
        <v>28.2</v>
      </c>
      <c r="F1997" s="184">
        <v>1.1477999999999999</v>
      </c>
      <c r="G1997" s="184">
        <v>2.7322000000000002</v>
      </c>
      <c r="H1997" s="184">
        <v>-0.31809999999999999</v>
      </c>
      <c r="I1997" s="184">
        <v>1.7316</v>
      </c>
      <c r="J1997" s="184">
        <v>10.588200000000001</v>
      </c>
      <c r="K1997" s="184">
        <v>17.061</v>
      </c>
      <c r="L1997" s="184">
        <v>32.518799999999999</v>
      </c>
      <c r="M1997" s="184">
        <v>52.021599999999999</v>
      </c>
      <c r="N1997" s="184">
        <v>81.935500000000005</v>
      </c>
      <c r="O1997" s="184"/>
      <c r="P1997" s="184"/>
      <c r="Q1997" s="184">
        <v>99.225999999999999</v>
      </c>
      <c r="R1997" s="184"/>
    </row>
    <row r="1998" spans="1:18" x14ac:dyDescent="0.3">
      <c r="A1998" s="180" t="s">
        <v>1147</v>
      </c>
      <c r="B1998" s="180" t="s">
        <v>1197</v>
      </c>
      <c r="C1998" s="180">
        <v>148071</v>
      </c>
      <c r="D1998" s="183">
        <v>44462</v>
      </c>
      <c r="E1998" s="184">
        <v>27.71</v>
      </c>
      <c r="F1998" s="184">
        <v>1.1682999999999999</v>
      </c>
      <c r="G1998" s="184">
        <v>2.7437999999999998</v>
      </c>
      <c r="H1998" s="184">
        <v>-0.32369999999999999</v>
      </c>
      <c r="I1998" s="184">
        <v>1.6880999999999999</v>
      </c>
      <c r="J1998" s="184">
        <v>10.442399999999999</v>
      </c>
      <c r="K1998" s="184">
        <v>16.6737</v>
      </c>
      <c r="L1998" s="184">
        <v>31.638999999999999</v>
      </c>
      <c r="M1998" s="184">
        <v>50.597799999999999</v>
      </c>
      <c r="N1998" s="184">
        <v>79.818299999999994</v>
      </c>
      <c r="O1998" s="184"/>
      <c r="P1998" s="184"/>
      <c r="Q1998" s="184">
        <v>96.917699999999996</v>
      </c>
      <c r="R1998" s="184"/>
    </row>
    <row r="1999" spans="1:18" x14ac:dyDescent="0.3">
      <c r="A1999" s="180" t="s">
        <v>1147</v>
      </c>
      <c r="B1999" s="180" t="s">
        <v>1939</v>
      </c>
      <c r="C1999" s="180">
        <v>120726</v>
      </c>
      <c r="D1999" s="183">
        <v>44462</v>
      </c>
      <c r="E1999" s="184">
        <v>202.61500000000001</v>
      </c>
      <c r="F1999" s="184">
        <v>1.2527999999999999</v>
      </c>
      <c r="G1999" s="184">
        <v>2.4226000000000001</v>
      </c>
      <c r="H1999" s="184">
        <v>-0.37959999999999999</v>
      </c>
      <c r="I1999" s="184">
        <v>1.9570000000000001</v>
      </c>
      <c r="J1999" s="184">
        <v>10.6876</v>
      </c>
      <c r="K1999" s="184">
        <v>16.983000000000001</v>
      </c>
      <c r="L1999" s="184">
        <v>29.671900000000001</v>
      </c>
      <c r="M1999" s="184">
        <v>45.7592</v>
      </c>
      <c r="N1999" s="184">
        <v>77.784899999999993</v>
      </c>
      <c r="O1999" s="184">
        <v>24.3155</v>
      </c>
      <c r="P1999" s="184">
        <v>16.313700000000001</v>
      </c>
      <c r="Q1999" s="184">
        <v>21.750399999999999</v>
      </c>
      <c r="R1999" s="184">
        <v>39.579700000000003</v>
      </c>
    </row>
    <row r="2000" spans="1:18" x14ac:dyDescent="0.3">
      <c r="A2000" s="180" t="s">
        <v>1147</v>
      </c>
      <c r="B2000" s="180" t="s">
        <v>1996</v>
      </c>
      <c r="C2000" s="180">
        <v>120727</v>
      </c>
      <c r="D2000" s="183">
        <v>44462</v>
      </c>
      <c r="E2000" s="184">
        <v>138.177384211651</v>
      </c>
      <c r="F2000" s="184">
        <v>1.2527999999999999</v>
      </c>
      <c r="G2000" s="184">
        <v>2.4226000000000001</v>
      </c>
      <c r="H2000" s="184">
        <v>-0.37959999999999999</v>
      </c>
      <c r="I2000" s="184">
        <v>1.9571000000000001</v>
      </c>
      <c r="J2000" s="184">
        <v>10.6876</v>
      </c>
      <c r="K2000" s="184">
        <v>16.9834</v>
      </c>
      <c r="L2000" s="184">
        <v>29.6724</v>
      </c>
      <c r="M2000" s="184">
        <v>45.759799999999998</v>
      </c>
      <c r="N2000" s="184">
        <v>77.785700000000006</v>
      </c>
      <c r="O2000" s="184">
        <v>24.316800000000001</v>
      </c>
      <c r="P2000" s="184">
        <v>16.314800000000002</v>
      </c>
      <c r="Q2000" s="184">
        <v>21.751999999999999</v>
      </c>
      <c r="R2000" s="184">
        <v>39.581800000000001</v>
      </c>
    </row>
    <row r="2001" spans="1:18" x14ac:dyDescent="0.3">
      <c r="A2001" s="180" t="s">
        <v>1147</v>
      </c>
      <c r="B2001" s="180" t="s">
        <v>1940</v>
      </c>
      <c r="C2001" s="180">
        <v>102394</v>
      </c>
      <c r="D2001" s="183">
        <v>44462</v>
      </c>
      <c r="E2001" s="184">
        <v>188.4965</v>
      </c>
      <c r="F2001" s="184">
        <v>1.25</v>
      </c>
      <c r="G2001" s="184">
        <v>2.4138000000000002</v>
      </c>
      <c r="H2001" s="184">
        <v>-0.4002</v>
      </c>
      <c r="I2001" s="184">
        <v>1.917</v>
      </c>
      <c r="J2001" s="184">
        <v>10.595499999999999</v>
      </c>
      <c r="K2001" s="184">
        <v>16.696100000000001</v>
      </c>
      <c r="L2001" s="184">
        <v>29.053799999999999</v>
      </c>
      <c r="M2001" s="184">
        <v>44.734200000000001</v>
      </c>
      <c r="N2001" s="184">
        <v>76.145499999999998</v>
      </c>
      <c r="O2001" s="184">
        <v>23.227900000000002</v>
      </c>
      <c r="P2001" s="184">
        <v>15.2704</v>
      </c>
      <c r="Q2001" s="184">
        <v>16.610199999999999</v>
      </c>
      <c r="R2001" s="184">
        <v>38.332900000000002</v>
      </c>
    </row>
    <row r="2002" spans="1:18" x14ac:dyDescent="0.3">
      <c r="A2002" s="180" t="s">
        <v>1147</v>
      </c>
      <c r="B2002" s="180" t="s">
        <v>1997</v>
      </c>
      <c r="C2002" s="180">
        <v>102393</v>
      </c>
      <c r="D2002" s="183">
        <v>44462</v>
      </c>
      <c r="E2002" s="184">
        <v>206.865587491898</v>
      </c>
      <c r="F2002" s="184">
        <v>1.25</v>
      </c>
      <c r="G2002" s="184">
        <v>2.4138000000000002</v>
      </c>
      <c r="H2002" s="184">
        <v>-0.40010000000000001</v>
      </c>
      <c r="I2002" s="184">
        <v>1.9172</v>
      </c>
      <c r="J2002" s="184">
        <v>10.595599999999999</v>
      </c>
      <c r="K2002" s="184">
        <v>16.696100000000001</v>
      </c>
      <c r="L2002" s="184">
        <v>29.053899999999999</v>
      </c>
      <c r="M2002" s="184">
        <v>44.7346</v>
      </c>
      <c r="N2002" s="184">
        <v>76.145899999999997</v>
      </c>
      <c r="O2002" s="184">
        <v>23.228000000000002</v>
      </c>
      <c r="P2002" s="184">
        <v>15.270799999999999</v>
      </c>
      <c r="Q2002" s="184">
        <v>18.930800000000001</v>
      </c>
      <c r="R2002" s="184">
        <v>38.332999999999998</v>
      </c>
    </row>
    <row r="2003" spans="1:18" x14ac:dyDescent="0.3">
      <c r="A2003" s="185" t="s">
        <v>27</v>
      </c>
      <c r="B2003" s="180"/>
      <c r="C2003" s="180"/>
      <c r="D2003" s="180"/>
      <c r="E2003" s="180"/>
      <c r="F2003" s="186">
        <v>1.2278946428571427</v>
      </c>
      <c r="G2003" s="186">
        <v>2.72045</v>
      </c>
      <c r="H2003" s="186">
        <v>-0.27251607142857148</v>
      </c>
      <c r="I2003" s="186">
        <v>2.0596624999999995</v>
      </c>
      <c r="J2003" s="186">
        <v>9.7544803571428567</v>
      </c>
      <c r="K2003" s="186">
        <v>14.447794642857142</v>
      </c>
      <c r="L2003" s="186">
        <v>27.752567857142854</v>
      </c>
      <c r="M2003" s="186">
        <v>46.221987037037053</v>
      </c>
      <c r="N2003" s="186">
        <v>75.784903703703719</v>
      </c>
      <c r="O2003" s="186">
        <v>22.078118750000002</v>
      </c>
      <c r="P2003" s="186">
        <v>16.707306818181817</v>
      </c>
      <c r="Q2003" s="186">
        <v>22.680989285714286</v>
      </c>
      <c r="R2003" s="186">
        <v>35.513333999999993</v>
      </c>
    </row>
    <row r="2004" spans="1:18" x14ac:dyDescent="0.3">
      <c r="A2004" s="185" t="s">
        <v>408</v>
      </c>
      <c r="B2004" s="180"/>
      <c r="C2004" s="180"/>
      <c r="D2004" s="180"/>
      <c r="E2004" s="180"/>
      <c r="F2004" s="186">
        <v>1.2229999999999999</v>
      </c>
      <c r="G2004" s="186">
        <v>2.6646999999999998</v>
      </c>
      <c r="H2004" s="186">
        <v>-0.35165000000000002</v>
      </c>
      <c r="I2004" s="186">
        <v>2.02475</v>
      </c>
      <c r="J2004" s="186">
        <v>10.117699999999999</v>
      </c>
      <c r="K2004" s="186">
        <v>14.274799999999999</v>
      </c>
      <c r="L2004" s="186">
        <v>27.383400000000002</v>
      </c>
      <c r="M2004" s="186">
        <v>46.3673</v>
      </c>
      <c r="N2004" s="186">
        <v>76.678399999999996</v>
      </c>
      <c r="O2004" s="186">
        <v>22.524250000000002</v>
      </c>
      <c r="P2004" s="186">
        <v>16.520299999999999</v>
      </c>
      <c r="Q2004" s="186">
        <v>20.165800000000001</v>
      </c>
      <c r="R2004" s="186">
        <v>35.186799999999998</v>
      </c>
    </row>
    <row r="2005" spans="1:18" x14ac:dyDescent="0.3">
      <c r="A2005" s="128"/>
      <c r="B2005" s="128"/>
      <c r="C2005" s="128"/>
      <c r="D2005" s="128"/>
      <c r="E2005" s="128"/>
      <c r="F2005" s="128"/>
      <c r="G2005" s="128"/>
      <c r="H2005" s="128"/>
      <c r="I2005" s="128"/>
      <c r="J2005" s="128"/>
      <c r="K2005" s="128"/>
      <c r="L2005" s="128"/>
      <c r="M2005" s="128"/>
      <c r="N2005" s="128"/>
      <c r="O2005" s="128"/>
      <c r="P2005" s="128"/>
      <c r="Q2005" s="128"/>
      <c r="R2005" s="128"/>
    </row>
    <row r="2006" spans="1:18" x14ac:dyDescent="0.3">
      <c r="A2006" s="182" t="s">
        <v>1198</v>
      </c>
      <c r="B2006" s="182"/>
      <c r="C2006" s="182"/>
      <c r="D2006" s="182"/>
      <c r="E2006" s="182"/>
      <c r="F2006" s="182"/>
      <c r="G2006" s="182"/>
      <c r="H2006" s="182"/>
      <c r="I2006" s="182"/>
      <c r="J2006" s="182"/>
      <c r="K2006" s="182"/>
      <c r="L2006" s="182"/>
      <c r="M2006" s="182"/>
      <c r="N2006" s="182"/>
      <c r="O2006" s="182"/>
      <c r="P2006" s="182"/>
      <c r="Q2006" s="182"/>
      <c r="R2006" s="182"/>
    </row>
    <row r="2007" spans="1:18" x14ac:dyDescent="0.3">
      <c r="A2007" s="180" t="s">
        <v>1199</v>
      </c>
      <c r="B2007" s="180" t="s">
        <v>1200</v>
      </c>
      <c r="C2007" s="180">
        <v>101976</v>
      </c>
      <c r="D2007" s="183">
        <v>44462</v>
      </c>
      <c r="E2007" s="184">
        <v>290.41809999999998</v>
      </c>
      <c r="F2007" s="184">
        <v>2.8908999999999998</v>
      </c>
      <c r="G2007" s="184">
        <v>2.7237</v>
      </c>
      <c r="H2007" s="184">
        <v>3.0289000000000001</v>
      </c>
      <c r="I2007" s="184">
        <v>3.1278000000000001</v>
      </c>
      <c r="J2007" s="184">
        <v>3.6051000000000002</v>
      </c>
      <c r="K2007" s="184">
        <v>4.0198999999999998</v>
      </c>
      <c r="L2007" s="184">
        <v>4.1113</v>
      </c>
      <c r="M2007" s="184">
        <v>3.9502999999999999</v>
      </c>
      <c r="N2007" s="184">
        <v>4.0659999999999998</v>
      </c>
      <c r="O2007" s="184">
        <v>6.6390000000000002</v>
      </c>
      <c r="P2007" s="184">
        <v>6.8052999999999999</v>
      </c>
      <c r="Q2007" s="184">
        <v>6.9089999999999998</v>
      </c>
      <c r="R2007" s="184">
        <v>5.6315999999999997</v>
      </c>
    </row>
    <row r="2008" spans="1:18" x14ac:dyDescent="0.3">
      <c r="A2008" s="180" t="s">
        <v>1199</v>
      </c>
      <c r="B2008" s="180" t="s">
        <v>1201</v>
      </c>
      <c r="C2008" s="180">
        <v>119511</v>
      </c>
      <c r="D2008" s="183">
        <v>44462</v>
      </c>
      <c r="E2008" s="184">
        <v>292.81689999999998</v>
      </c>
      <c r="F2008" s="184">
        <v>3.0043000000000002</v>
      </c>
      <c r="G2008" s="184">
        <v>2.8426999999999998</v>
      </c>
      <c r="H2008" s="184">
        <v>3.1484999999999999</v>
      </c>
      <c r="I2008" s="184">
        <v>3.2475999999999998</v>
      </c>
      <c r="J2008" s="184">
        <v>3.726</v>
      </c>
      <c r="K2008" s="184">
        <v>4.1356000000000002</v>
      </c>
      <c r="L2008" s="184">
        <v>4.2159000000000004</v>
      </c>
      <c r="M2008" s="184">
        <v>4.0572999999999997</v>
      </c>
      <c r="N2008" s="184">
        <v>4.1786000000000003</v>
      </c>
      <c r="O2008" s="184">
        <v>6.7675000000000001</v>
      </c>
      <c r="P2008" s="184">
        <v>6.9291999999999998</v>
      </c>
      <c r="Q2008" s="184">
        <v>7.7487000000000004</v>
      </c>
      <c r="R2008" s="184">
        <v>5.7541000000000002</v>
      </c>
    </row>
    <row r="2009" spans="1:18" x14ac:dyDescent="0.3">
      <c r="A2009" s="180" t="s">
        <v>1199</v>
      </c>
      <c r="B2009" s="180" t="s">
        <v>1202</v>
      </c>
      <c r="C2009" s="180">
        <v>147567</v>
      </c>
      <c r="D2009" s="183">
        <v>44462</v>
      </c>
      <c r="E2009" s="184">
        <v>1128.3287</v>
      </c>
      <c r="F2009" s="184">
        <v>3.2707000000000002</v>
      </c>
      <c r="G2009" s="184">
        <v>2.9887000000000001</v>
      </c>
      <c r="H2009" s="184">
        <v>3.1827000000000001</v>
      </c>
      <c r="I2009" s="184">
        <v>3.3380000000000001</v>
      </c>
      <c r="J2009" s="184">
        <v>3.7323</v>
      </c>
      <c r="K2009" s="184">
        <v>4.1069000000000004</v>
      </c>
      <c r="L2009" s="184">
        <v>4.1334999999999997</v>
      </c>
      <c r="M2009" s="184">
        <v>4.0082000000000004</v>
      </c>
      <c r="N2009" s="184">
        <v>4.1128999999999998</v>
      </c>
      <c r="O2009" s="184"/>
      <c r="P2009" s="184"/>
      <c r="Q2009" s="184">
        <v>5.8201999999999998</v>
      </c>
      <c r="R2009" s="184">
        <v>5.6208</v>
      </c>
    </row>
    <row r="2010" spans="1:18" x14ac:dyDescent="0.3">
      <c r="A2010" s="180" t="s">
        <v>1199</v>
      </c>
      <c r="B2010" s="180" t="s">
        <v>1203</v>
      </c>
      <c r="C2010" s="180">
        <v>147568</v>
      </c>
      <c r="D2010" s="183">
        <v>44462</v>
      </c>
      <c r="E2010" s="184">
        <v>1124.7583999999999</v>
      </c>
      <c r="F2010" s="184">
        <v>3.1383000000000001</v>
      </c>
      <c r="G2010" s="184">
        <v>2.8466999999999998</v>
      </c>
      <c r="H2010" s="184">
        <v>3.0318000000000001</v>
      </c>
      <c r="I2010" s="184">
        <v>3.1840999999999999</v>
      </c>
      <c r="J2010" s="184">
        <v>3.5762</v>
      </c>
      <c r="K2010" s="184">
        <v>3.9531000000000001</v>
      </c>
      <c r="L2010" s="184">
        <v>3.9687000000000001</v>
      </c>
      <c r="M2010" s="184">
        <v>3.8448000000000002</v>
      </c>
      <c r="N2010" s="184">
        <v>3.9512</v>
      </c>
      <c r="O2010" s="184"/>
      <c r="P2010" s="184"/>
      <c r="Q2010" s="184">
        <v>5.6631999999999998</v>
      </c>
      <c r="R2010" s="184">
        <v>5.4637000000000002</v>
      </c>
    </row>
    <row r="2011" spans="1:18" x14ac:dyDescent="0.3">
      <c r="A2011" s="180" t="s">
        <v>1199</v>
      </c>
      <c r="B2011" s="180" t="s">
        <v>1204</v>
      </c>
      <c r="C2011" s="180">
        <v>147377</v>
      </c>
      <c r="D2011" s="183">
        <v>44462</v>
      </c>
      <c r="E2011" s="184">
        <v>1107.4887000000001</v>
      </c>
      <c r="F2011" s="184">
        <v>2.5148000000000001</v>
      </c>
      <c r="G2011" s="184">
        <v>2.5547</v>
      </c>
      <c r="H2011" s="184">
        <v>2.8071000000000002</v>
      </c>
      <c r="I2011" s="184">
        <v>3.3466</v>
      </c>
      <c r="J2011" s="184">
        <v>3.5748000000000002</v>
      </c>
      <c r="K2011" s="184">
        <v>3.3681000000000001</v>
      </c>
      <c r="L2011" s="184">
        <v>3.1558000000000002</v>
      </c>
      <c r="M2011" s="184">
        <v>3.08</v>
      </c>
      <c r="N2011" s="184">
        <v>3.1892999999999998</v>
      </c>
      <c r="O2011" s="184"/>
      <c r="P2011" s="184"/>
      <c r="Q2011" s="184">
        <v>4.6090999999999998</v>
      </c>
      <c r="R2011" s="184">
        <v>4.1307</v>
      </c>
    </row>
    <row r="2012" spans="1:18" x14ac:dyDescent="0.3">
      <c r="A2012" s="180" t="s">
        <v>1199</v>
      </c>
      <c r="B2012" s="180" t="s">
        <v>1205</v>
      </c>
      <c r="C2012" s="180">
        <v>147382</v>
      </c>
      <c r="D2012" s="183">
        <v>44462</v>
      </c>
      <c r="E2012" s="184">
        <v>1099.8996</v>
      </c>
      <c r="F2012" s="184">
        <v>2.2235</v>
      </c>
      <c r="G2012" s="184">
        <v>2.2646999999999999</v>
      </c>
      <c r="H2012" s="184">
        <v>2.5165999999999999</v>
      </c>
      <c r="I2012" s="184">
        <v>3.0562999999999998</v>
      </c>
      <c r="J2012" s="184">
        <v>3.2841</v>
      </c>
      <c r="K2012" s="184">
        <v>3.0758000000000001</v>
      </c>
      <c r="L2012" s="184">
        <v>2.8618000000000001</v>
      </c>
      <c r="M2012" s="184">
        <v>2.7768999999999999</v>
      </c>
      <c r="N2012" s="184">
        <v>2.8631000000000002</v>
      </c>
      <c r="O2012" s="184"/>
      <c r="P2012" s="184"/>
      <c r="Q2012" s="184">
        <v>4.2920999999999996</v>
      </c>
      <c r="R2012" s="184">
        <v>3.8130000000000002</v>
      </c>
    </row>
    <row r="2013" spans="1:18" x14ac:dyDescent="0.3">
      <c r="A2013" s="180" t="s">
        <v>1199</v>
      </c>
      <c r="B2013" s="180" t="s">
        <v>1206</v>
      </c>
      <c r="C2013" s="180">
        <v>119106</v>
      </c>
      <c r="D2013" s="183">
        <v>44462</v>
      </c>
      <c r="E2013" s="184">
        <v>42.9452</v>
      </c>
      <c r="F2013" s="184">
        <v>2.4649000000000001</v>
      </c>
      <c r="G2013" s="184">
        <v>1.9551000000000001</v>
      </c>
      <c r="H2013" s="184">
        <v>2.8306</v>
      </c>
      <c r="I2013" s="184">
        <v>2.8624999999999998</v>
      </c>
      <c r="J2013" s="184">
        <v>3.5198</v>
      </c>
      <c r="K2013" s="184">
        <v>4.2484000000000002</v>
      </c>
      <c r="L2013" s="184">
        <v>4.3705999999999996</v>
      </c>
      <c r="M2013" s="184">
        <v>4.0315000000000003</v>
      </c>
      <c r="N2013" s="184">
        <v>3.9923000000000002</v>
      </c>
      <c r="O2013" s="184">
        <v>6.4528999999999996</v>
      </c>
      <c r="P2013" s="184">
        <v>6.4465000000000003</v>
      </c>
      <c r="Q2013" s="184">
        <v>7.3201999999999998</v>
      </c>
      <c r="R2013" s="184">
        <v>5.3192000000000004</v>
      </c>
    </row>
    <row r="2014" spans="1:18" x14ac:dyDescent="0.3">
      <c r="A2014" s="180" t="s">
        <v>1199</v>
      </c>
      <c r="B2014" s="180" t="s">
        <v>1207</v>
      </c>
      <c r="C2014" s="180">
        <v>100087</v>
      </c>
      <c r="D2014" s="183">
        <v>44462</v>
      </c>
      <c r="E2014" s="184">
        <v>42.051000000000002</v>
      </c>
      <c r="F2014" s="184">
        <v>2.2568999999999999</v>
      </c>
      <c r="G2014" s="184">
        <v>1.7362</v>
      </c>
      <c r="H2014" s="184">
        <v>2.6053000000000002</v>
      </c>
      <c r="I2014" s="184">
        <v>2.6375999999999999</v>
      </c>
      <c r="J2014" s="184">
        <v>3.2936000000000001</v>
      </c>
      <c r="K2014" s="184">
        <v>4.0236999999999998</v>
      </c>
      <c r="L2014" s="184">
        <v>4.1520000000000001</v>
      </c>
      <c r="M2014" s="184">
        <v>3.8024</v>
      </c>
      <c r="N2014" s="184">
        <v>3.7612000000000001</v>
      </c>
      <c r="O2014" s="184">
        <v>6.2080000000000002</v>
      </c>
      <c r="P2014" s="184">
        <v>6.1938000000000004</v>
      </c>
      <c r="Q2014" s="184">
        <v>6.7473000000000001</v>
      </c>
      <c r="R2014" s="184">
        <v>5.0884999999999998</v>
      </c>
    </row>
    <row r="2015" spans="1:18" x14ac:dyDescent="0.3">
      <c r="A2015" s="180" t="s">
        <v>1199</v>
      </c>
      <c r="B2015" s="180" t="s">
        <v>1773</v>
      </c>
      <c r="C2015" s="180">
        <v>140237</v>
      </c>
      <c r="D2015" s="183">
        <v>44462</v>
      </c>
      <c r="E2015" s="184">
        <v>24.8047</v>
      </c>
      <c r="F2015" s="184">
        <v>1.913</v>
      </c>
      <c r="G2015" s="184">
        <v>1.8150999999999999</v>
      </c>
      <c r="H2015" s="184">
        <v>2.65</v>
      </c>
      <c r="I2015" s="184">
        <v>2.8831000000000002</v>
      </c>
      <c r="J2015" s="184">
        <v>3.3559999999999999</v>
      </c>
      <c r="K2015" s="184">
        <v>4.0067000000000004</v>
      </c>
      <c r="L2015" s="184">
        <v>3.9394</v>
      </c>
      <c r="M2015" s="184">
        <v>3.7599</v>
      </c>
      <c r="N2015" s="184">
        <v>3.7993000000000001</v>
      </c>
      <c r="O2015" s="184">
        <v>9.3809000000000005</v>
      </c>
      <c r="P2015" s="184">
        <v>7.1073000000000004</v>
      </c>
      <c r="Q2015" s="184">
        <v>7.9734999999999996</v>
      </c>
      <c r="R2015" s="184">
        <v>6.0251000000000001</v>
      </c>
    </row>
    <row r="2016" spans="1:18" x14ac:dyDescent="0.3">
      <c r="A2016" s="180" t="s">
        <v>1199</v>
      </c>
      <c r="B2016" s="180" t="s">
        <v>1774</v>
      </c>
      <c r="C2016" s="180">
        <v>140230</v>
      </c>
      <c r="D2016" s="183">
        <v>44462</v>
      </c>
      <c r="E2016" s="184">
        <v>19.777899999999999</v>
      </c>
      <c r="F2016" s="184">
        <v>1.1073</v>
      </c>
      <c r="G2016" s="184">
        <v>1.0459000000000001</v>
      </c>
      <c r="H2016" s="184">
        <v>1.8725000000000001</v>
      </c>
      <c r="I2016" s="184">
        <v>2.1240000000000001</v>
      </c>
      <c r="J2016" s="184">
        <v>2.5954000000000002</v>
      </c>
      <c r="K2016" s="184">
        <v>3.2235</v>
      </c>
      <c r="L2016" s="184">
        <v>3.1577000000000002</v>
      </c>
      <c r="M2016" s="184">
        <v>2.9620000000000002</v>
      </c>
      <c r="N2016" s="184">
        <v>2.9986000000000002</v>
      </c>
      <c r="O2016" s="184">
        <v>8.5405999999999995</v>
      </c>
      <c r="P2016" s="184">
        <v>6.5545</v>
      </c>
      <c r="Q2016" s="184">
        <v>5.2797999999999998</v>
      </c>
      <c r="R2016" s="184">
        <v>5.2156000000000002</v>
      </c>
    </row>
    <row r="2017" spans="1:18" x14ac:dyDescent="0.3">
      <c r="A2017" s="180" t="s">
        <v>1199</v>
      </c>
      <c r="B2017" s="180" t="s">
        <v>1775</v>
      </c>
      <c r="C2017" s="180">
        <v>140229</v>
      </c>
      <c r="D2017" s="183">
        <v>44462</v>
      </c>
      <c r="E2017" s="184">
        <v>23.109000000000002</v>
      </c>
      <c r="F2017" s="184">
        <v>1.2636000000000001</v>
      </c>
      <c r="G2017" s="184">
        <v>1.1056999999999999</v>
      </c>
      <c r="H2017" s="184">
        <v>1.8960999999999999</v>
      </c>
      <c r="I2017" s="184">
        <v>2.1339999999999999</v>
      </c>
      <c r="J2017" s="184">
        <v>2.6042000000000001</v>
      </c>
      <c r="K2017" s="184">
        <v>3.2279</v>
      </c>
      <c r="L2017" s="184">
        <v>3.1604000000000001</v>
      </c>
      <c r="M2017" s="184">
        <v>2.9628999999999999</v>
      </c>
      <c r="N2017" s="184">
        <v>2.9986999999999999</v>
      </c>
      <c r="O2017" s="184">
        <v>8.5403000000000002</v>
      </c>
      <c r="P2017" s="184">
        <v>6.3448000000000002</v>
      </c>
      <c r="Q2017" s="184">
        <v>6.5262000000000002</v>
      </c>
      <c r="R2017" s="184">
        <v>5.2157</v>
      </c>
    </row>
    <row r="2018" spans="1:18" x14ac:dyDescent="0.3">
      <c r="A2018" s="180" t="s">
        <v>1199</v>
      </c>
      <c r="B2018" s="180" t="s">
        <v>1208</v>
      </c>
      <c r="C2018" s="180">
        <v>101357</v>
      </c>
      <c r="D2018" s="183">
        <v>44462</v>
      </c>
      <c r="E2018" s="184">
        <v>39.638199999999998</v>
      </c>
      <c r="F2018" s="184">
        <v>2.8548</v>
      </c>
      <c r="G2018" s="184">
        <v>2.0876000000000001</v>
      </c>
      <c r="H2018" s="184">
        <v>2.8166000000000002</v>
      </c>
      <c r="I2018" s="184">
        <v>2.8841000000000001</v>
      </c>
      <c r="J2018" s="184">
        <v>3.3452999999999999</v>
      </c>
      <c r="K2018" s="184">
        <v>3.9821</v>
      </c>
      <c r="L2018" s="184">
        <v>3.87</v>
      </c>
      <c r="M2018" s="184">
        <v>3.6644999999999999</v>
      </c>
      <c r="N2018" s="184">
        <v>3.7040999999999999</v>
      </c>
      <c r="O2018" s="184">
        <v>6.4954999999999998</v>
      </c>
      <c r="P2018" s="184">
        <v>6.7515000000000001</v>
      </c>
      <c r="Q2018" s="184">
        <v>7.2687999999999997</v>
      </c>
      <c r="R2018" s="184">
        <v>5.2831000000000001</v>
      </c>
    </row>
    <row r="2019" spans="1:18" x14ac:dyDescent="0.3">
      <c r="A2019" s="180" t="s">
        <v>1199</v>
      </c>
      <c r="B2019" s="180" t="s">
        <v>1209</v>
      </c>
      <c r="C2019" s="180">
        <v>118506</v>
      </c>
      <c r="D2019" s="183">
        <v>44462</v>
      </c>
      <c r="E2019" s="184">
        <v>40.709299999999999</v>
      </c>
      <c r="F2019" s="184">
        <v>2.9590000000000001</v>
      </c>
      <c r="G2019" s="184">
        <v>2.2418999999999998</v>
      </c>
      <c r="H2019" s="184">
        <v>2.9861</v>
      </c>
      <c r="I2019" s="184">
        <v>3.052</v>
      </c>
      <c r="J2019" s="184">
        <v>3.5101</v>
      </c>
      <c r="K2019" s="184">
        <v>4.1487999999999996</v>
      </c>
      <c r="L2019" s="184">
        <v>4.0362999999999998</v>
      </c>
      <c r="M2019" s="184">
        <v>3.8281999999999998</v>
      </c>
      <c r="N2019" s="184">
        <v>3.8668999999999998</v>
      </c>
      <c r="O2019" s="184">
        <v>6.6612999999999998</v>
      </c>
      <c r="P2019" s="184">
        <v>6.9286000000000003</v>
      </c>
      <c r="Q2019" s="184">
        <v>7.8967999999999998</v>
      </c>
      <c r="R2019" s="184">
        <v>5.4485000000000001</v>
      </c>
    </row>
    <row r="2020" spans="1:18" x14ac:dyDescent="0.3">
      <c r="A2020" s="180" t="s">
        <v>1199</v>
      </c>
      <c r="B2020" s="180" t="s">
        <v>1210</v>
      </c>
      <c r="C2020" s="180">
        <v>101993</v>
      </c>
      <c r="D2020" s="183">
        <v>44462</v>
      </c>
      <c r="E2020" s="184">
        <v>4501.8446999999996</v>
      </c>
      <c r="F2020" s="184">
        <v>2.6393</v>
      </c>
      <c r="G2020" s="184">
        <v>2.4706999999999999</v>
      </c>
      <c r="H2020" s="184">
        <v>2.8365</v>
      </c>
      <c r="I2020" s="184">
        <v>3.0754999999999999</v>
      </c>
      <c r="J2020" s="184">
        <v>3.5348000000000002</v>
      </c>
      <c r="K2020" s="184">
        <v>3.9437000000000002</v>
      </c>
      <c r="L2020" s="184">
        <v>4.0636000000000001</v>
      </c>
      <c r="M2020" s="184">
        <v>3.8725999999999998</v>
      </c>
      <c r="N2020" s="184">
        <v>3.9365000000000001</v>
      </c>
      <c r="O2020" s="184">
        <v>6.5502000000000002</v>
      </c>
      <c r="P2020" s="184">
        <v>6.6093000000000002</v>
      </c>
      <c r="Q2020" s="184">
        <v>7.1109999999999998</v>
      </c>
      <c r="R2020" s="184">
        <v>5.5659999999999998</v>
      </c>
    </row>
    <row r="2021" spans="1:18" x14ac:dyDescent="0.3">
      <c r="A2021" s="180" t="s">
        <v>1199</v>
      </c>
      <c r="B2021" s="180" t="s">
        <v>1211</v>
      </c>
      <c r="C2021" s="180">
        <v>119092</v>
      </c>
      <c r="D2021" s="183">
        <v>44462</v>
      </c>
      <c r="E2021" s="184">
        <v>4561.2573000000002</v>
      </c>
      <c r="F2021" s="184">
        <v>2.7793999999999999</v>
      </c>
      <c r="G2021" s="184">
        <v>2.6103000000000001</v>
      </c>
      <c r="H2021" s="184">
        <v>2.9765999999999999</v>
      </c>
      <c r="I2021" s="184">
        <v>3.2155999999999998</v>
      </c>
      <c r="J2021" s="184">
        <v>3.6751999999999998</v>
      </c>
      <c r="K2021" s="184">
        <v>4.0850999999999997</v>
      </c>
      <c r="L2021" s="184">
        <v>4.2064000000000004</v>
      </c>
      <c r="M2021" s="184">
        <v>4.0167999999999999</v>
      </c>
      <c r="N2021" s="184">
        <v>4.0815999999999999</v>
      </c>
      <c r="O2021" s="184">
        <v>6.7361000000000004</v>
      </c>
      <c r="P2021" s="184">
        <v>6.8064</v>
      </c>
      <c r="Q2021" s="184">
        <v>7.633</v>
      </c>
      <c r="R2021" s="184">
        <v>5.7366999999999999</v>
      </c>
    </row>
    <row r="2022" spans="1:18" x14ac:dyDescent="0.3">
      <c r="A2022" s="180" t="s">
        <v>1199</v>
      </c>
      <c r="B2022" s="180" t="s">
        <v>1212</v>
      </c>
      <c r="C2022" s="180">
        <v>103633</v>
      </c>
      <c r="D2022" s="183">
        <v>44462</v>
      </c>
      <c r="E2022" s="184">
        <v>298.43009999999998</v>
      </c>
      <c r="F2022" s="184">
        <v>2.3974000000000002</v>
      </c>
      <c r="G2022" s="184">
        <v>2.3323999999999998</v>
      </c>
      <c r="H2022" s="184">
        <v>2.8687999999999998</v>
      </c>
      <c r="I2022" s="184">
        <v>3.0726</v>
      </c>
      <c r="J2022" s="184">
        <v>3.6648000000000001</v>
      </c>
      <c r="K2022" s="184">
        <v>3.8917000000000002</v>
      </c>
      <c r="L2022" s="184">
        <v>3.9251999999999998</v>
      </c>
      <c r="M2022" s="184">
        <v>3.7829999999999999</v>
      </c>
      <c r="N2022" s="184">
        <v>3.871</v>
      </c>
      <c r="O2022" s="184">
        <v>6.3771000000000004</v>
      </c>
      <c r="P2022" s="184">
        <v>6.5955000000000004</v>
      </c>
      <c r="Q2022" s="184">
        <v>7.2813999999999997</v>
      </c>
      <c r="R2022" s="184">
        <v>5.3875999999999999</v>
      </c>
    </row>
    <row r="2023" spans="1:18" x14ac:dyDescent="0.3">
      <c r="A2023" s="180" t="s">
        <v>1199</v>
      </c>
      <c r="B2023" s="180" t="s">
        <v>1213</v>
      </c>
      <c r="C2023" s="180">
        <v>120211</v>
      </c>
      <c r="D2023" s="183">
        <v>44462</v>
      </c>
      <c r="E2023" s="184">
        <v>300.85120000000001</v>
      </c>
      <c r="F2023" s="184">
        <v>2.5114999999999998</v>
      </c>
      <c r="G2023" s="184">
        <v>2.4512</v>
      </c>
      <c r="H2023" s="184">
        <v>2.9897</v>
      </c>
      <c r="I2023" s="184">
        <v>3.1930000000000001</v>
      </c>
      <c r="J2023" s="184">
        <v>3.7848999999999999</v>
      </c>
      <c r="K2023" s="184">
        <v>4.0128000000000004</v>
      </c>
      <c r="L2023" s="184">
        <v>4.0476000000000001</v>
      </c>
      <c r="M2023" s="184">
        <v>3.9064000000000001</v>
      </c>
      <c r="N2023" s="184">
        <v>3.9956999999999998</v>
      </c>
      <c r="O2023" s="184">
        <v>6.5039999999999996</v>
      </c>
      <c r="P2023" s="184">
        <v>6.7165999999999997</v>
      </c>
      <c r="Q2023" s="184">
        <v>7.5829000000000004</v>
      </c>
      <c r="R2023" s="184">
        <v>5.5130999999999997</v>
      </c>
    </row>
    <row r="2024" spans="1:18" x14ac:dyDescent="0.3">
      <c r="A2024" s="180" t="s">
        <v>1199</v>
      </c>
      <c r="B2024" s="180" t="s">
        <v>1214</v>
      </c>
      <c r="C2024" s="180">
        <v>118384</v>
      </c>
      <c r="D2024" s="183">
        <v>44462</v>
      </c>
      <c r="E2024" s="184">
        <v>34.241900000000001</v>
      </c>
      <c r="F2024" s="184">
        <v>3.6246</v>
      </c>
      <c r="G2024" s="184">
        <v>2.3454999999999999</v>
      </c>
      <c r="H2024" s="184">
        <v>2.6661999999999999</v>
      </c>
      <c r="I2024" s="184">
        <v>2.8660000000000001</v>
      </c>
      <c r="J2024" s="184">
        <v>3.3483000000000001</v>
      </c>
      <c r="K2024" s="184">
        <v>3.7414000000000001</v>
      </c>
      <c r="L2024" s="184">
        <v>3.7957000000000001</v>
      </c>
      <c r="M2024" s="184">
        <v>3.7094999999999998</v>
      </c>
      <c r="N2024" s="184">
        <v>3.7294</v>
      </c>
      <c r="O2024" s="184">
        <v>6.0724</v>
      </c>
      <c r="P2024" s="184">
        <v>6.3205999999999998</v>
      </c>
      <c r="Q2024" s="184">
        <v>7.5162000000000004</v>
      </c>
      <c r="R2024" s="184">
        <v>5.1916000000000002</v>
      </c>
    </row>
    <row r="2025" spans="1:18" x14ac:dyDescent="0.3">
      <c r="A2025" s="180" t="s">
        <v>1199</v>
      </c>
      <c r="B2025" s="180" t="s">
        <v>1215</v>
      </c>
      <c r="C2025" s="180">
        <v>108756</v>
      </c>
      <c r="D2025" s="183">
        <v>44462</v>
      </c>
      <c r="E2025" s="184">
        <v>32.3598</v>
      </c>
      <c r="F2025" s="184">
        <v>2.9329000000000001</v>
      </c>
      <c r="G2025" s="184">
        <v>1.6920999999999999</v>
      </c>
      <c r="H2025" s="184">
        <v>1.9987999999999999</v>
      </c>
      <c r="I2025" s="184">
        <v>2.2012999999999998</v>
      </c>
      <c r="J2025" s="184">
        <v>2.6804000000000001</v>
      </c>
      <c r="K2025" s="184">
        <v>3.0665</v>
      </c>
      <c r="L2025" s="184">
        <v>3.11</v>
      </c>
      <c r="M2025" s="184">
        <v>3.0110999999999999</v>
      </c>
      <c r="N2025" s="184">
        <v>3.0057999999999998</v>
      </c>
      <c r="O2025" s="184">
        <v>5.3080999999999996</v>
      </c>
      <c r="P2025" s="184">
        <v>5.6181000000000001</v>
      </c>
      <c r="Q2025" s="184">
        <v>6.5141999999999998</v>
      </c>
      <c r="R2025" s="184">
        <v>4.4192</v>
      </c>
    </row>
    <row r="2026" spans="1:18" x14ac:dyDescent="0.3">
      <c r="A2026" s="180" t="s">
        <v>1199</v>
      </c>
      <c r="B2026" s="180" t="s">
        <v>1216</v>
      </c>
      <c r="C2026" s="180">
        <v>144994</v>
      </c>
      <c r="D2026" s="183"/>
      <c r="E2026" s="184"/>
      <c r="F2026" s="184"/>
      <c r="G2026" s="184"/>
      <c r="H2026" s="184"/>
      <c r="I2026" s="184"/>
      <c r="J2026" s="184"/>
      <c r="K2026" s="184"/>
      <c r="L2026" s="184"/>
      <c r="M2026" s="184"/>
      <c r="N2026" s="184"/>
      <c r="O2026" s="184"/>
      <c r="P2026" s="184"/>
      <c r="Q2026" s="184"/>
      <c r="R2026" s="184"/>
    </row>
    <row r="2027" spans="1:18" x14ac:dyDescent="0.3">
      <c r="A2027" s="180" t="s">
        <v>1199</v>
      </c>
      <c r="B2027" s="180" t="s">
        <v>1217</v>
      </c>
      <c r="C2027" s="180">
        <v>144997</v>
      </c>
      <c r="D2027" s="183"/>
      <c r="E2027" s="184"/>
      <c r="F2027" s="184"/>
      <c r="G2027" s="184"/>
      <c r="H2027" s="184"/>
      <c r="I2027" s="184"/>
      <c r="J2027" s="184"/>
      <c r="K2027" s="184"/>
      <c r="L2027" s="184"/>
      <c r="M2027" s="184"/>
      <c r="N2027" s="184"/>
      <c r="O2027" s="184"/>
      <c r="P2027" s="184"/>
      <c r="Q2027" s="184"/>
      <c r="R2027" s="184"/>
    </row>
    <row r="2028" spans="1:18" x14ac:dyDescent="0.3">
      <c r="A2028" s="180" t="s">
        <v>1199</v>
      </c>
      <c r="B2028" s="180" t="s">
        <v>1218</v>
      </c>
      <c r="C2028" s="180">
        <v>112123</v>
      </c>
      <c r="D2028" s="183">
        <v>44462</v>
      </c>
      <c r="E2028" s="184">
        <v>2434.7440999999999</v>
      </c>
      <c r="F2028" s="184">
        <v>2.1558999999999999</v>
      </c>
      <c r="G2028" s="184">
        <v>1.9467000000000001</v>
      </c>
      <c r="H2028" s="184">
        <v>2.5806</v>
      </c>
      <c r="I2028" s="184">
        <v>2.7334999999999998</v>
      </c>
      <c r="J2028" s="184">
        <v>3.3035999999999999</v>
      </c>
      <c r="K2028" s="184">
        <v>3.8881999999999999</v>
      </c>
      <c r="L2028" s="184">
        <v>3.8730000000000002</v>
      </c>
      <c r="M2028" s="184">
        <v>3.7252999999999998</v>
      </c>
      <c r="N2028" s="184">
        <v>3.7162000000000002</v>
      </c>
      <c r="O2028" s="184">
        <v>5.8563999999999998</v>
      </c>
      <c r="P2028" s="184">
        <v>6.2911000000000001</v>
      </c>
      <c r="Q2028" s="184">
        <v>7.6447000000000003</v>
      </c>
      <c r="R2028" s="184">
        <v>5.0705999999999998</v>
      </c>
    </row>
    <row r="2029" spans="1:18" x14ac:dyDescent="0.3">
      <c r="A2029" s="180" t="s">
        <v>1199</v>
      </c>
      <c r="B2029" s="180" t="s">
        <v>1219</v>
      </c>
      <c r="C2029" s="180">
        <v>120507</v>
      </c>
      <c r="D2029" s="183">
        <v>44462</v>
      </c>
      <c r="E2029" s="184">
        <v>2492.7256000000002</v>
      </c>
      <c r="F2029" s="184">
        <v>2.5055000000000001</v>
      </c>
      <c r="G2029" s="184">
        <v>2.2982999999999998</v>
      </c>
      <c r="H2029" s="184">
        <v>2.9201000000000001</v>
      </c>
      <c r="I2029" s="184">
        <v>3.0686</v>
      </c>
      <c r="J2029" s="184">
        <v>3.6478000000000002</v>
      </c>
      <c r="K2029" s="184">
        <v>4.2396000000000003</v>
      </c>
      <c r="L2029" s="184">
        <v>4.2290000000000001</v>
      </c>
      <c r="M2029" s="184">
        <v>4.0850999999999997</v>
      </c>
      <c r="N2029" s="184">
        <v>4.0793999999999997</v>
      </c>
      <c r="O2029" s="184">
        <v>6.1759000000000004</v>
      </c>
      <c r="P2029" s="184">
        <v>6.5904999999999996</v>
      </c>
      <c r="Q2029" s="184">
        <v>7.9958</v>
      </c>
      <c r="R2029" s="184">
        <v>5.4153000000000002</v>
      </c>
    </row>
    <row r="2030" spans="1:18" x14ac:dyDescent="0.3">
      <c r="A2030" s="180" t="s">
        <v>1199</v>
      </c>
      <c r="B2030" s="180" t="s">
        <v>1220</v>
      </c>
      <c r="C2030" s="180">
        <v>143598</v>
      </c>
      <c r="D2030" s="183"/>
      <c r="E2030" s="184"/>
      <c r="F2030" s="184"/>
      <c r="G2030" s="184"/>
      <c r="H2030" s="184"/>
      <c r="I2030" s="184"/>
      <c r="J2030" s="184"/>
      <c r="K2030" s="184"/>
      <c r="L2030" s="184"/>
      <c r="M2030" s="184"/>
      <c r="N2030" s="184"/>
      <c r="O2030" s="184"/>
      <c r="P2030" s="184"/>
      <c r="Q2030" s="184"/>
      <c r="R2030" s="184"/>
    </row>
    <row r="2031" spans="1:18" x14ac:dyDescent="0.3">
      <c r="A2031" s="180" t="s">
        <v>1199</v>
      </c>
      <c r="B2031" s="180" t="s">
        <v>1221</v>
      </c>
      <c r="C2031" s="180">
        <v>143597</v>
      </c>
      <c r="D2031" s="183"/>
      <c r="E2031" s="184"/>
      <c r="F2031" s="184"/>
      <c r="G2031" s="184"/>
      <c r="H2031" s="184"/>
      <c r="I2031" s="184"/>
      <c r="J2031" s="184"/>
      <c r="K2031" s="184"/>
      <c r="L2031" s="184"/>
      <c r="M2031" s="184"/>
      <c r="N2031" s="184"/>
      <c r="O2031" s="184"/>
      <c r="P2031" s="184"/>
      <c r="Q2031" s="184"/>
      <c r="R2031" s="184"/>
    </row>
    <row r="2032" spans="1:18" x14ac:dyDescent="0.3">
      <c r="A2032" s="180" t="s">
        <v>1199</v>
      </c>
      <c r="B2032" s="180" t="s">
        <v>1222</v>
      </c>
      <c r="C2032" s="180">
        <v>101893</v>
      </c>
      <c r="D2032" s="183">
        <v>44462</v>
      </c>
      <c r="E2032" s="184">
        <v>3529.7921000000001</v>
      </c>
      <c r="F2032" s="184">
        <v>3.5781999999999998</v>
      </c>
      <c r="G2032" s="184">
        <v>2.7452999999999999</v>
      </c>
      <c r="H2032" s="184">
        <v>2.9922</v>
      </c>
      <c r="I2032" s="184">
        <v>3.0813000000000001</v>
      </c>
      <c r="J2032" s="184">
        <v>3.4794</v>
      </c>
      <c r="K2032" s="184">
        <v>3.9559000000000002</v>
      </c>
      <c r="L2032" s="184">
        <v>3.8822999999999999</v>
      </c>
      <c r="M2032" s="184">
        <v>3.7427999999999999</v>
      </c>
      <c r="N2032" s="184">
        <v>3.8711000000000002</v>
      </c>
      <c r="O2032" s="184">
        <v>6.2476000000000003</v>
      </c>
      <c r="P2032" s="184">
        <v>6.5208000000000004</v>
      </c>
      <c r="Q2032" s="184">
        <v>7.1722999999999999</v>
      </c>
      <c r="R2032" s="184">
        <v>5.1158999999999999</v>
      </c>
    </row>
    <row r="2033" spans="1:18" x14ac:dyDescent="0.3">
      <c r="A2033" s="180" t="s">
        <v>1199</v>
      </c>
      <c r="B2033" s="180" t="s">
        <v>1223</v>
      </c>
      <c r="C2033" s="180">
        <v>119746</v>
      </c>
      <c r="D2033" s="183">
        <v>44462</v>
      </c>
      <c r="E2033" s="184">
        <v>3548.2583</v>
      </c>
      <c r="F2033" s="184">
        <v>3.6511</v>
      </c>
      <c r="G2033" s="184">
        <v>2.8184999999999998</v>
      </c>
      <c r="H2033" s="184">
        <v>3.0655000000000001</v>
      </c>
      <c r="I2033" s="184">
        <v>3.1551999999999998</v>
      </c>
      <c r="J2033" s="184">
        <v>3.5531999999999999</v>
      </c>
      <c r="K2033" s="184">
        <v>4.0308000000000002</v>
      </c>
      <c r="L2033" s="184">
        <v>3.9617</v>
      </c>
      <c r="M2033" s="184">
        <v>3.8313999999999999</v>
      </c>
      <c r="N2033" s="184">
        <v>3.9624000000000001</v>
      </c>
      <c r="O2033" s="184">
        <v>6.3311000000000002</v>
      </c>
      <c r="P2033" s="184">
        <v>6.593</v>
      </c>
      <c r="Q2033" s="184">
        <v>7.5326000000000004</v>
      </c>
      <c r="R2033" s="184">
        <v>5.2117000000000004</v>
      </c>
    </row>
    <row r="2034" spans="1:18" x14ac:dyDescent="0.3">
      <c r="A2034" s="180" t="s">
        <v>1199</v>
      </c>
      <c r="B2034" s="180" t="s">
        <v>1224</v>
      </c>
      <c r="C2034" s="180">
        <v>119431</v>
      </c>
      <c r="D2034" s="183">
        <v>44462</v>
      </c>
      <c r="E2034" s="184">
        <v>32.727163641817903</v>
      </c>
      <c r="F2034" s="184">
        <v>2.0074999999999998</v>
      </c>
      <c r="G2034" s="184">
        <v>2.4540000000000002</v>
      </c>
      <c r="H2034" s="184">
        <v>2.8214999999999999</v>
      </c>
      <c r="I2034" s="184">
        <v>2.9308000000000001</v>
      </c>
      <c r="J2034" s="184">
        <v>3.6482999999999999</v>
      </c>
      <c r="K2034" s="184">
        <v>3.7368999999999999</v>
      </c>
      <c r="L2034" s="184">
        <v>3.5150999999999999</v>
      </c>
      <c r="M2034" s="184">
        <v>3.3849999999999998</v>
      </c>
      <c r="N2034" s="184">
        <v>3.5453999999999999</v>
      </c>
      <c r="O2034" s="184">
        <v>6.4471999999999996</v>
      </c>
      <c r="P2034" s="184">
        <v>7.0678999999999998</v>
      </c>
      <c r="Q2034" s="184">
        <v>7.9044999999999996</v>
      </c>
      <c r="R2034" s="184">
        <v>5.1120000000000001</v>
      </c>
    </row>
    <row r="2035" spans="1:18" x14ac:dyDescent="0.3">
      <c r="A2035" s="180" t="s">
        <v>1199</v>
      </c>
      <c r="B2035" s="180" t="s">
        <v>1225</v>
      </c>
      <c r="C2035" s="180">
        <v>114216</v>
      </c>
      <c r="D2035" s="183">
        <v>44462</v>
      </c>
      <c r="E2035" s="184">
        <v>31.606269686515699</v>
      </c>
      <c r="F2035" s="184">
        <v>1.3857999999999999</v>
      </c>
      <c r="G2035" s="184">
        <v>1.9634</v>
      </c>
      <c r="H2035" s="184">
        <v>2.3519000000000001</v>
      </c>
      <c r="I2035" s="184">
        <v>2.4521000000000002</v>
      </c>
      <c r="J2035" s="184">
        <v>3.1655000000000002</v>
      </c>
      <c r="K2035" s="184">
        <v>3.2515999999999998</v>
      </c>
      <c r="L2035" s="184">
        <v>3.0268999999999999</v>
      </c>
      <c r="M2035" s="184">
        <v>2.8957000000000002</v>
      </c>
      <c r="N2035" s="184">
        <v>3.0507</v>
      </c>
      <c r="O2035" s="184">
        <v>5.9447000000000001</v>
      </c>
      <c r="P2035" s="184">
        <v>6.5479000000000003</v>
      </c>
      <c r="Q2035" s="184">
        <v>7.3943000000000003</v>
      </c>
      <c r="R2035" s="184">
        <v>4.6066000000000003</v>
      </c>
    </row>
    <row r="2036" spans="1:18" x14ac:dyDescent="0.3">
      <c r="A2036" s="180" t="s">
        <v>1199</v>
      </c>
      <c r="B2036" s="180" t="s">
        <v>1226</v>
      </c>
      <c r="C2036" s="180">
        <v>103048</v>
      </c>
      <c r="D2036" s="183">
        <v>44462</v>
      </c>
      <c r="E2036" s="184">
        <v>3254.5823</v>
      </c>
      <c r="F2036" s="184">
        <v>2.4405000000000001</v>
      </c>
      <c r="G2036" s="184">
        <v>2.3369</v>
      </c>
      <c r="H2036" s="184">
        <v>2.7827999999999999</v>
      </c>
      <c r="I2036" s="184">
        <v>3.0150999999999999</v>
      </c>
      <c r="J2036" s="184">
        <v>3.3544999999999998</v>
      </c>
      <c r="K2036" s="184">
        <v>3.9310999999999998</v>
      </c>
      <c r="L2036" s="184">
        <v>3.9241999999999999</v>
      </c>
      <c r="M2036" s="184">
        <v>3.8683000000000001</v>
      </c>
      <c r="N2036" s="184">
        <v>3.9765000000000001</v>
      </c>
      <c r="O2036" s="184">
        <v>6.4292999999999996</v>
      </c>
      <c r="P2036" s="184">
        <v>6.6330999999999998</v>
      </c>
      <c r="Q2036" s="184">
        <v>7.5153999999999996</v>
      </c>
      <c r="R2036" s="184">
        <v>5.3231000000000002</v>
      </c>
    </row>
    <row r="2037" spans="1:18" x14ac:dyDescent="0.3">
      <c r="A2037" s="180" t="s">
        <v>1199</v>
      </c>
      <c r="B2037" s="180" t="s">
        <v>1227</v>
      </c>
      <c r="C2037" s="180">
        <v>118719</v>
      </c>
      <c r="D2037" s="183">
        <v>44462</v>
      </c>
      <c r="E2037" s="184">
        <v>3281.2627000000002</v>
      </c>
      <c r="F2037" s="184">
        <v>2.5396999999999998</v>
      </c>
      <c r="G2037" s="184">
        <v>2.4369999999999998</v>
      </c>
      <c r="H2037" s="184">
        <v>2.8828</v>
      </c>
      <c r="I2037" s="184">
        <v>3.1153</v>
      </c>
      <c r="J2037" s="184">
        <v>3.4548000000000001</v>
      </c>
      <c r="K2037" s="184">
        <v>4.0320999999999998</v>
      </c>
      <c r="L2037" s="184">
        <v>4.0262000000000002</v>
      </c>
      <c r="M2037" s="184">
        <v>3.9712000000000001</v>
      </c>
      <c r="N2037" s="184">
        <v>4.0804999999999998</v>
      </c>
      <c r="O2037" s="184">
        <v>6.5357000000000003</v>
      </c>
      <c r="P2037" s="184">
        <v>6.7398999999999996</v>
      </c>
      <c r="Q2037" s="184">
        <v>7.6047000000000002</v>
      </c>
      <c r="R2037" s="184">
        <v>5.4283999999999999</v>
      </c>
    </row>
    <row r="2038" spans="1:18" x14ac:dyDescent="0.3">
      <c r="A2038" s="180" t="s">
        <v>1199</v>
      </c>
      <c r="B2038" s="180" t="s">
        <v>1228</v>
      </c>
      <c r="C2038" s="180">
        <v>148161</v>
      </c>
      <c r="D2038" s="183">
        <v>44462</v>
      </c>
      <c r="E2038" s="184">
        <v>1072.8553999999999</v>
      </c>
      <c r="F2038" s="184">
        <v>2.7456999999999998</v>
      </c>
      <c r="G2038" s="184">
        <v>2.3081999999999998</v>
      </c>
      <c r="H2038" s="184">
        <v>2.7635000000000001</v>
      </c>
      <c r="I2038" s="184">
        <v>3.1705000000000001</v>
      </c>
      <c r="J2038" s="184">
        <v>3.7662</v>
      </c>
      <c r="K2038" s="184">
        <v>4.2907999999999999</v>
      </c>
      <c r="L2038" s="184">
        <v>3.9609999999999999</v>
      </c>
      <c r="M2038" s="184">
        <v>3.8519999999999999</v>
      </c>
      <c r="N2038" s="184">
        <v>3.9413999999999998</v>
      </c>
      <c r="O2038" s="184"/>
      <c r="P2038" s="184"/>
      <c r="Q2038" s="184">
        <v>4.6394000000000002</v>
      </c>
      <c r="R2038" s="184"/>
    </row>
    <row r="2039" spans="1:18" x14ac:dyDescent="0.3">
      <c r="A2039" s="180" t="s">
        <v>1199</v>
      </c>
      <c r="B2039" s="180" t="s">
        <v>1229</v>
      </c>
      <c r="C2039" s="180">
        <v>148159</v>
      </c>
      <c r="D2039" s="183">
        <v>44462</v>
      </c>
      <c r="E2039" s="184">
        <v>1058.4873</v>
      </c>
      <c r="F2039" s="184">
        <v>1.8759999999999999</v>
      </c>
      <c r="G2039" s="184">
        <v>1.4358</v>
      </c>
      <c r="H2039" s="184">
        <v>1.8839999999999999</v>
      </c>
      <c r="I2039" s="184">
        <v>2.29</v>
      </c>
      <c r="J2039" s="184">
        <v>2.8855</v>
      </c>
      <c r="K2039" s="184">
        <v>3.3950999999999998</v>
      </c>
      <c r="L2039" s="184">
        <v>3.0528</v>
      </c>
      <c r="M2039" s="184">
        <v>2.9411999999999998</v>
      </c>
      <c r="N2039" s="184">
        <v>3.0215000000000001</v>
      </c>
      <c r="O2039" s="184"/>
      <c r="P2039" s="184"/>
      <c r="Q2039" s="184">
        <v>3.7334999999999998</v>
      </c>
      <c r="R2039" s="184"/>
    </row>
    <row r="2040" spans="1:18" x14ac:dyDescent="0.3">
      <c r="A2040" s="180" t="s">
        <v>1199</v>
      </c>
      <c r="B2040" s="180" t="s">
        <v>1230</v>
      </c>
      <c r="C2040" s="180">
        <v>103464</v>
      </c>
      <c r="D2040" s="183"/>
      <c r="E2040" s="184"/>
      <c r="F2040" s="184"/>
      <c r="G2040" s="184"/>
      <c r="H2040" s="184"/>
      <c r="I2040" s="184"/>
      <c r="J2040" s="184"/>
      <c r="K2040" s="184"/>
      <c r="L2040" s="184"/>
      <c r="M2040" s="184"/>
      <c r="N2040" s="184"/>
      <c r="O2040" s="184"/>
      <c r="P2040" s="184"/>
      <c r="Q2040" s="184"/>
      <c r="R2040" s="184"/>
    </row>
    <row r="2041" spans="1:18" x14ac:dyDescent="0.3">
      <c r="A2041" s="180" t="s">
        <v>1199</v>
      </c>
      <c r="B2041" s="180" t="s">
        <v>1231</v>
      </c>
      <c r="C2041" s="180">
        <v>120845</v>
      </c>
      <c r="D2041" s="183"/>
      <c r="E2041" s="184"/>
      <c r="F2041" s="184"/>
      <c r="G2041" s="184"/>
      <c r="H2041" s="184"/>
      <c r="I2041" s="184"/>
      <c r="J2041" s="184"/>
      <c r="K2041" s="184"/>
      <c r="L2041" s="184"/>
      <c r="M2041" s="184"/>
      <c r="N2041" s="184"/>
      <c r="O2041" s="184"/>
      <c r="P2041" s="184"/>
      <c r="Q2041" s="184"/>
      <c r="R2041" s="184"/>
    </row>
    <row r="2042" spans="1:18" x14ac:dyDescent="0.3">
      <c r="A2042" s="180" t="s">
        <v>1199</v>
      </c>
      <c r="B2042" s="180" t="s">
        <v>1232</v>
      </c>
      <c r="C2042" s="180">
        <v>119821</v>
      </c>
      <c r="D2042" s="183">
        <v>44462</v>
      </c>
      <c r="E2042" s="184">
        <v>34.845599999999997</v>
      </c>
      <c r="F2042" s="184">
        <v>2.6189</v>
      </c>
      <c r="G2042" s="184">
        <v>2.5842999999999998</v>
      </c>
      <c r="H2042" s="184">
        <v>3.0693999999999999</v>
      </c>
      <c r="I2042" s="184">
        <v>3.2437</v>
      </c>
      <c r="J2042" s="184">
        <v>3.613</v>
      </c>
      <c r="K2042" s="184">
        <v>4.0660999999999996</v>
      </c>
      <c r="L2042" s="184">
        <v>4.0613000000000001</v>
      </c>
      <c r="M2042" s="184">
        <v>3.9517000000000002</v>
      </c>
      <c r="N2042" s="184">
        <v>4.0872000000000002</v>
      </c>
      <c r="O2042" s="184">
        <v>6.6300999999999997</v>
      </c>
      <c r="P2042" s="184">
        <v>6.9077999999999999</v>
      </c>
      <c r="Q2042" s="184">
        <v>7.9516999999999998</v>
      </c>
      <c r="R2042" s="184">
        <v>5.5644999999999998</v>
      </c>
    </row>
    <row r="2043" spans="1:18" x14ac:dyDescent="0.3">
      <c r="A2043" s="180" t="s">
        <v>1199</v>
      </c>
      <c r="B2043" s="180" t="s">
        <v>1233</v>
      </c>
      <c r="C2043" s="180">
        <v>102503</v>
      </c>
      <c r="D2043" s="183">
        <v>44462</v>
      </c>
      <c r="E2043" s="184">
        <v>33.1053</v>
      </c>
      <c r="F2043" s="184">
        <v>2.0950000000000002</v>
      </c>
      <c r="G2043" s="184">
        <v>2.0583999999999998</v>
      </c>
      <c r="H2043" s="184">
        <v>2.5371000000000001</v>
      </c>
      <c r="I2043" s="184">
        <v>2.7119</v>
      </c>
      <c r="J2043" s="184">
        <v>3.0809000000000002</v>
      </c>
      <c r="K2043" s="184">
        <v>3.5305</v>
      </c>
      <c r="L2043" s="184">
        <v>3.5225</v>
      </c>
      <c r="M2043" s="184">
        <v>3.4447999999999999</v>
      </c>
      <c r="N2043" s="184">
        <v>3.5562999999999998</v>
      </c>
      <c r="O2043" s="184">
        <v>6.0228999999999999</v>
      </c>
      <c r="P2043" s="184">
        <v>6.2430000000000003</v>
      </c>
      <c r="Q2043" s="184">
        <v>7.2054999999999998</v>
      </c>
      <c r="R2043" s="184">
        <v>4.9916</v>
      </c>
    </row>
    <row r="2044" spans="1:18" x14ac:dyDescent="0.3">
      <c r="A2044" s="180" t="s">
        <v>1199</v>
      </c>
      <c r="B2044" s="180" t="s">
        <v>1234</v>
      </c>
      <c r="C2044" s="180">
        <v>145050</v>
      </c>
      <c r="D2044" s="183">
        <v>44462</v>
      </c>
      <c r="E2044" s="184">
        <v>11.909599999999999</v>
      </c>
      <c r="F2044" s="184">
        <v>3.6781000000000001</v>
      </c>
      <c r="G2044" s="184">
        <v>2.2479</v>
      </c>
      <c r="H2044" s="184">
        <v>2.5844</v>
      </c>
      <c r="I2044" s="184">
        <v>2.9367000000000001</v>
      </c>
      <c r="J2044" s="184">
        <v>3.202</v>
      </c>
      <c r="K2044" s="184">
        <v>3.6781999999999999</v>
      </c>
      <c r="L2044" s="184">
        <v>3.5796000000000001</v>
      </c>
      <c r="M2044" s="184">
        <v>3.5211999999999999</v>
      </c>
      <c r="N2044" s="184">
        <v>3.5472999999999999</v>
      </c>
      <c r="O2044" s="184"/>
      <c r="P2044" s="184"/>
      <c r="Q2044" s="184">
        <v>6.0095999999999998</v>
      </c>
      <c r="R2044" s="184">
        <v>4.8451000000000004</v>
      </c>
    </row>
    <row r="2045" spans="1:18" x14ac:dyDescent="0.3">
      <c r="A2045" s="180" t="s">
        <v>1199</v>
      </c>
      <c r="B2045" s="180" t="s">
        <v>1235</v>
      </c>
      <c r="C2045" s="180">
        <v>145042</v>
      </c>
      <c r="D2045" s="183">
        <v>44462</v>
      </c>
      <c r="E2045" s="184">
        <v>11.875400000000001</v>
      </c>
      <c r="F2045" s="184">
        <v>3.6886999999999999</v>
      </c>
      <c r="G2045" s="184">
        <v>2.2544</v>
      </c>
      <c r="H2045" s="184">
        <v>2.504</v>
      </c>
      <c r="I2045" s="184">
        <v>2.8572000000000002</v>
      </c>
      <c r="J2045" s="184">
        <v>3.1215000000000002</v>
      </c>
      <c r="K2045" s="184">
        <v>3.5901999999999998</v>
      </c>
      <c r="L2045" s="184">
        <v>3.5070000000000001</v>
      </c>
      <c r="M2045" s="184">
        <v>3.4418000000000002</v>
      </c>
      <c r="N2045" s="184">
        <v>3.4641000000000002</v>
      </c>
      <c r="O2045" s="184"/>
      <c r="P2045" s="184"/>
      <c r="Q2045" s="184">
        <v>5.9078999999999997</v>
      </c>
      <c r="R2045" s="184">
        <v>4.7675999999999998</v>
      </c>
    </row>
    <row r="2046" spans="1:18" x14ac:dyDescent="0.3">
      <c r="A2046" s="180" t="s">
        <v>1199</v>
      </c>
      <c r="B2046" s="180" t="s">
        <v>1236</v>
      </c>
      <c r="C2046" s="180">
        <v>119424</v>
      </c>
      <c r="D2046" s="183">
        <v>44462</v>
      </c>
      <c r="E2046" s="184">
        <v>3745.0612999999998</v>
      </c>
      <c r="F2046" s="184">
        <v>2.9621</v>
      </c>
      <c r="G2046" s="184">
        <v>2.7130000000000001</v>
      </c>
      <c r="H2046" s="184">
        <v>3.2435999999999998</v>
      </c>
      <c r="I2046" s="184">
        <v>3.1817000000000002</v>
      </c>
      <c r="J2046" s="184">
        <v>3.7134</v>
      </c>
      <c r="K2046" s="184">
        <v>4.3059000000000003</v>
      </c>
      <c r="L2046" s="184">
        <v>4.4756999999999998</v>
      </c>
      <c r="M2046" s="184">
        <v>4.2801999999999998</v>
      </c>
      <c r="N2046" s="184">
        <v>4.3438999999999997</v>
      </c>
      <c r="O2046" s="184">
        <v>4.6642999999999999</v>
      </c>
      <c r="P2046" s="184">
        <v>5.2565999999999997</v>
      </c>
      <c r="Q2046" s="184">
        <v>6.7275</v>
      </c>
      <c r="R2046" s="184">
        <v>5.73</v>
      </c>
    </row>
    <row r="2047" spans="1:18" x14ac:dyDescent="0.3">
      <c r="A2047" s="180" t="s">
        <v>1199</v>
      </c>
      <c r="B2047" s="180" t="s">
        <v>1237</v>
      </c>
      <c r="C2047" s="180">
        <v>101847</v>
      </c>
      <c r="D2047" s="183">
        <v>44462</v>
      </c>
      <c r="E2047" s="184">
        <v>3711.3461000000002</v>
      </c>
      <c r="F2047" s="184">
        <v>2.6998000000000002</v>
      </c>
      <c r="G2047" s="184">
        <v>2.448</v>
      </c>
      <c r="H2047" s="184">
        <v>2.9746000000000001</v>
      </c>
      <c r="I2047" s="184">
        <v>2.9746999999999999</v>
      </c>
      <c r="J2047" s="184">
        <v>3.5065</v>
      </c>
      <c r="K2047" s="184">
        <v>4.1087999999999996</v>
      </c>
      <c r="L2047" s="184">
        <v>4.2882999999999996</v>
      </c>
      <c r="M2047" s="184">
        <v>4.0831</v>
      </c>
      <c r="N2047" s="184">
        <v>4.1433999999999997</v>
      </c>
      <c r="O2047" s="184">
        <v>4.4958</v>
      </c>
      <c r="P2047" s="184">
        <v>5.1258999999999997</v>
      </c>
      <c r="Q2047" s="184">
        <v>6.7915000000000001</v>
      </c>
      <c r="R2047" s="184">
        <v>5.5529999999999999</v>
      </c>
    </row>
    <row r="2048" spans="1:18" x14ac:dyDescent="0.3">
      <c r="A2048" s="180" t="s">
        <v>1199</v>
      </c>
      <c r="B2048" s="180" t="s">
        <v>1238</v>
      </c>
      <c r="C2048" s="180">
        <v>120299</v>
      </c>
      <c r="D2048" s="183">
        <v>44462</v>
      </c>
      <c r="E2048" s="184">
        <v>2440.0655999999999</v>
      </c>
      <c r="F2048" s="184">
        <v>3.1760000000000002</v>
      </c>
      <c r="G2048" s="184">
        <v>3.0543</v>
      </c>
      <c r="H2048" s="184">
        <v>3.1962999999999999</v>
      </c>
      <c r="I2048" s="184">
        <v>3.2858000000000001</v>
      </c>
      <c r="J2048" s="184">
        <v>3.5552000000000001</v>
      </c>
      <c r="K2048" s="184">
        <v>4.0362</v>
      </c>
      <c r="L2048" s="184">
        <v>4.0427</v>
      </c>
      <c r="M2048" s="184">
        <v>3.9228999999999998</v>
      </c>
      <c r="N2048" s="184">
        <v>4.0212000000000003</v>
      </c>
      <c r="O2048" s="184">
        <v>6.4794</v>
      </c>
      <c r="P2048" s="184">
        <v>6.7271999999999998</v>
      </c>
      <c r="Q2048" s="184">
        <v>7.6054000000000004</v>
      </c>
      <c r="R2048" s="184">
        <v>5.4035000000000002</v>
      </c>
    </row>
    <row r="2049" spans="1:18" x14ac:dyDescent="0.3">
      <c r="A2049" s="180" t="s">
        <v>1199</v>
      </c>
      <c r="B2049" s="180" t="s">
        <v>1239</v>
      </c>
      <c r="C2049" s="180">
        <v>112077</v>
      </c>
      <c r="D2049" s="183">
        <v>44462</v>
      </c>
      <c r="E2049" s="184">
        <v>2418.2664</v>
      </c>
      <c r="F2049" s="184">
        <v>3.0869</v>
      </c>
      <c r="G2049" s="184">
        <v>2.9651000000000001</v>
      </c>
      <c r="H2049" s="184">
        <v>3.1072000000000002</v>
      </c>
      <c r="I2049" s="184">
        <v>3.1962999999999999</v>
      </c>
      <c r="J2049" s="184">
        <v>3.4651999999999998</v>
      </c>
      <c r="K2049" s="184">
        <v>3.9453999999999998</v>
      </c>
      <c r="L2049" s="184">
        <v>3.9518</v>
      </c>
      <c r="M2049" s="184">
        <v>3.8309000000000002</v>
      </c>
      <c r="N2049" s="184">
        <v>3.9275000000000002</v>
      </c>
      <c r="O2049" s="184">
        <v>6.3688000000000002</v>
      </c>
      <c r="P2049" s="184">
        <v>6.6105999999999998</v>
      </c>
      <c r="Q2049" s="184">
        <v>7.4960000000000004</v>
      </c>
      <c r="R2049" s="184">
        <v>5.3037000000000001</v>
      </c>
    </row>
    <row r="2050" spans="1:18" x14ac:dyDescent="0.3">
      <c r="A2050" s="185" t="s">
        <v>27</v>
      </c>
      <c r="B2050" s="180"/>
      <c r="C2050" s="180"/>
      <c r="D2050" s="180"/>
      <c r="E2050" s="180"/>
      <c r="F2050" s="186">
        <v>2.6388783783783785</v>
      </c>
      <c r="G2050" s="186">
        <v>2.302172972972973</v>
      </c>
      <c r="H2050" s="186">
        <v>2.7559702702702698</v>
      </c>
      <c r="I2050" s="186">
        <v>2.9433000000000007</v>
      </c>
      <c r="J2050" s="186">
        <v>3.4034540540540541</v>
      </c>
      <c r="K2050" s="186">
        <v>3.8452729729729738</v>
      </c>
      <c r="L2050" s="186">
        <v>3.8152162162162155</v>
      </c>
      <c r="M2050" s="186">
        <v>3.6703486486486492</v>
      </c>
      <c r="N2050" s="186">
        <v>3.741572972972973</v>
      </c>
      <c r="O2050" s="186">
        <v>6.4780379310344838</v>
      </c>
      <c r="P2050" s="186">
        <v>6.5028724137931047</v>
      </c>
      <c r="Q2050" s="186">
        <v>6.8250243243243256</v>
      </c>
      <c r="R2050" s="186">
        <v>5.2361828571428584</v>
      </c>
    </row>
    <row r="2051" spans="1:18" x14ac:dyDescent="0.3">
      <c r="A2051" s="185" t="s">
        <v>408</v>
      </c>
      <c r="B2051" s="180"/>
      <c r="C2051" s="180"/>
      <c r="D2051" s="180"/>
      <c r="E2051" s="180"/>
      <c r="F2051" s="186">
        <v>2.6393</v>
      </c>
      <c r="G2051" s="186">
        <v>2.3369</v>
      </c>
      <c r="H2051" s="186">
        <v>2.8306</v>
      </c>
      <c r="I2051" s="186">
        <v>3.0562999999999998</v>
      </c>
      <c r="J2051" s="186">
        <v>3.5065</v>
      </c>
      <c r="K2051" s="186">
        <v>3.9559000000000002</v>
      </c>
      <c r="L2051" s="186">
        <v>3.9518</v>
      </c>
      <c r="M2051" s="186">
        <v>3.8281999999999998</v>
      </c>
      <c r="N2051" s="186">
        <v>3.8711000000000002</v>
      </c>
      <c r="O2051" s="186">
        <v>6.4471999999999996</v>
      </c>
      <c r="P2051" s="186">
        <v>6.5955000000000004</v>
      </c>
      <c r="Q2051" s="186">
        <v>7.2687999999999997</v>
      </c>
      <c r="R2051" s="186">
        <v>5.3192000000000004</v>
      </c>
    </row>
    <row r="2052" spans="1:18" x14ac:dyDescent="0.3">
      <c r="A2052" s="128"/>
      <c r="B2052" s="128"/>
      <c r="C2052" s="128"/>
      <c r="D2052" s="128"/>
      <c r="E2052" s="128"/>
      <c r="F2052" s="128"/>
      <c r="G2052" s="128"/>
      <c r="H2052" s="128"/>
      <c r="I2052" s="128"/>
      <c r="J2052" s="128"/>
      <c r="K2052" s="128"/>
      <c r="L2052" s="128"/>
      <c r="M2052" s="128"/>
      <c r="N2052" s="128"/>
      <c r="O2052" s="128"/>
      <c r="P2052" s="128"/>
      <c r="Q2052" s="128"/>
      <c r="R2052" s="128"/>
    </row>
    <row r="2053" spans="1:18" x14ac:dyDescent="0.3">
      <c r="A2053" s="182" t="s">
        <v>1240</v>
      </c>
      <c r="B2053" s="182"/>
      <c r="C2053" s="182"/>
      <c r="D2053" s="182"/>
      <c r="E2053" s="182"/>
      <c r="F2053" s="182"/>
      <c r="G2053" s="182"/>
      <c r="H2053" s="182"/>
      <c r="I2053" s="182"/>
      <c r="J2053" s="182"/>
      <c r="K2053" s="182"/>
      <c r="L2053" s="182"/>
      <c r="M2053" s="182"/>
      <c r="N2053" s="182"/>
      <c r="O2053" s="182"/>
      <c r="P2053" s="182"/>
      <c r="Q2053" s="182"/>
      <c r="R2053" s="182"/>
    </row>
    <row r="2054" spans="1:18" x14ac:dyDescent="0.3">
      <c r="A2054" s="180" t="s">
        <v>1241</v>
      </c>
      <c r="B2054" s="180" t="s">
        <v>1242</v>
      </c>
      <c r="C2054" s="180">
        <v>120524</v>
      </c>
      <c r="D2054" s="183">
        <v>44462</v>
      </c>
      <c r="E2054" s="184">
        <v>34.361899999999999</v>
      </c>
      <c r="F2054" s="184">
        <v>0.90769999999999995</v>
      </c>
      <c r="G2054" s="184">
        <v>1.7323</v>
      </c>
      <c r="H2054" s="184">
        <v>0.72199999999999998</v>
      </c>
      <c r="I2054" s="184">
        <v>2.1833</v>
      </c>
      <c r="J2054" s="184">
        <v>7.0473999999999997</v>
      </c>
      <c r="K2054" s="184">
        <v>13.1983</v>
      </c>
      <c r="L2054" s="184">
        <v>21.4605</v>
      </c>
      <c r="M2054" s="184">
        <v>26.221900000000002</v>
      </c>
      <c r="N2054" s="184">
        <v>49.179000000000002</v>
      </c>
      <c r="O2054" s="184">
        <v>20.028300000000002</v>
      </c>
      <c r="P2054" s="184">
        <v>14.4315</v>
      </c>
      <c r="Q2054" s="184">
        <v>12.087300000000001</v>
      </c>
      <c r="R2054" s="184">
        <v>24.134899999999998</v>
      </c>
    </row>
    <row r="2055" spans="1:18" x14ac:dyDescent="0.3">
      <c r="A2055" s="180" t="s">
        <v>1241</v>
      </c>
      <c r="B2055" s="180" t="s">
        <v>1243</v>
      </c>
      <c r="C2055" s="180">
        <v>113064</v>
      </c>
      <c r="D2055" s="183">
        <v>44462</v>
      </c>
      <c r="E2055" s="184">
        <v>31.0519</v>
      </c>
      <c r="F2055" s="184">
        <v>0.90339999999999998</v>
      </c>
      <c r="G2055" s="184">
        <v>1.7184999999999999</v>
      </c>
      <c r="H2055" s="184">
        <v>0.69040000000000001</v>
      </c>
      <c r="I2055" s="184">
        <v>2.1189</v>
      </c>
      <c r="J2055" s="184">
        <v>6.8993000000000002</v>
      </c>
      <c r="K2055" s="184">
        <v>12.7103</v>
      </c>
      <c r="L2055" s="184">
        <v>20.422000000000001</v>
      </c>
      <c r="M2055" s="184">
        <v>24.644400000000001</v>
      </c>
      <c r="N2055" s="184">
        <v>46.757100000000001</v>
      </c>
      <c r="O2055" s="184">
        <v>18.413699999999999</v>
      </c>
      <c r="P2055" s="184">
        <v>12.963800000000001</v>
      </c>
      <c r="Q2055" s="184">
        <v>10.754099999999999</v>
      </c>
      <c r="R2055" s="184">
        <v>22.305700000000002</v>
      </c>
    </row>
    <row r="2056" spans="1:18" x14ac:dyDescent="0.3">
      <c r="A2056" s="180" t="s">
        <v>1241</v>
      </c>
      <c r="B2056" s="180" t="s">
        <v>1244</v>
      </c>
      <c r="C2056" s="180">
        <v>103131</v>
      </c>
      <c r="D2056" s="183">
        <v>44462</v>
      </c>
      <c r="E2056" s="184">
        <v>47.161999999999999</v>
      </c>
      <c r="F2056" s="184">
        <v>0.56940000000000002</v>
      </c>
      <c r="G2056" s="184">
        <v>0.92879999999999996</v>
      </c>
      <c r="H2056" s="184">
        <v>-3.8199999999999998E-2</v>
      </c>
      <c r="I2056" s="184">
        <v>0.55859999999999999</v>
      </c>
      <c r="J2056" s="184">
        <v>3.0998999999999999</v>
      </c>
      <c r="K2056" s="184">
        <v>7.7889999999999997</v>
      </c>
      <c r="L2056" s="184">
        <v>14.8081</v>
      </c>
      <c r="M2056" s="184">
        <v>18.002400000000002</v>
      </c>
      <c r="N2056" s="184">
        <v>34.395299999999999</v>
      </c>
      <c r="O2056" s="184">
        <v>14.6799</v>
      </c>
      <c r="P2056" s="184">
        <v>11.1213</v>
      </c>
      <c r="Q2056" s="184">
        <v>10.104699999999999</v>
      </c>
      <c r="R2056" s="184">
        <v>20.384499999999999</v>
      </c>
    </row>
    <row r="2057" spans="1:18" x14ac:dyDescent="0.3">
      <c r="A2057" s="180" t="s">
        <v>1241</v>
      </c>
      <c r="B2057" s="180" t="s">
        <v>1245</v>
      </c>
      <c r="C2057" s="180">
        <v>119131</v>
      </c>
      <c r="D2057" s="183">
        <v>44462</v>
      </c>
      <c r="E2057" s="184">
        <v>50.19</v>
      </c>
      <c r="F2057" s="184">
        <v>0.57310000000000005</v>
      </c>
      <c r="G2057" s="184">
        <v>0.93920000000000003</v>
      </c>
      <c r="H2057" s="184">
        <v>-1.2E-2</v>
      </c>
      <c r="I2057" s="184">
        <v>0.61339999999999995</v>
      </c>
      <c r="J2057" s="184">
        <v>3.2248999999999999</v>
      </c>
      <c r="K2057" s="184">
        <v>8.1844000000000001</v>
      </c>
      <c r="L2057" s="184">
        <v>15.709099999999999</v>
      </c>
      <c r="M2057" s="184">
        <v>19.315300000000001</v>
      </c>
      <c r="N2057" s="184">
        <v>36.2378</v>
      </c>
      <c r="O2057" s="184">
        <v>15.7864</v>
      </c>
      <c r="P2057" s="184">
        <v>12.0204</v>
      </c>
      <c r="Q2057" s="184">
        <v>11.667299999999999</v>
      </c>
      <c r="R2057" s="184">
        <v>21.777200000000001</v>
      </c>
    </row>
    <row r="2058" spans="1:18" x14ac:dyDescent="0.3">
      <c r="A2058" s="180" t="s">
        <v>1241</v>
      </c>
      <c r="B2058" s="180" t="s">
        <v>1246</v>
      </c>
      <c r="C2058" s="180">
        <v>101144</v>
      </c>
      <c r="D2058" s="183">
        <v>44462</v>
      </c>
      <c r="E2058" s="184">
        <v>401.49919999999997</v>
      </c>
      <c r="F2058" s="184">
        <v>0.77910000000000001</v>
      </c>
      <c r="G2058" s="184">
        <v>1.825</v>
      </c>
      <c r="H2058" s="184">
        <v>0.44679999999999997</v>
      </c>
      <c r="I2058" s="184">
        <v>2.9405000000000001</v>
      </c>
      <c r="J2058" s="184">
        <v>7.4969999999999999</v>
      </c>
      <c r="K2058" s="184">
        <v>10.9924</v>
      </c>
      <c r="L2058" s="184">
        <v>19.915800000000001</v>
      </c>
      <c r="M2058" s="184">
        <v>34.074599999999997</v>
      </c>
      <c r="N2058" s="184">
        <v>57.630099999999999</v>
      </c>
      <c r="O2058" s="184">
        <v>15.403499999999999</v>
      </c>
      <c r="P2058" s="184">
        <v>13.8287</v>
      </c>
      <c r="Q2058" s="184">
        <v>21.564800000000002</v>
      </c>
      <c r="R2058" s="184">
        <v>22.440899999999999</v>
      </c>
    </row>
    <row r="2059" spans="1:18" x14ac:dyDescent="0.3">
      <c r="A2059" s="180" t="s">
        <v>1241</v>
      </c>
      <c r="B2059" s="180" t="s">
        <v>1247</v>
      </c>
      <c r="C2059" s="180">
        <v>120334</v>
      </c>
      <c r="D2059" s="183">
        <v>44462</v>
      </c>
      <c r="E2059" s="184">
        <v>430.09640000000002</v>
      </c>
      <c r="F2059" s="184">
        <v>0.78080000000000005</v>
      </c>
      <c r="G2059" s="184">
        <v>1.8302</v>
      </c>
      <c r="H2059" s="184">
        <v>0.45850000000000002</v>
      </c>
      <c r="I2059" s="184">
        <v>2.9641000000000002</v>
      </c>
      <c r="J2059" s="184">
        <v>7.5488</v>
      </c>
      <c r="K2059" s="184">
        <v>11.1569</v>
      </c>
      <c r="L2059" s="184">
        <v>20.282599999999999</v>
      </c>
      <c r="M2059" s="184">
        <v>34.677900000000001</v>
      </c>
      <c r="N2059" s="184">
        <v>58.575099999999999</v>
      </c>
      <c r="O2059" s="184">
        <v>16.198699999999999</v>
      </c>
      <c r="P2059" s="184">
        <v>14.7547</v>
      </c>
      <c r="Q2059" s="184">
        <v>16.069800000000001</v>
      </c>
      <c r="R2059" s="184">
        <v>23.2102</v>
      </c>
    </row>
    <row r="2060" spans="1:18" x14ac:dyDescent="0.3">
      <c r="A2060" s="180" t="s">
        <v>1241</v>
      </c>
      <c r="B2060" s="180" t="s">
        <v>1941</v>
      </c>
      <c r="C2060" s="180">
        <v>148454</v>
      </c>
      <c r="D2060" s="183">
        <v>44462</v>
      </c>
      <c r="E2060" s="184">
        <v>10.937099999999999</v>
      </c>
      <c r="F2060" s="184">
        <v>0.19700000000000001</v>
      </c>
      <c r="G2060" s="184">
        <v>0.1227</v>
      </c>
      <c r="H2060" s="184">
        <v>-0.26450000000000001</v>
      </c>
      <c r="I2060" s="184">
        <v>-0.19980000000000001</v>
      </c>
      <c r="J2060" s="184">
        <v>0.85670000000000002</v>
      </c>
      <c r="K2060" s="184">
        <v>2.1882000000000001</v>
      </c>
      <c r="L2060" s="184">
        <v>5.2149999999999999</v>
      </c>
      <c r="M2060" s="184">
        <v>4.9122000000000003</v>
      </c>
      <c r="N2060" s="184">
        <v>9.5693000000000001</v>
      </c>
      <c r="O2060" s="184"/>
      <c r="P2060" s="184"/>
      <c r="Q2060" s="184">
        <v>8.1969999999999992</v>
      </c>
      <c r="R2060" s="184"/>
    </row>
    <row r="2061" spans="1:18" x14ac:dyDescent="0.3">
      <c r="A2061" s="180" t="s">
        <v>1241</v>
      </c>
      <c r="B2061" s="180" t="s">
        <v>1942</v>
      </c>
      <c r="C2061" s="180">
        <v>148455</v>
      </c>
      <c r="D2061" s="183">
        <v>44462</v>
      </c>
      <c r="E2061" s="184">
        <v>10.750299999999999</v>
      </c>
      <c r="F2061" s="184">
        <v>0.19289999999999999</v>
      </c>
      <c r="G2061" s="184">
        <v>0.1108</v>
      </c>
      <c r="H2061" s="184">
        <v>-0.29220000000000002</v>
      </c>
      <c r="I2061" s="184">
        <v>-0.25609999999999999</v>
      </c>
      <c r="J2061" s="184">
        <v>0.72989999999999999</v>
      </c>
      <c r="K2061" s="184">
        <v>1.8079000000000001</v>
      </c>
      <c r="L2061" s="184">
        <v>4.4114000000000004</v>
      </c>
      <c r="M2061" s="184">
        <v>3.7263000000000002</v>
      </c>
      <c r="N2061" s="184">
        <v>7.9260999999999999</v>
      </c>
      <c r="O2061" s="184"/>
      <c r="P2061" s="184"/>
      <c r="Q2061" s="184">
        <v>6.57</v>
      </c>
      <c r="R2061" s="184"/>
    </row>
    <row r="2062" spans="1:18" x14ac:dyDescent="0.3">
      <c r="A2062" s="180" t="s">
        <v>1241</v>
      </c>
      <c r="B2062" s="180" t="s">
        <v>2023</v>
      </c>
      <c r="C2062" s="180">
        <v>114855</v>
      </c>
      <c r="D2062" s="183">
        <v>44462</v>
      </c>
      <c r="E2062" s="184">
        <v>25.174099999999999</v>
      </c>
      <c r="F2062" s="184">
        <v>1.0589999999999999</v>
      </c>
      <c r="G2062" s="184">
        <v>1.6733</v>
      </c>
      <c r="H2062" s="184">
        <v>4.53E-2</v>
      </c>
      <c r="I2062" s="184">
        <v>1.0927</v>
      </c>
      <c r="J2062" s="184">
        <v>5.5712999999999999</v>
      </c>
      <c r="K2062" s="184">
        <v>9.1251999999999995</v>
      </c>
      <c r="L2062" s="184">
        <v>15.954599999999999</v>
      </c>
      <c r="M2062" s="184">
        <v>19.5334</v>
      </c>
      <c r="N2062" s="184">
        <v>35.11</v>
      </c>
      <c r="O2062" s="184">
        <v>13.4536</v>
      </c>
      <c r="P2062" s="184">
        <v>9.4918999999999993</v>
      </c>
      <c r="Q2062" s="184">
        <v>9.2121999999999993</v>
      </c>
      <c r="R2062" s="184">
        <v>16.916499999999999</v>
      </c>
    </row>
    <row r="2063" spans="1:18" x14ac:dyDescent="0.3">
      <c r="A2063" s="180" t="s">
        <v>1241</v>
      </c>
      <c r="B2063" s="180" t="s">
        <v>2024</v>
      </c>
      <c r="C2063" s="180">
        <v>119176</v>
      </c>
      <c r="D2063" s="183">
        <v>44462</v>
      </c>
      <c r="E2063" s="184">
        <v>28.120200000000001</v>
      </c>
      <c r="F2063" s="184">
        <v>1.0649</v>
      </c>
      <c r="G2063" s="184">
        <v>1.6913</v>
      </c>
      <c r="H2063" s="184">
        <v>4.3799999999999999E-2</v>
      </c>
      <c r="I2063" s="184">
        <v>1.1332</v>
      </c>
      <c r="J2063" s="184">
        <v>5.7198000000000002</v>
      </c>
      <c r="K2063" s="184">
        <v>9.6676000000000002</v>
      </c>
      <c r="L2063" s="184">
        <v>17.101600000000001</v>
      </c>
      <c r="M2063" s="184">
        <v>21.277799999999999</v>
      </c>
      <c r="N2063" s="184">
        <v>37.736800000000002</v>
      </c>
      <c r="O2063" s="184">
        <v>15.1843</v>
      </c>
      <c r="P2063" s="184">
        <v>11.0228</v>
      </c>
      <c r="Q2063" s="184">
        <v>10.2408</v>
      </c>
      <c r="R2063" s="184">
        <v>18.735399999999998</v>
      </c>
    </row>
    <row r="2064" spans="1:18" x14ac:dyDescent="0.3">
      <c r="A2064" s="180" t="s">
        <v>1241</v>
      </c>
      <c r="B2064" s="180" t="s">
        <v>1943</v>
      </c>
      <c r="C2064" s="180">
        <v>148457</v>
      </c>
      <c r="D2064" s="183">
        <v>44462</v>
      </c>
      <c r="E2064" s="184">
        <v>13.199299999999999</v>
      </c>
      <c r="F2064" s="184">
        <v>0.80030000000000001</v>
      </c>
      <c r="G2064" s="184">
        <v>1.8173999999999999</v>
      </c>
      <c r="H2064" s="184">
        <v>0.1236</v>
      </c>
      <c r="I2064" s="184">
        <v>0.76880000000000004</v>
      </c>
      <c r="J2064" s="184">
        <v>3.2284000000000002</v>
      </c>
      <c r="K2064" s="184">
        <v>8.3589000000000002</v>
      </c>
      <c r="L2064" s="184">
        <v>16.307700000000001</v>
      </c>
      <c r="M2064" s="184">
        <v>20.897099999999998</v>
      </c>
      <c r="N2064" s="184">
        <v>37.3339</v>
      </c>
      <c r="O2064" s="184"/>
      <c r="P2064" s="184"/>
      <c r="Q2064" s="184">
        <v>29.579000000000001</v>
      </c>
      <c r="R2064" s="184"/>
    </row>
    <row r="2065" spans="1:18" x14ac:dyDescent="0.3">
      <c r="A2065" s="180" t="s">
        <v>1241</v>
      </c>
      <c r="B2065" s="180" t="s">
        <v>1944</v>
      </c>
      <c r="C2065" s="180">
        <v>148459</v>
      </c>
      <c r="D2065" s="183">
        <v>44462</v>
      </c>
      <c r="E2065" s="184">
        <v>12.9725</v>
      </c>
      <c r="F2065" s="184">
        <v>0.7964</v>
      </c>
      <c r="G2065" s="184">
        <v>1.8058000000000001</v>
      </c>
      <c r="H2065" s="184">
        <v>9.4899999999999998E-2</v>
      </c>
      <c r="I2065" s="184">
        <v>0.70879999999999999</v>
      </c>
      <c r="J2065" s="184">
        <v>3.0994999999999999</v>
      </c>
      <c r="K2065" s="184">
        <v>7.9638</v>
      </c>
      <c r="L2065" s="184">
        <v>15.3911</v>
      </c>
      <c r="M2065" s="184">
        <v>19.415800000000001</v>
      </c>
      <c r="N2065" s="184">
        <v>35.125999999999998</v>
      </c>
      <c r="O2065" s="184"/>
      <c r="P2065" s="184"/>
      <c r="Q2065" s="184">
        <v>27.499400000000001</v>
      </c>
      <c r="R2065" s="184"/>
    </row>
    <row r="2066" spans="1:18" x14ac:dyDescent="0.3">
      <c r="A2066" s="180" t="s">
        <v>1241</v>
      </c>
      <c r="B2066" s="180" t="s">
        <v>1248</v>
      </c>
      <c r="C2066" s="180">
        <v>101072</v>
      </c>
      <c r="D2066" s="183">
        <v>44462</v>
      </c>
      <c r="E2066" s="184">
        <v>73.506900000000002</v>
      </c>
      <c r="F2066" s="184">
        <v>0.92549999999999999</v>
      </c>
      <c r="G2066" s="184">
        <v>1.9452</v>
      </c>
      <c r="H2066" s="184">
        <v>0.46610000000000001</v>
      </c>
      <c r="I2066" s="184">
        <v>1.8084</v>
      </c>
      <c r="J2066" s="184">
        <v>6.0430000000000001</v>
      </c>
      <c r="K2066" s="184">
        <v>4.9988999999999999</v>
      </c>
      <c r="L2066" s="184">
        <v>32.923400000000001</v>
      </c>
      <c r="M2066" s="184">
        <v>47.799500000000002</v>
      </c>
      <c r="N2066" s="184">
        <v>62.761299999999999</v>
      </c>
      <c r="O2066" s="184">
        <v>28.334299999999999</v>
      </c>
      <c r="P2066" s="184">
        <v>17.5214</v>
      </c>
      <c r="Q2066" s="184">
        <v>10.206300000000001</v>
      </c>
      <c r="R2066" s="184">
        <v>38.598199999999999</v>
      </c>
    </row>
    <row r="2067" spans="1:18" x14ac:dyDescent="0.3">
      <c r="A2067" s="180" t="s">
        <v>1241</v>
      </c>
      <c r="B2067" s="180" t="s">
        <v>1249</v>
      </c>
      <c r="C2067" s="180">
        <v>120821</v>
      </c>
      <c r="D2067" s="183">
        <v>44462</v>
      </c>
      <c r="E2067" s="184">
        <v>74.407499999999999</v>
      </c>
      <c r="F2067" s="184">
        <v>0.93049999999999999</v>
      </c>
      <c r="G2067" s="184">
        <v>1.9599</v>
      </c>
      <c r="H2067" s="184">
        <v>0.49969999999999998</v>
      </c>
      <c r="I2067" s="184">
        <v>1.8766</v>
      </c>
      <c r="J2067" s="184">
        <v>6.2018000000000004</v>
      </c>
      <c r="K2067" s="184">
        <v>5.4573999999999998</v>
      </c>
      <c r="L2067" s="184">
        <v>34.281700000000001</v>
      </c>
      <c r="M2067" s="184">
        <v>49.853499999999997</v>
      </c>
      <c r="N2067" s="184">
        <v>65.033500000000004</v>
      </c>
      <c r="O2067" s="184">
        <v>28.854800000000001</v>
      </c>
      <c r="P2067" s="184">
        <v>17.8078</v>
      </c>
      <c r="Q2067" s="184">
        <v>13.6302</v>
      </c>
      <c r="R2067" s="184">
        <v>39.668199999999999</v>
      </c>
    </row>
    <row r="2068" spans="1:18" x14ac:dyDescent="0.3">
      <c r="A2068" s="180" t="s">
        <v>1241</v>
      </c>
      <c r="B2068" s="180" t="s">
        <v>1250</v>
      </c>
      <c r="C2068" s="180">
        <v>119843</v>
      </c>
      <c r="D2068" s="183">
        <v>44462</v>
      </c>
      <c r="E2068" s="184">
        <v>39.949399999999997</v>
      </c>
      <c r="F2068" s="184">
        <v>0.34870000000000001</v>
      </c>
      <c r="G2068" s="184">
        <v>1.2022999999999999</v>
      </c>
      <c r="H2068" s="184">
        <v>0.30230000000000001</v>
      </c>
      <c r="I2068" s="184">
        <v>1.306</v>
      </c>
      <c r="J2068" s="184">
        <v>4.5644999999999998</v>
      </c>
      <c r="K2068" s="184">
        <v>6.0534999999999997</v>
      </c>
      <c r="L2068" s="184">
        <v>13.2378</v>
      </c>
      <c r="M2068" s="184">
        <v>15.0593</v>
      </c>
      <c r="N2068" s="184">
        <v>25.3842</v>
      </c>
      <c r="O2068" s="184">
        <v>14.0631</v>
      </c>
      <c r="P2068" s="184">
        <v>10.824999999999999</v>
      </c>
      <c r="Q2068" s="184">
        <v>11.720499999999999</v>
      </c>
      <c r="R2068" s="184">
        <v>15.2919</v>
      </c>
    </row>
    <row r="2069" spans="1:18" x14ac:dyDescent="0.3">
      <c r="A2069" s="180" t="s">
        <v>1241</v>
      </c>
      <c r="B2069" s="180" t="s">
        <v>1251</v>
      </c>
      <c r="C2069" s="180">
        <v>103408</v>
      </c>
      <c r="D2069" s="183">
        <v>44462</v>
      </c>
      <c r="E2069" s="184">
        <v>37.295200000000001</v>
      </c>
      <c r="F2069" s="184">
        <v>0.34649999999999997</v>
      </c>
      <c r="G2069" s="184">
        <v>1.1952</v>
      </c>
      <c r="H2069" s="184">
        <v>0.28610000000000002</v>
      </c>
      <c r="I2069" s="184">
        <v>1.2735000000000001</v>
      </c>
      <c r="J2069" s="184">
        <v>4.4928999999999997</v>
      </c>
      <c r="K2069" s="184">
        <v>5.8403999999999998</v>
      </c>
      <c r="L2069" s="184">
        <v>12.770099999999999</v>
      </c>
      <c r="M2069" s="184">
        <v>14.366300000000001</v>
      </c>
      <c r="N2069" s="184">
        <v>24.4194</v>
      </c>
      <c r="O2069" s="184">
        <v>13.2791</v>
      </c>
      <c r="P2069" s="184">
        <v>9.8537999999999997</v>
      </c>
      <c r="Q2069" s="184">
        <v>8.6736000000000004</v>
      </c>
      <c r="R2069" s="184">
        <v>14.494199999999999</v>
      </c>
    </row>
    <row r="2070" spans="1:18" x14ac:dyDescent="0.3">
      <c r="A2070" s="180" t="s">
        <v>1241</v>
      </c>
      <c r="B2070" s="180" t="s">
        <v>1252</v>
      </c>
      <c r="C2070" s="180">
        <v>148053</v>
      </c>
      <c r="D2070" s="183">
        <v>44462</v>
      </c>
      <c r="E2070" s="184">
        <v>15.684799999999999</v>
      </c>
      <c r="F2070" s="184">
        <v>0.76770000000000005</v>
      </c>
      <c r="G2070" s="184">
        <v>1.5013000000000001</v>
      </c>
      <c r="H2070" s="184">
        <v>2.6100000000000002E-2</v>
      </c>
      <c r="I2070" s="184">
        <v>0.85650000000000004</v>
      </c>
      <c r="J2070" s="184">
        <v>4.7994000000000003</v>
      </c>
      <c r="K2070" s="184">
        <v>8.3953000000000007</v>
      </c>
      <c r="L2070" s="184">
        <v>15.8131</v>
      </c>
      <c r="M2070" s="184">
        <v>25.324000000000002</v>
      </c>
      <c r="N2070" s="184">
        <v>43.645499999999998</v>
      </c>
      <c r="O2070" s="184"/>
      <c r="P2070" s="184"/>
      <c r="Q2070" s="184">
        <v>33.541400000000003</v>
      </c>
      <c r="R2070" s="184"/>
    </row>
    <row r="2071" spans="1:18" x14ac:dyDescent="0.3">
      <c r="A2071" s="180" t="s">
        <v>1241</v>
      </c>
      <c r="B2071" s="180" t="s">
        <v>1253</v>
      </c>
      <c r="C2071" s="180">
        <v>148050</v>
      </c>
      <c r="D2071" s="183">
        <v>44462</v>
      </c>
      <c r="E2071" s="184">
        <v>15.2349</v>
      </c>
      <c r="F2071" s="184">
        <v>0.76259999999999994</v>
      </c>
      <c r="G2071" s="184">
        <v>1.4862</v>
      </c>
      <c r="H2071" s="184">
        <v>-9.7999999999999997E-3</v>
      </c>
      <c r="I2071" s="184">
        <v>0.7853</v>
      </c>
      <c r="J2071" s="184">
        <v>4.6345999999999998</v>
      </c>
      <c r="K2071" s="184">
        <v>7.9058000000000002</v>
      </c>
      <c r="L2071" s="184">
        <v>14.795</v>
      </c>
      <c r="M2071" s="184">
        <v>23.639800000000001</v>
      </c>
      <c r="N2071" s="184">
        <v>41.046900000000001</v>
      </c>
      <c r="O2071" s="184"/>
      <c r="P2071" s="184"/>
      <c r="Q2071" s="184">
        <v>31.0671</v>
      </c>
      <c r="R2071" s="184"/>
    </row>
    <row r="2072" spans="1:18" x14ac:dyDescent="0.3">
      <c r="A2072" s="180" t="s">
        <v>1241</v>
      </c>
      <c r="B2072" s="180" t="s">
        <v>1254</v>
      </c>
      <c r="C2072" s="180">
        <v>120760</v>
      </c>
      <c r="D2072" s="183">
        <v>44462</v>
      </c>
      <c r="E2072" s="184">
        <v>47.4161</v>
      </c>
      <c r="F2072" s="184">
        <v>0.49509999999999998</v>
      </c>
      <c r="G2072" s="184">
        <v>0.80059999999999998</v>
      </c>
      <c r="H2072" s="184">
        <v>5.4199999999999998E-2</v>
      </c>
      <c r="I2072" s="184">
        <v>0.78559999999999997</v>
      </c>
      <c r="J2072" s="184">
        <v>3.8799000000000001</v>
      </c>
      <c r="K2072" s="184">
        <v>6.7267000000000001</v>
      </c>
      <c r="L2072" s="184">
        <v>10.9367</v>
      </c>
      <c r="M2072" s="184">
        <v>14.815899999999999</v>
      </c>
      <c r="N2072" s="184">
        <v>25.421500000000002</v>
      </c>
      <c r="O2072" s="184">
        <v>10.177</v>
      </c>
      <c r="P2072" s="184">
        <v>9.0541999999999998</v>
      </c>
      <c r="Q2072" s="184">
        <v>8.3081999999999994</v>
      </c>
      <c r="R2072" s="184">
        <v>14.667199999999999</v>
      </c>
    </row>
    <row r="2073" spans="1:18" x14ac:dyDescent="0.3">
      <c r="A2073" s="180" t="s">
        <v>1241</v>
      </c>
      <c r="B2073" s="180" t="s">
        <v>1255</v>
      </c>
      <c r="C2073" s="180">
        <v>111599</v>
      </c>
      <c r="D2073" s="183">
        <v>44462</v>
      </c>
      <c r="E2073" s="184">
        <v>44.329900000000002</v>
      </c>
      <c r="F2073" s="184">
        <v>0.49330000000000002</v>
      </c>
      <c r="G2073" s="184">
        <v>0.79400000000000004</v>
      </c>
      <c r="H2073" s="184">
        <v>3.8800000000000001E-2</v>
      </c>
      <c r="I2073" s="184">
        <v>0.75480000000000003</v>
      </c>
      <c r="J2073" s="184">
        <v>3.8108</v>
      </c>
      <c r="K2073" s="184">
        <v>6.5167000000000002</v>
      </c>
      <c r="L2073" s="184">
        <v>10.4999</v>
      </c>
      <c r="M2073" s="184">
        <v>14.139099999999999</v>
      </c>
      <c r="N2073" s="184">
        <v>24.4404</v>
      </c>
      <c r="O2073" s="184">
        <v>9.2782</v>
      </c>
      <c r="P2073" s="184">
        <v>8.0939999999999994</v>
      </c>
      <c r="Q2073" s="184">
        <v>12.362299999999999</v>
      </c>
      <c r="R2073" s="184">
        <v>13.7837</v>
      </c>
    </row>
    <row r="2074" spans="1:18" x14ac:dyDescent="0.3">
      <c r="A2074" s="185" t="s">
        <v>27</v>
      </c>
      <c r="B2074" s="180"/>
      <c r="C2074" s="180"/>
      <c r="D2074" s="180"/>
      <c r="E2074" s="180"/>
      <c r="F2074" s="186">
        <v>0.68469500000000005</v>
      </c>
      <c r="G2074" s="186">
        <v>1.3540000000000001</v>
      </c>
      <c r="H2074" s="186">
        <v>0.18409499999999998</v>
      </c>
      <c r="I2074" s="186">
        <v>1.2036549999999999</v>
      </c>
      <c r="J2074" s="186">
        <v>4.6474900000000003</v>
      </c>
      <c r="K2074" s="186">
        <v>7.7518799999999999</v>
      </c>
      <c r="L2074" s="186">
        <v>16.61186</v>
      </c>
      <c r="M2074" s="186">
        <v>22.584825000000002</v>
      </c>
      <c r="N2074" s="186">
        <v>37.88646</v>
      </c>
      <c r="O2074" s="186">
        <v>16.652492857142853</v>
      </c>
      <c r="P2074" s="186">
        <v>12.342235714285716</v>
      </c>
      <c r="Q2074" s="186">
        <v>15.152800000000003</v>
      </c>
      <c r="R2074" s="186">
        <v>21.88633571428571</v>
      </c>
    </row>
    <row r="2075" spans="1:18" x14ac:dyDescent="0.3">
      <c r="A2075" s="185" t="s">
        <v>408</v>
      </c>
      <c r="B2075" s="180"/>
      <c r="C2075" s="180"/>
      <c r="D2075" s="180"/>
      <c r="E2075" s="180"/>
      <c r="F2075" s="186">
        <v>0.77340000000000009</v>
      </c>
      <c r="G2075" s="186">
        <v>1.5872999999999999</v>
      </c>
      <c r="H2075" s="186">
        <v>7.4550000000000005E-2</v>
      </c>
      <c r="I2075" s="186">
        <v>0.97460000000000002</v>
      </c>
      <c r="J2075" s="186">
        <v>4.5995499999999998</v>
      </c>
      <c r="K2075" s="186">
        <v>7.9348000000000001</v>
      </c>
      <c r="L2075" s="186">
        <v>15.761099999999999</v>
      </c>
      <c r="M2075" s="186">
        <v>20.215249999999997</v>
      </c>
      <c r="N2075" s="186">
        <v>36.785849999999996</v>
      </c>
      <c r="O2075" s="186">
        <v>15.293900000000001</v>
      </c>
      <c r="P2075" s="186">
        <v>11.57085</v>
      </c>
      <c r="Q2075" s="186">
        <v>11.693899999999999</v>
      </c>
      <c r="R2075" s="186">
        <v>21.080849999999998</v>
      </c>
    </row>
    <row r="2076" spans="1:18" x14ac:dyDescent="0.3">
      <c r="A2076" s="128"/>
      <c r="B2076" s="128"/>
      <c r="C2076" s="128"/>
      <c r="D2076" s="128"/>
      <c r="E2076" s="128"/>
      <c r="F2076" s="128"/>
      <c r="G2076" s="128"/>
      <c r="H2076" s="128"/>
      <c r="I2076" s="128"/>
      <c r="J2076" s="128"/>
      <c r="K2076" s="128"/>
      <c r="L2076" s="128"/>
      <c r="M2076" s="128"/>
      <c r="N2076" s="128"/>
      <c r="O2076" s="128"/>
      <c r="P2076" s="128"/>
      <c r="Q2076" s="128"/>
      <c r="R2076" s="128"/>
    </row>
    <row r="2077" spans="1:18" x14ac:dyDescent="0.3">
      <c r="A2077" s="182" t="s">
        <v>1256</v>
      </c>
      <c r="B2077" s="182"/>
      <c r="C2077" s="182"/>
      <c r="D2077" s="182"/>
      <c r="E2077" s="182"/>
      <c r="F2077" s="182"/>
      <c r="G2077" s="182"/>
      <c r="H2077" s="182"/>
      <c r="I2077" s="182"/>
      <c r="J2077" s="182"/>
      <c r="K2077" s="182"/>
      <c r="L2077" s="182"/>
      <c r="M2077" s="182"/>
      <c r="N2077" s="182"/>
      <c r="O2077" s="182"/>
      <c r="P2077" s="182"/>
      <c r="Q2077" s="182"/>
      <c r="R2077" s="182"/>
    </row>
    <row r="2078" spans="1:18" x14ac:dyDescent="0.3">
      <c r="A2078" s="180" t="s">
        <v>1257</v>
      </c>
      <c r="B2078" s="180" t="s">
        <v>1258</v>
      </c>
      <c r="C2078" s="180">
        <v>102020</v>
      </c>
      <c r="D2078" s="183">
        <v>44462</v>
      </c>
      <c r="E2078" s="184">
        <v>170.26</v>
      </c>
      <c r="F2078" s="184">
        <v>1.6780999999999999</v>
      </c>
      <c r="G2078" s="184">
        <v>3.0255000000000001</v>
      </c>
      <c r="H2078" s="184">
        <v>0.54920000000000002</v>
      </c>
      <c r="I2078" s="184">
        <v>2.8264</v>
      </c>
      <c r="J2078" s="184">
        <v>11.4559</v>
      </c>
      <c r="K2078" s="184">
        <v>18.805399999999999</v>
      </c>
      <c r="L2078" s="184">
        <v>28.488399999999999</v>
      </c>
      <c r="M2078" s="184">
        <v>45.484099999999998</v>
      </c>
      <c r="N2078" s="184">
        <v>78.581900000000005</v>
      </c>
      <c r="O2078" s="184">
        <v>21.234300000000001</v>
      </c>
      <c r="P2078" s="184">
        <v>15.050800000000001</v>
      </c>
      <c r="Q2078" s="184">
        <v>17.011600000000001</v>
      </c>
      <c r="R2078" s="184">
        <v>31.651399999999999</v>
      </c>
    </row>
    <row r="2079" spans="1:18" x14ac:dyDescent="0.3">
      <c r="A2079" s="180" t="s">
        <v>1257</v>
      </c>
      <c r="B2079" s="180" t="s">
        <v>1259</v>
      </c>
      <c r="C2079" s="180">
        <v>119354</v>
      </c>
      <c r="D2079" s="183">
        <v>44462</v>
      </c>
      <c r="E2079" s="184">
        <v>183.77</v>
      </c>
      <c r="F2079" s="184">
        <v>1.6820999999999999</v>
      </c>
      <c r="G2079" s="184">
        <v>3.0331999999999999</v>
      </c>
      <c r="H2079" s="184">
        <v>0.56910000000000005</v>
      </c>
      <c r="I2079" s="184">
        <v>2.8658999999999999</v>
      </c>
      <c r="J2079" s="184">
        <v>11.5448</v>
      </c>
      <c r="K2079" s="184">
        <v>19.076000000000001</v>
      </c>
      <c r="L2079" s="184">
        <v>29.015699999999999</v>
      </c>
      <c r="M2079" s="184">
        <v>46.395299999999999</v>
      </c>
      <c r="N2079" s="184">
        <v>80.078400000000002</v>
      </c>
      <c r="O2079" s="184">
        <v>22.249099999999999</v>
      </c>
      <c r="P2079" s="184">
        <v>16.090299999999999</v>
      </c>
      <c r="Q2079" s="184">
        <v>15.925599999999999</v>
      </c>
      <c r="R2079" s="184">
        <v>32.718299999999999</v>
      </c>
    </row>
    <row r="2080" spans="1:18" x14ac:dyDescent="0.3">
      <c r="A2080" s="180" t="s">
        <v>1257</v>
      </c>
      <c r="B2080" s="180" t="s">
        <v>1260</v>
      </c>
      <c r="C2080" s="180">
        <v>113460</v>
      </c>
      <c r="D2080" s="183">
        <v>44462</v>
      </c>
      <c r="E2080" s="184">
        <v>76.659000000000006</v>
      </c>
      <c r="F2080" s="184">
        <v>1.208</v>
      </c>
      <c r="G2080" s="184">
        <v>2.1438999999999999</v>
      </c>
      <c r="H2080" s="184">
        <v>2.2200000000000001E-2</v>
      </c>
      <c r="I2080" s="184">
        <v>1.8278000000000001</v>
      </c>
      <c r="J2080" s="184">
        <v>7.5885999999999996</v>
      </c>
      <c r="K2080" s="184">
        <v>14.165900000000001</v>
      </c>
      <c r="L2080" s="184">
        <v>26.778199999999998</v>
      </c>
      <c r="M2080" s="184">
        <v>41.520800000000001</v>
      </c>
      <c r="N2080" s="184">
        <v>70.152900000000002</v>
      </c>
      <c r="O2080" s="184">
        <v>18.977900000000002</v>
      </c>
      <c r="P2080" s="184">
        <v>14.9094</v>
      </c>
      <c r="Q2080" s="184">
        <v>13.545999999999999</v>
      </c>
      <c r="R2080" s="184">
        <v>26.810300000000002</v>
      </c>
    </row>
    <row r="2081" spans="1:18" x14ac:dyDescent="0.3">
      <c r="A2081" s="180" t="s">
        <v>1257</v>
      </c>
      <c r="B2081" s="180" t="s">
        <v>1261</v>
      </c>
      <c r="C2081" s="180">
        <v>119988</v>
      </c>
      <c r="D2081" s="183">
        <v>44462</v>
      </c>
      <c r="E2081" s="184">
        <v>86.932000000000002</v>
      </c>
      <c r="F2081" s="184">
        <v>1.212</v>
      </c>
      <c r="G2081" s="184">
        <v>2.1564000000000001</v>
      </c>
      <c r="H2081" s="184">
        <v>4.9500000000000002E-2</v>
      </c>
      <c r="I2081" s="184">
        <v>1.8846000000000001</v>
      </c>
      <c r="J2081" s="184">
        <v>7.7210999999999999</v>
      </c>
      <c r="K2081" s="184">
        <v>14.5787</v>
      </c>
      <c r="L2081" s="184">
        <v>27.685300000000002</v>
      </c>
      <c r="M2081" s="184">
        <v>43.060299999999998</v>
      </c>
      <c r="N2081" s="184">
        <v>72.610799999999998</v>
      </c>
      <c r="O2081" s="184">
        <v>20.651499999999999</v>
      </c>
      <c r="P2081" s="184">
        <v>16.647200000000002</v>
      </c>
      <c r="Q2081" s="184">
        <v>17.7774</v>
      </c>
      <c r="R2081" s="184">
        <v>28.564499999999999</v>
      </c>
    </row>
    <row r="2082" spans="1:18" x14ac:dyDescent="0.3">
      <c r="A2082" s="180" t="s">
        <v>1257</v>
      </c>
      <c r="B2082" s="180" t="s">
        <v>1262</v>
      </c>
      <c r="C2082" s="180">
        <v>101228</v>
      </c>
      <c r="D2082" s="183">
        <v>44462</v>
      </c>
      <c r="E2082" s="184">
        <v>447.51</v>
      </c>
      <c r="F2082" s="184">
        <v>0.89959999999999996</v>
      </c>
      <c r="G2082" s="184">
        <v>2.0036</v>
      </c>
      <c r="H2082" s="184">
        <v>-2.01E-2</v>
      </c>
      <c r="I2082" s="184">
        <v>2.0407999999999999</v>
      </c>
      <c r="J2082" s="184">
        <v>8.7324000000000002</v>
      </c>
      <c r="K2082" s="184">
        <v>13.039</v>
      </c>
      <c r="L2082" s="184">
        <v>23.813099999999999</v>
      </c>
      <c r="M2082" s="184">
        <v>40.0657</v>
      </c>
      <c r="N2082" s="184">
        <v>73.2453</v>
      </c>
      <c r="O2082" s="184">
        <v>15.236000000000001</v>
      </c>
      <c r="P2082" s="184">
        <v>13.4986</v>
      </c>
      <c r="Q2082" s="184">
        <v>15.119</v>
      </c>
      <c r="R2082" s="184">
        <v>24.2547</v>
      </c>
    </row>
    <row r="2083" spans="1:18" x14ac:dyDescent="0.3">
      <c r="A2083" s="180" t="s">
        <v>1257</v>
      </c>
      <c r="B2083" s="180" t="s">
        <v>1263</v>
      </c>
      <c r="C2083" s="180">
        <v>120599</v>
      </c>
      <c r="D2083" s="183">
        <v>44462</v>
      </c>
      <c r="E2083" s="184">
        <v>483.48</v>
      </c>
      <c r="F2083" s="184">
        <v>0.90159999999999996</v>
      </c>
      <c r="G2083" s="184">
        <v>2.0108000000000001</v>
      </c>
      <c r="H2083" s="184">
        <v>0</v>
      </c>
      <c r="I2083" s="184">
        <v>2.0796999999999999</v>
      </c>
      <c r="J2083" s="184">
        <v>8.8134999999999994</v>
      </c>
      <c r="K2083" s="184">
        <v>13.2988</v>
      </c>
      <c r="L2083" s="184">
        <v>24.377400000000002</v>
      </c>
      <c r="M2083" s="184">
        <v>41.009700000000002</v>
      </c>
      <c r="N2083" s="184">
        <v>74.838200000000001</v>
      </c>
      <c r="O2083" s="184">
        <v>16.3306</v>
      </c>
      <c r="P2083" s="184">
        <v>14.6608</v>
      </c>
      <c r="Q2083" s="184">
        <v>16.989899999999999</v>
      </c>
      <c r="R2083" s="184">
        <v>25.433800000000002</v>
      </c>
    </row>
    <row r="2084" spans="1:18" x14ac:dyDescent="0.3">
      <c r="A2084" s="180" t="s">
        <v>1257</v>
      </c>
      <c r="B2084" s="180" t="s">
        <v>1945</v>
      </c>
      <c r="C2084" s="180"/>
      <c r="D2084" s="183"/>
      <c r="E2084" s="184"/>
      <c r="F2084" s="184"/>
      <c r="G2084" s="184"/>
      <c r="H2084" s="184"/>
      <c r="I2084" s="184"/>
      <c r="J2084" s="184"/>
      <c r="K2084" s="184"/>
      <c r="L2084" s="184"/>
      <c r="M2084" s="184"/>
      <c r="N2084" s="184"/>
      <c r="O2084" s="184"/>
      <c r="P2084" s="184"/>
      <c r="Q2084" s="184"/>
      <c r="R2084" s="184"/>
    </row>
    <row r="2085" spans="1:18" x14ac:dyDescent="0.3">
      <c r="A2085" s="180" t="s">
        <v>1257</v>
      </c>
      <c r="B2085" s="180" t="s">
        <v>1264</v>
      </c>
      <c r="C2085" s="180"/>
      <c r="D2085" s="183"/>
      <c r="E2085" s="184"/>
      <c r="F2085" s="184"/>
      <c r="G2085" s="184"/>
      <c r="H2085" s="184"/>
      <c r="I2085" s="184"/>
      <c r="J2085" s="184"/>
      <c r="K2085" s="184"/>
      <c r="L2085" s="184"/>
      <c r="M2085" s="184"/>
      <c r="N2085" s="184"/>
      <c r="O2085" s="184"/>
      <c r="P2085" s="184"/>
      <c r="Q2085" s="184"/>
      <c r="R2085" s="184"/>
    </row>
    <row r="2086" spans="1:18" x14ac:dyDescent="0.3">
      <c r="A2086" s="180" t="s">
        <v>1257</v>
      </c>
      <c r="B2086" s="180" t="s">
        <v>1265</v>
      </c>
      <c r="C2086" s="180">
        <v>107353</v>
      </c>
      <c r="D2086" s="183">
        <v>44462</v>
      </c>
      <c r="E2086" s="184">
        <v>80.69</v>
      </c>
      <c r="F2086" s="184">
        <v>0.90029999999999999</v>
      </c>
      <c r="G2086" s="184">
        <v>2.5156000000000001</v>
      </c>
      <c r="H2086" s="184">
        <v>0.19869999999999999</v>
      </c>
      <c r="I2086" s="184">
        <v>2.4115000000000002</v>
      </c>
      <c r="J2086" s="184">
        <v>8.9375</v>
      </c>
      <c r="K2086" s="184">
        <v>14.259399999999999</v>
      </c>
      <c r="L2086" s="184">
        <v>29.977399999999999</v>
      </c>
      <c r="M2086" s="184">
        <v>44.2181</v>
      </c>
      <c r="N2086" s="184">
        <v>72.414500000000004</v>
      </c>
      <c r="O2086" s="184">
        <v>18.682600000000001</v>
      </c>
      <c r="P2086" s="184">
        <v>15.441700000000001</v>
      </c>
      <c r="Q2086" s="184">
        <v>16.688800000000001</v>
      </c>
      <c r="R2086" s="184">
        <v>31.006399999999999</v>
      </c>
    </row>
    <row r="2087" spans="1:18" x14ac:dyDescent="0.3">
      <c r="A2087" s="180" t="s">
        <v>1257</v>
      </c>
      <c r="B2087" s="180" t="s">
        <v>1266</v>
      </c>
      <c r="C2087" s="180">
        <v>120413</v>
      </c>
      <c r="D2087" s="183">
        <v>44462</v>
      </c>
      <c r="E2087" s="184">
        <v>91.35</v>
      </c>
      <c r="F2087" s="184">
        <v>0.89459999999999995</v>
      </c>
      <c r="G2087" s="184">
        <v>2.5253000000000001</v>
      </c>
      <c r="H2087" s="184">
        <v>0.21940000000000001</v>
      </c>
      <c r="I2087" s="184">
        <v>2.4678</v>
      </c>
      <c r="J2087" s="184">
        <v>9.0616000000000003</v>
      </c>
      <c r="K2087" s="184">
        <v>14.6317</v>
      </c>
      <c r="L2087" s="184">
        <v>30.836400000000001</v>
      </c>
      <c r="M2087" s="184">
        <v>45.670499999999997</v>
      </c>
      <c r="N2087" s="184">
        <v>74.732200000000006</v>
      </c>
      <c r="O2087" s="184">
        <v>20.3156</v>
      </c>
      <c r="P2087" s="184">
        <v>17.179300000000001</v>
      </c>
      <c r="Q2087" s="184">
        <v>20.600100000000001</v>
      </c>
      <c r="R2087" s="184">
        <v>32.720199999999998</v>
      </c>
    </row>
    <row r="2088" spans="1:18" x14ac:dyDescent="0.3">
      <c r="A2088" s="180" t="s">
        <v>1257</v>
      </c>
      <c r="B2088" s="180" t="s">
        <v>1267</v>
      </c>
      <c r="C2088" s="180">
        <v>147183</v>
      </c>
      <c r="D2088" s="183">
        <v>44462</v>
      </c>
      <c r="E2088" s="184">
        <v>15.5166</v>
      </c>
      <c r="F2088" s="184">
        <v>0.95179999999999998</v>
      </c>
      <c r="G2088" s="184">
        <v>1.9012</v>
      </c>
      <c r="H2088" s="184">
        <v>8.3900000000000002E-2</v>
      </c>
      <c r="I2088" s="184">
        <v>1.1776</v>
      </c>
      <c r="J2088" s="184">
        <v>8.7494999999999994</v>
      </c>
      <c r="K2088" s="184">
        <v>4.7237</v>
      </c>
      <c r="L2088" s="184">
        <v>15.4964</v>
      </c>
      <c r="M2088" s="184">
        <v>34.266100000000002</v>
      </c>
      <c r="N2088" s="184">
        <v>60.800400000000003</v>
      </c>
      <c r="O2088" s="184"/>
      <c r="P2088" s="184"/>
      <c r="Q2088" s="184">
        <v>20.4453</v>
      </c>
      <c r="R2088" s="184">
        <v>19.419699999999999</v>
      </c>
    </row>
    <row r="2089" spans="1:18" x14ac:dyDescent="0.3">
      <c r="A2089" s="180" t="s">
        <v>1257</v>
      </c>
      <c r="B2089" s="180" t="s">
        <v>1268</v>
      </c>
      <c r="C2089" s="180">
        <v>147184</v>
      </c>
      <c r="D2089" s="183">
        <v>44462</v>
      </c>
      <c r="E2089" s="184">
        <v>14.7517</v>
      </c>
      <c r="F2089" s="184">
        <v>0.94569999999999999</v>
      </c>
      <c r="G2089" s="184">
        <v>1.8834</v>
      </c>
      <c r="H2089" s="184">
        <v>4.2700000000000002E-2</v>
      </c>
      <c r="I2089" s="184">
        <v>1.0944</v>
      </c>
      <c r="J2089" s="184">
        <v>8.5505999999999993</v>
      </c>
      <c r="K2089" s="184">
        <v>4.1581000000000001</v>
      </c>
      <c r="L2089" s="184">
        <v>14.2506</v>
      </c>
      <c r="M2089" s="184">
        <v>32.124499999999998</v>
      </c>
      <c r="N2089" s="184">
        <v>57.395099999999999</v>
      </c>
      <c r="O2089" s="184"/>
      <c r="P2089" s="184"/>
      <c r="Q2089" s="184">
        <v>17.894500000000001</v>
      </c>
      <c r="R2089" s="184">
        <v>16.870999999999999</v>
      </c>
    </row>
    <row r="2090" spans="1:18" x14ac:dyDescent="0.3">
      <c r="A2090" s="180" t="s">
        <v>1257</v>
      </c>
      <c r="B2090" s="180" t="s">
        <v>1269</v>
      </c>
      <c r="C2090" s="180">
        <v>141226</v>
      </c>
      <c r="D2090" s="183">
        <v>44462</v>
      </c>
      <c r="E2090" s="184">
        <v>22.316700000000001</v>
      </c>
      <c r="F2090" s="184">
        <v>1.323</v>
      </c>
      <c r="G2090" s="184">
        <v>2.8780000000000001</v>
      </c>
      <c r="H2090" s="184">
        <v>0.15079999999999999</v>
      </c>
      <c r="I2090" s="184">
        <v>2.8622999999999998</v>
      </c>
      <c r="J2090" s="184">
        <v>10.121600000000001</v>
      </c>
      <c r="K2090" s="184">
        <v>15.7193</v>
      </c>
      <c r="L2090" s="184">
        <v>33.438000000000002</v>
      </c>
      <c r="M2090" s="184">
        <v>54.840499999999999</v>
      </c>
      <c r="N2090" s="184">
        <v>85.516400000000004</v>
      </c>
      <c r="O2090" s="184">
        <v>26.832000000000001</v>
      </c>
      <c r="P2090" s="184"/>
      <c r="Q2090" s="184">
        <v>20.151900000000001</v>
      </c>
      <c r="R2090" s="184">
        <v>37.843499999999999</v>
      </c>
    </row>
    <row r="2091" spans="1:18" x14ac:dyDescent="0.3">
      <c r="A2091" s="180" t="s">
        <v>1257</v>
      </c>
      <c r="B2091" s="180" t="s">
        <v>1270</v>
      </c>
      <c r="C2091" s="180">
        <v>141224</v>
      </c>
      <c r="D2091" s="183">
        <v>44462</v>
      </c>
      <c r="E2091" s="184">
        <v>20.453199999999999</v>
      </c>
      <c r="F2091" s="184">
        <v>1.3171999999999999</v>
      </c>
      <c r="G2091" s="184">
        <v>2.8616000000000001</v>
      </c>
      <c r="H2091" s="184">
        <v>0.114</v>
      </c>
      <c r="I2091" s="184">
        <v>2.7881999999999998</v>
      </c>
      <c r="J2091" s="184">
        <v>9.9527999999999999</v>
      </c>
      <c r="K2091" s="184">
        <v>15.195499999999999</v>
      </c>
      <c r="L2091" s="184">
        <v>32.249600000000001</v>
      </c>
      <c r="M2091" s="184">
        <v>52.818300000000001</v>
      </c>
      <c r="N2091" s="184">
        <v>82.2988</v>
      </c>
      <c r="O2091" s="184">
        <v>24.635400000000001</v>
      </c>
      <c r="P2091" s="184"/>
      <c r="Q2091" s="184">
        <v>17.779599999999999</v>
      </c>
      <c r="R2091" s="184">
        <v>35.488300000000002</v>
      </c>
    </row>
    <row r="2092" spans="1:18" x14ac:dyDescent="0.3">
      <c r="A2092" s="180" t="s">
        <v>1257</v>
      </c>
      <c r="B2092" s="180" t="s">
        <v>1271</v>
      </c>
      <c r="C2092" s="180">
        <v>101161</v>
      </c>
      <c r="D2092" s="183">
        <v>44462</v>
      </c>
      <c r="E2092" s="184">
        <v>146.63720000000001</v>
      </c>
      <c r="F2092" s="184">
        <v>1.3821000000000001</v>
      </c>
      <c r="G2092" s="184">
        <v>3.9329999999999998</v>
      </c>
      <c r="H2092" s="184">
        <v>1.5822000000000001</v>
      </c>
      <c r="I2092" s="184">
        <v>3.7593999999999999</v>
      </c>
      <c r="J2092" s="184">
        <v>12.690300000000001</v>
      </c>
      <c r="K2092" s="184">
        <v>19.0001</v>
      </c>
      <c r="L2092" s="184">
        <v>29.090199999999999</v>
      </c>
      <c r="M2092" s="184">
        <v>52.8187</v>
      </c>
      <c r="N2092" s="184">
        <v>86.793300000000002</v>
      </c>
      <c r="O2092" s="184">
        <v>16.590499999999999</v>
      </c>
      <c r="P2092" s="184">
        <v>13.835699999999999</v>
      </c>
      <c r="Q2092" s="184">
        <v>17.672699999999999</v>
      </c>
      <c r="R2092" s="184">
        <v>23.416599999999999</v>
      </c>
    </row>
    <row r="2093" spans="1:18" x14ac:dyDescent="0.3">
      <c r="A2093" s="180" t="s">
        <v>1257</v>
      </c>
      <c r="B2093" s="180" t="s">
        <v>1272</v>
      </c>
      <c r="C2093" s="180">
        <v>118650</v>
      </c>
      <c r="D2093" s="183">
        <v>44462</v>
      </c>
      <c r="E2093" s="184">
        <v>156.28059999999999</v>
      </c>
      <c r="F2093" s="184">
        <v>1.3842000000000001</v>
      </c>
      <c r="G2093" s="184">
        <v>3.9397000000000002</v>
      </c>
      <c r="H2093" s="184">
        <v>1.5969</v>
      </c>
      <c r="I2093" s="184">
        <v>3.7869000000000002</v>
      </c>
      <c r="J2093" s="184">
        <v>12.750400000000001</v>
      </c>
      <c r="K2093" s="184">
        <v>19.182099999999998</v>
      </c>
      <c r="L2093" s="184">
        <v>29.503</v>
      </c>
      <c r="M2093" s="184">
        <v>53.530299999999997</v>
      </c>
      <c r="N2093" s="184">
        <v>87.987099999999998</v>
      </c>
      <c r="O2093" s="184">
        <v>17.367100000000001</v>
      </c>
      <c r="P2093" s="184">
        <v>14.645200000000001</v>
      </c>
      <c r="Q2093" s="184">
        <v>15.418100000000001</v>
      </c>
      <c r="R2093" s="184">
        <v>24.247900000000001</v>
      </c>
    </row>
    <row r="2094" spans="1:18" x14ac:dyDescent="0.3">
      <c r="A2094" s="180" t="s">
        <v>1257</v>
      </c>
      <c r="B2094" s="180" t="s">
        <v>1273</v>
      </c>
      <c r="C2094" s="180">
        <v>100967</v>
      </c>
      <c r="D2094" s="183">
        <v>44462</v>
      </c>
      <c r="E2094" s="184">
        <v>233.84</v>
      </c>
      <c r="F2094" s="184">
        <v>1.4358</v>
      </c>
      <c r="G2094" s="184">
        <v>2.6063999999999998</v>
      </c>
      <c r="H2094" s="184">
        <v>0.25719999999999998</v>
      </c>
      <c r="I2094" s="184">
        <v>2.3370000000000002</v>
      </c>
      <c r="J2094" s="184">
        <v>9.6194000000000006</v>
      </c>
      <c r="K2094" s="184">
        <v>16.6401</v>
      </c>
      <c r="L2094" s="184">
        <v>29.572800000000001</v>
      </c>
      <c r="M2094" s="184">
        <v>45.649299999999997</v>
      </c>
      <c r="N2094" s="184">
        <v>73.832899999999995</v>
      </c>
      <c r="O2094" s="184">
        <v>17.914200000000001</v>
      </c>
      <c r="P2094" s="184">
        <v>15.933199999999999</v>
      </c>
      <c r="Q2094" s="184">
        <v>16.256399999999999</v>
      </c>
      <c r="R2094" s="184">
        <v>30.4376</v>
      </c>
    </row>
    <row r="2095" spans="1:18" x14ac:dyDescent="0.3">
      <c r="A2095" s="180" t="s">
        <v>1257</v>
      </c>
      <c r="B2095" s="180" t="s">
        <v>1274</v>
      </c>
      <c r="C2095" s="180">
        <v>119452</v>
      </c>
      <c r="D2095" s="183">
        <v>44462</v>
      </c>
      <c r="E2095" s="184">
        <v>249.66</v>
      </c>
      <c r="F2095" s="184">
        <v>1.4341999999999999</v>
      </c>
      <c r="G2095" s="184">
        <v>2.6097999999999999</v>
      </c>
      <c r="H2095" s="184">
        <v>0.26910000000000001</v>
      </c>
      <c r="I2095" s="184">
        <v>2.3658000000000001</v>
      </c>
      <c r="J2095" s="184">
        <v>9.6828000000000003</v>
      </c>
      <c r="K2095" s="184">
        <v>16.860099999999999</v>
      </c>
      <c r="L2095" s="184">
        <v>30.058299999999999</v>
      </c>
      <c r="M2095" s="184">
        <v>46.445300000000003</v>
      </c>
      <c r="N2095" s="184">
        <v>75.138499999999993</v>
      </c>
      <c r="O2095" s="184">
        <v>18.911999999999999</v>
      </c>
      <c r="P2095" s="184">
        <v>16.912600000000001</v>
      </c>
      <c r="Q2095" s="184">
        <v>18.146799999999999</v>
      </c>
      <c r="R2095" s="184">
        <v>31.462900000000001</v>
      </c>
    </row>
    <row r="2096" spans="1:18" x14ac:dyDescent="0.3">
      <c r="A2096" s="180" t="s">
        <v>1257</v>
      </c>
      <c r="B2096" s="180" t="s">
        <v>1275</v>
      </c>
      <c r="C2096" s="180">
        <v>100631</v>
      </c>
      <c r="D2096" s="183">
        <v>44462</v>
      </c>
      <c r="E2096" s="184">
        <v>409.661</v>
      </c>
      <c r="F2096" s="184">
        <v>1.6244000000000001</v>
      </c>
      <c r="G2096" s="184">
        <v>4.1078999999999999</v>
      </c>
      <c r="H2096" s="184">
        <v>0.43219999999999997</v>
      </c>
      <c r="I2096" s="184">
        <v>3.1560000000000001</v>
      </c>
      <c r="J2096" s="184">
        <v>12.1073</v>
      </c>
      <c r="K2096" s="184">
        <v>14.9222</v>
      </c>
      <c r="L2096" s="184">
        <v>34.885199999999998</v>
      </c>
      <c r="M2096" s="184">
        <v>57.928600000000003</v>
      </c>
      <c r="N2096" s="184">
        <v>87.1708</v>
      </c>
      <c r="O2096" s="184">
        <v>31.4131</v>
      </c>
      <c r="P2096" s="184">
        <v>23.7087</v>
      </c>
      <c r="Q2096" s="184">
        <v>19.827100000000002</v>
      </c>
      <c r="R2096" s="184">
        <v>51.2744</v>
      </c>
    </row>
    <row r="2097" spans="1:18" x14ac:dyDescent="0.3">
      <c r="A2097" s="180" t="s">
        <v>1257</v>
      </c>
      <c r="B2097" s="180" t="s">
        <v>1276</v>
      </c>
      <c r="C2097" s="180">
        <v>120823</v>
      </c>
      <c r="D2097" s="183">
        <v>44462</v>
      </c>
      <c r="E2097" s="184">
        <v>425.56119999999999</v>
      </c>
      <c r="F2097" s="184">
        <v>1.6292</v>
      </c>
      <c r="G2097" s="184">
        <v>4.1238000000000001</v>
      </c>
      <c r="H2097" s="184">
        <v>0.46660000000000001</v>
      </c>
      <c r="I2097" s="184">
        <v>3.2279</v>
      </c>
      <c r="J2097" s="184">
        <v>12.2807</v>
      </c>
      <c r="K2097" s="184">
        <v>15.4756</v>
      </c>
      <c r="L2097" s="184">
        <v>36.204999999999998</v>
      </c>
      <c r="M2097" s="184">
        <v>60.308799999999998</v>
      </c>
      <c r="N2097" s="184">
        <v>90.926699999999997</v>
      </c>
      <c r="O2097" s="184">
        <v>32.688899999999997</v>
      </c>
      <c r="P2097" s="184">
        <v>24.543900000000001</v>
      </c>
      <c r="Q2097" s="184">
        <v>22.2484</v>
      </c>
      <c r="R2097" s="184">
        <v>53.125599999999999</v>
      </c>
    </row>
    <row r="2098" spans="1:18" x14ac:dyDescent="0.3">
      <c r="A2098" s="180" t="s">
        <v>1257</v>
      </c>
      <c r="B2098" s="180" t="s">
        <v>1277</v>
      </c>
      <c r="C2098" s="180">
        <v>147587</v>
      </c>
      <c r="D2098" s="183">
        <v>44462</v>
      </c>
      <c r="E2098" s="184">
        <v>17.175899999999999</v>
      </c>
      <c r="F2098" s="184">
        <v>1.3111999999999999</v>
      </c>
      <c r="G2098" s="184">
        <v>2.5825</v>
      </c>
      <c r="H2098" s="184">
        <v>0.28839999999999999</v>
      </c>
      <c r="I2098" s="184">
        <v>2.6714000000000002</v>
      </c>
      <c r="J2098" s="184">
        <v>9.5081000000000007</v>
      </c>
      <c r="K2098" s="184">
        <v>14.4236</v>
      </c>
      <c r="L2098" s="184">
        <v>25.876000000000001</v>
      </c>
      <c r="M2098" s="184">
        <v>42.6297</v>
      </c>
      <c r="N2098" s="184">
        <v>67.966300000000004</v>
      </c>
      <c r="O2098" s="184"/>
      <c r="P2098" s="184"/>
      <c r="Q2098" s="184">
        <v>30.206700000000001</v>
      </c>
      <c r="R2098" s="184">
        <v>28.3962</v>
      </c>
    </row>
    <row r="2099" spans="1:18" x14ac:dyDescent="0.3">
      <c r="A2099" s="180" t="s">
        <v>1257</v>
      </c>
      <c r="B2099" s="180" t="s">
        <v>1278</v>
      </c>
      <c r="C2099" s="180">
        <v>147584</v>
      </c>
      <c r="D2099" s="183">
        <v>44462</v>
      </c>
      <c r="E2099" s="184">
        <v>16.528400000000001</v>
      </c>
      <c r="F2099" s="184">
        <v>1.3068</v>
      </c>
      <c r="G2099" s="184">
        <v>2.5684999999999998</v>
      </c>
      <c r="H2099" s="184">
        <v>0.25600000000000001</v>
      </c>
      <c r="I2099" s="184">
        <v>2.6053999999999999</v>
      </c>
      <c r="J2099" s="184">
        <v>9.3510000000000009</v>
      </c>
      <c r="K2099" s="184">
        <v>13.937099999999999</v>
      </c>
      <c r="L2099" s="184">
        <v>24.858499999999999</v>
      </c>
      <c r="M2099" s="184">
        <v>40.932299999999998</v>
      </c>
      <c r="N2099" s="184">
        <v>65.137</v>
      </c>
      <c r="O2099" s="184"/>
      <c r="P2099" s="184"/>
      <c r="Q2099" s="184">
        <v>27.7879</v>
      </c>
      <c r="R2099" s="184">
        <v>26.0136</v>
      </c>
    </row>
    <row r="2100" spans="1:18" x14ac:dyDescent="0.3">
      <c r="A2100" s="185" t="s">
        <v>27</v>
      </c>
      <c r="B2100" s="180"/>
      <c r="C2100" s="180"/>
      <c r="D2100" s="180"/>
      <c r="E2100" s="180"/>
      <c r="F2100" s="186">
        <v>1.2710950000000003</v>
      </c>
      <c r="G2100" s="186">
        <v>2.7705050000000004</v>
      </c>
      <c r="H2100" s="186">
        <v>0.35639999999999999</v>
      </c>
      <c r="I2100" s="186">
        <v>2.5118400000000003</v>
      </c>
      <c r="J2100" s="186">
        <v>9.9609950000000005</v>
      </c>
      <c r="K2100" s="186">
        <v>14.604620000000001</v>
      </c>
      <c r="L2100" s="186">
        <v>27.822774999999996</v>
      </c>
      <c r="M2100" s="186">
        <v>46.085845000000006</v>
      </c>
      <c r="N2100" s="186">
        <v>75.880874999999989</v>
      </c>
      <c r="O2100" s="186">
        <v>21.251924999999996</v>
      </c>
      <c r="P2100" s="186">
        <v>16.64695714285714</v>
      </c>
      <c r="Q2100" s="186">
        <v>18.874690000000001</v>
      </c>
      <c r="R2100" s="186">
        <v>30.557844999999997</v>
      </c>
    </row>
    <row r="2101" spans="1:18" x14ac:dyDescent="0.3">
      <c r="A2101" s="185" t="s">
        <v>408</v>
      </c>
      <c r="B2101" s="180"/>
      <c r="C2101" s="180"/>
      <c r="D2101" s="180"/>
      <c r="E2101" s="180"/>
      <c r="F2101" s="186">
        <v>1.3142</v>
      </c>
      <c r="G2101" s="186">
        <v>2.5944500000000001</v>
      </c>
      <c r="H2101" s="186">
        <v>0.23770000000000002</v>
      </c>
      <c r="I2101" s="186">
        <v>2.5366</v>
      </c>
      <c r="J2101" s="186">
        <v>9.5637500000000006</v>
      </c>
      <c r="K2101" s="186">
        <v>14.776949999999999</v>
      </c>
      <c r="L2101" s="186">
        <v>29.052949999999999</v>
      </c>
      <c r="M2101" s="186">
        <v>45.566699999999997</v>
      </c>
      <c r="N2101" s="186">
        <v>74.785200000000003</v>
      </c>
      <c r="O2101" s="186">
        <v>19.646750000000001</v>
      </c>
      <c r="P2101" s="186">
        <v>15.68745</v>
      </c>
      <c r="Q2101" s="186">
        <v>17.778500000000001</v>
      </c>
      <c r="R2101" s="186">
        <v>29.501049999999999</v>
      </c>
    </row>
    <row r="2102" spans="1:18" x14ac:dyDescent="0.3">
      <c r="A2102" s="128"/>
      <c r="B2102" s="128"/>
      <c r="C2102" s="128"/>
      <c r="D2102" s="128"/>
      <c r="E2102" s="128"/>
      <c r="F2102" s="128"/>
      <c r="G2102" s="128"/>
      <c r="H2102" s="128"/>
      <c r="I2102" s="128"/>
      <c r="J2102" s="128"/>
      <c r="K2102" s="128"/>
      <c r="L2102" s="128"/>
      <c r="M2102" s="128"/>
      <c r="N2102" s="128"/>
      <c r="O2102" s="128"/>
      <c r="P2102" s="128"/>
      <c r="Q2102" s="128"/>
      <c r="R2102" s="128"/>
    </row>
    <row r="2103" spans="1:18" x14ac:dyDescent="0.3">
      <c r="A2103" s="182" t="s">
        <v>1279</v>
      </c>
      <c r="B2103" s="182"/>
      <c r="C2103" s="182"/>
      <c r="D2103" s="182"/>
      <c r="E2103" s="182"/>
      <c r="F2103" s="182"/>
      <c r="G2103" s="182"/>
      <c r="H2103" s="182"/>
      <c r="I2103" s="182"/>
      <c r="J2103" s="182"/>
      <c r="K2103" s="182"/>
      <c r="L2103" s="182"/>
      <c r="M2103" s="182"/>
      <c r="N2103" s="182"/>
      <c r="O2103" s="182"/>
      <c r="P2103" s="182"/>
      <c r="Q2103" s="182"/>
      <c r="R2103" s="182"/>
    </row>
    <row r="2104" spans="1:18" x14ac:dyDescent="0.3">
      <c r="A2104" s="180" t="s">
        <v>1280</v>
      </c>
      <c r="B2104" s="180" t="s">
        <v>1281</v>
      </c>
      <c r="C2104" s="180">
        <v>145486</v>
      </c>
      <c r="D2104" s="183">
        <v>44462</v>
      </c>
      <c r="E2104" s="184">
        <v>1129.9879000000001</v>
      </c>
      <c r="F2104" s="184">
        <v>3.1916000000000002</v>
      </c>
      <c r="G2104" s="184">
        <v>3.2029999999999998</v>
      </c>
      <c r="H2104" s="184">
        <v>3.2075999999999998</v>
      </c>
      <c r="I2104" s="184">
        <v>3.1501999999999999</v>
      </c>
      <c r="J2104" s="184">
        <v>3.0788000000000002</v>
      </c>
      <c r="K2104" s="184">
        <v>3.1124000000000001</v>
      </c>
      <c r="L2104" s="184">
        <v>3.1833</v>
      </c>
      <c r="M2104" s="184">
        <v>3.1583999999999999</v>
      </c>
      <c r="N2104" s="184">
        <v>3.1246</v>
      </c>
      <c r="O2104" s="184"/>
      <c r="P2104" s="184"/>
      <c r="Q2104" s="184">
        <v>4.3102999999999998</v>
      </c>
      <c r="R2104" s="184">
        <v>3.5173999999999999</v>
      </c>
    </row>
    <row r="2105" spans="1:18" x14ac:dyDescent="0.3">
      <c r="A2105" s="180" t="s">
        <v>1280</v>
      </c>
      <c r="B2105" s="180" t="s">
        <v>1282</v>
      </c>
      <c r="C2105" s="180">
        <v>145481</v>
      </c>
      <c r="D2105" s="183">
        <v>44462</v>
      </c>
      <c r="E2105" s="184">
        <v>1125.963</v>
      </c>
      <c r="F2105" s="184">
        <v>3.0733999999999999</v>
      </c>
      <c r="G2105" s="184">
        <v>3.0836000000000001</v>
      </c>
      <c r="H2105" s="184">
        <v>3.0878999999999999</v>
      </c>
      <c r="I2105" s="184">
        <v>3.0301</v>
      </c>
      <c r="J2105" s="184">
        <v>2.9586000000000001</v>
      </c>
      <c r="K2105" s="184">
        <v>3.0003000000000002</v>
      </c>
      <c r="L2105" s="184">
        <v>3.0674999999999999</v>
      </c>
      <c r="M2105" s="184">
        <v>3.0465</v>
      </c>
      <c r="N2105" s="184">
        <v>3.0091000000000001</v>
      </c>
      <c r="O2105" s="184"/>
      <c r="P2105" s="184"/>
      <c r="Q2105" s="184">
        <v>4.1818999999999997</v>
      </c>
      <c r="R2105" s="184">
        <v>3.3954</v>
      </c>
    </row>
    <row r="2106" spans="1:18" x14ac:dyDescent="0.3">
      <c r="A2106" s="180" t="s">
        <v>1280</v>
      </c>
      <c r="B2106" s="180" t="s">
        <v>1283</v>
      </c>
      <c r="C2106" s="180">
        <v>146675</v>
      </c>
      <c r="D2106" s="183">
        <v>44462</v>
      </c>
      <c r="E2106" s="184">
        <v>1104.5065</v>
      </c>
      <c r="F2106" s="184">
        <v>3.2488000000000001</v>
      </c>
      <c r="G2106" s="184">
        <v>3.2393999999999998</v>
      </c>
      <c r="H2106" s="184">
        <v>3.2145999999999999</v>
      </c>
      <c r="I2106" s="184">
        <v>3.1735000000000002</v>
      </c>
      <c r="J2106" s="184">
        <v>3.0823999999999998</v>
      </c>
      <c r="K2106" s="184">
        <v>3.1139000000000001</v>
      </c>
      <c r="L2106" s="184">
        <v>3.1677</v>
      </c>
      <c r="M2106" s="184">
        <v>3.1505999999999998</v>
      </c>
      <c r="N2106" s="184">
        <v>3.1252</v>
      </c>
      <c r="O2106" s="184"/>
      <c r="P2106" s="184"/>
      <c r="Q2106" s="184">
        <v>4.0090000000000003</v>
      </c>
      <c r="R2106" s="184">
        <v>3.5270999999999999</v>
      </c>
    </row>
    <row r="2107" spans="1:18" x14ac:dyDescent="0.3">
      <c r="A2107" s="180" t="s">
        <v>1280</v>
      </c>
      <c r="B2107" s="180" t="s">
        <v>1284</v>
      </c>
      <c r="C2107" s="180">
        <v>146678</v>
      </c>
      <c r="D2107" s="183">
        <v>44462</v>
      </c>
      <c r="E2107" s="184">
        <v>1102.8563999999999</v>
      </c>
      <c r="F2107" s="184">
        <v>3.1907000000000001</v>
      </c>
      <c r="G2107" s="184">
        <v>3.1802000000000001</v>
      </c>
      <c r="H2107" s="184">
        <v>3.1545000000000001</v>
      </c>
      <c r="I2107" s="184">
        <v>3.1135000000000002</v>
      </c>
      <c r="J2107" s="184">
        <v>3.0223</v>
      </c>
      <c r="K2107" s="184">
        <v>3.0533999999999999</v>
      </c>
      <c r="L2107" s="184">
        <v>3.1067999999999998</v>
      </c>
      <c r="M2107" s="184">
        <v>3.0918000000000001</v>
      </c>
      <c r="N2107" s="184">
        <v>3.0678999999999998</v>
      </c>
      <c r="O2107" s="184"/>
      <c r="P2107" s="184"/>
      <c r="Q2107" s="184">
        <v>3.9474999999999998</v>
      </c>
      <c r="R2107" s="184">
        <v>3.4725000000000001</v>
      </c>
    </row>
    <row r="2108" spans="1:18" x14ac:dyDescent="0.3">
      <c r="A2108" s="180" t="s">
        <v>1280</v>
      </c>
      <c r="B2108" s="180" t="s">
        <v>1285</v>
      </c>
      <c r="C2108" s="180">
        <v>147196</v>
      </c>
      <c r="D2108" s="183">
        <v>44462</v>
      </c>
      <c r="E2108" s="184">
        <v>1097.4262000000001</v>
      </c>
      <c r="F2108" s="184">
        <v>3.1899000000000002</v>
      </c>
      <c r="G2108" s="184">
        <v>3.1827000000000001</v>
      </c>
      <c r="H2108" s="184">
        <v>3.1806000000000001</v>
      </c>
      <c r="I2108" s="184">
        <v>3.1518000000000002</v>
      </c>
      <c r="J2108" s="184">
        <v>3.0804999999999998</v>
      </c>
      <c r="K2108" s="184">
        <v>3.1187999999999998</v>
      </c>
      <c r="L2108" s="184">
        <v>3.1625000000000001</v>
      </c>
      <c r="M2108" s="184">
        <v>3.1543999999999999</v>
      </c>
      <c r="N2108" s="184">
        <v>3.1358999999999999</v>
      </c>
      <c r="O2108" s="184"/>
      <c r="P2108" s="184"/>
      <c r="Q2108" s="184">
        <v>3.9148999999999998</v>
      </c>
      <c r="R2108" s="184">
        <v>3.5526</v>
      </c>
    </row>
    <row r="2109" spans="1:18" x14ac:dyDescent="0.3">
      <c r="A2109" s="180" t="s">
        <v>1280</v>
      </c>
      <c r="B2109" s="180" t="s">
        <v>1286</v>
      </c>
      <c r="C2109" s="180">
        <v>147193</v>
      </c>
      <c r="D2109" s="183">
        <v>44462</v>
      </c>
      <c r="E2109" s="184">
        <v>1095.9784999999999</v>
      </c>
      <c r="F2109" s="184">
        <v>3.1274999999999999</v>
      </c>
      <c r="G2109" s="184">
        <v>3.1225000000000001</v>
      </c>
      <c r="H2109" s="184">
        <v>3.1204999999999998</v>
      </c>
      <c r="I2109" s="184">
        <v>3.0916000000000001</v>
      </c>
      <c r="J2109" s="184">
        <v>3.0203000000000002</v>
      </c>
      <c r="K2109" s="184">
        <v>3.0655999999999999</v>
      </c>
      <c r="L2109" s="184">
        <v>3.1103999999999998</v>
      </c>
      <c r="M2109" s="184">
        <v>3.1023000000000001</v>
      </c>
      <c r="N2109" s="184">
        <v>3.0779000000000001</v>
      </c>
      <c r="O2109" s="184"/>
      <c r="P2109" s="184"/>
      <c r="Q2109" s="184">
        <v>3.8582000000000001</v>
      </c>
      <c r="R2109" s="184">
        <v>3.4950999999999999</v>
      </c>
    </row>
    <row r="2110" spans="1:18" x14ac:dyDescent="0.3">
      <c r="A2110" s="180" t="s">
        <v>1280</v>
      </c>
      <c r="B2110" s="180" t="s">
        <v>1287</v>
      </c>
      <c r="C2110" s="180">
        <v>147125</v>
      </c>
      <c r="D2110" s="183">
        <v>44462</v>
      </c>
      <c r="E2110" s="184">
        <v>1099.6641</v>
      </c>
      <c r="F2110" s="184">
        <v>3.2033</v>
      </c>
      <c r="G2110" s="184">
        <v>3.1960999999999999</v>
      </c>
      <c r="H2110" s="184">
        <v>3.1945000000000001</v>
      </c>
      <c r="I2110" s="184">
        <v>3.1494</v>
      </c>
      <c r="J2110" s="184">
        <v>3.0693000000000001</v>
      </c>
      <c r="K2110" s="184">
        <v>3.1053000000000002</v>
      </c>
      <c r="L2110" s="184">
        <v>3.1395</v>
      </c>
      <c r="M2110" s="184">
        <v>3.1343000000000001</v>
      </c>
      <c r="N2110" s="184">
        <v>3.1206</v>
      </c>
      <c r="O2110" s="184"/>
      <c r="P2110" s="184"/>
      <c r="Q2110" s="184">
        <v>3.9413</v>
      </c>
      <c r="R2110" s="184">
        <v>3.5339999999999998</v>
      </c>
    </row>
    <row r="2111" spans="1:18" x14ac:dyDescent="0.3">
      <c r="A2111" s="180" t="s">
        <v>1280</v>
      </c>
      <c r="B2111" s="180" t="s">
        <v>1288</v>
      </c>
      <c r="C2111" s="180">
        <v>147124</v>
      </c>
      <c r="D2111" s="183">
        <v>44462</v>
      </c>
      <c r="E2111" s="184">
        <v>1096.7642000000001</v>
      </c>
      <c r="F2111" s="184">
        <v>3.1019000000000001</v>
      </c>
      <c r="G2111" s="184">
        <v>3.0947</v>
      </c>
      <c r="H2111" s="184">
        <v>3.0939999999999999</v>
      </c>
      <c r="I2111" s="184">
        <v>3.0491000000000001</v>
      </c>
      <c r="J2111" s="184">
        <v>2.9685000000000001</v>
      </c>
      <c r="K2111" s="184">
        <v>3.0043000000000002</v>
      </c>
      <c r="L2111" s="184">
        <v>3.0379</v>
      </c>
      <c r="M2111" s="184">
        <v>3.0316999999999998</v>
      </c>
      <c r="N2111" s="184">
        <v>3.0173000000000001</v>
      </c>
      <c r="O2111" s="184"/>
      <c r="P2111" s="184"/>
      <c r="Q2111" s="184">
        <v>3.8294999999999999</v>
      </c>
      <c r="R2111" s="184">
        <v>3.4262999999999999</v>
      </c>
    </row>
    <row r="2112" spans="1:18" x14ac:dyDescent="0.3">
      <c r="A2112" s="180" t="s">
        <v>1280</v>
      </c>
      <c r="B2112" s="180" t="s">
        <v>1289</v>
      </c>
      <c r="C2112" s="180">
        <v>147951</v>
      </c>
      <c r="D2112" s="183">
        <v>44462</v>
      </c>
      <c r="E2112" s="184">
        <v>1056.9485999999999</v>
      </c>
      <c r="F2112" s="184">
        <v>3.2810000000000001</v>
      </c>
      <c r="G2112" s="184">
        <v>3.2793000000000001</v>
      </c>
      <c r="H2112" s="184">
        <v>3.2709000000000001</v>
      </c>
      <c r="I2112" s="184">
        <v>3.2256999999999998</v>
      </c>
      <c r="J2112" s="184">
        <v>3.1554000000000002</v>
      </c>
      <c r="K2112" s="184">
        <v>3.1284999999999998</v>
      </c>
      <c r="L2112" s="184">
        <v>3.2063000000000001</v>
      </c>
      <c r="M2112" s="184">
        <v>3.1852999999999998</v>
      </c>
      <c r="N2112" s="184">
        <v>3.1852999999999998</v>
      </c>
      <c r="O2112" s="184"/>
      <c r="P2112" s="184"/>
      <c r="Q2112" s="184">
        <v>3.3957000000000002</v>
      </c>
      <c r="R2112" s="184"/>
    </row>
    <row r="2113" spans="1:18" x14ac:dyDescent="0.3">
      <c r="A2113" s="180" t="s">
        <v>1280</v>
      </c>
      <c r="B2113" s="180" t="s">
        <v>1290</v>
      </c>
      <c r="C2113" s="180">
        <v>147936</v>
      </c>
      <c r="D2113" s="183">
        <v>44462</v>
      </c>
      <c r="E2113" s="184">
        <v>1055.3607</v>
      </c>
      <c r="F2113" s="184">
        <v>3.1890000000000001</v>
      </c>
      <c r="G2113" s="184">
        <v>3.1941999999999999</v>
      </c>
      <c r="H2113" s="184">
        <v>3.1892</v>
      </c>
      <c r="I2113" s="184">
        <v>3.1440999999999999</v>
      </c>
      <c r="J2113" s="184">
        <v>3.0743999999999998</v>
      </c>
      <c r="K2113" s="184">
        <v>3.0467</v>
      </c>
      <c r="L2113" s="184">
        <v>3.1215999999999999</v>
      </c>
      <c r="M2113" s="184">
        <v>3.0972</v>
      </c>
      <c r="N2113" s="184">
        <v>3.0949</v>
      </c>
      <c r="O2113" s="184"/>
      <c r="P2113" s="184"/>
      <c r="Q2113" s="184">
        <v>3.3018999999999998</v>
      </c>
      <c r="R2113" s="184"/>
    </row>
    <row r="2114" spans="1:18" x14ac:dyDescent="0.3">
      <c r="A2114" s="180" t="s">
        <v>1280</v>
      </c>
      <c r="B2114" s="180" t="s">
        <v>1291</v>
      </c>
      <c r="C2114" s="180">
        <v>147531</v>
      </c>
      <c r="D2114" s="183">
        <v>44462</v>
      </c>
      <c r="E2114" s="184">
        <v>1081.7973999999999</v>
      </c>
      <c r="F2114" s="184">
        <v>3.1886999999999999</v>
      </c>
      <c r="G2114" s="184">
        <v>3.1848000000000001</v>
      </c>
      <c r="H2114" s="184">
        <v>3.1724999999999999</v>
      </c>
      <c r="I2114" s="184">
        <v>3.1252</v>
      </c>
      <c r="J2114" s="184">
        <v>3.0488</v>
      </c>
      <c r="K2114" s="184">
        <v>3.0855000000000001</v>
      </c>
      <c r="L2114" s="184">
        <v>3.1284000000000001</v>
      </c>
      <c r="M2114" s="184">
        <v>3.1042000000000001</v>
      </c>
      <c r="N2114" s="184">
        <v>3.0897999999999999</v>
      </c>
      <c r="O2114" s="184"/>
      <c r="P2114" s="184"/>
      <c r="Q2114" s="184">
        <v>3.6804999999999999</v>
      </c>
      <c r="R2114" s="184">
        <v>3.5360999999999998</v>
      </c>
    </row>
    <row r="2115" spans="1:18" x14ac:dyDescent="0.3">
      <c r="A2115" s="180" t="s">
        <v>1280</v>
      </c>
      <c r="B2115" s="180" t="s">
        <v>1292</v>
      </c>
      <c r="C2115" s="180">
        <v>147534</v>
      </c>
      <c r="D2115" s="183">
        <v>44462</v>
      </c>
      <c r="E2115" s="184">
        <v>1081.1742999999999</v>
      </c>
      <c r="F2115" s="184">
        <v>3.1703000000000001</v>
      </c>
      <c r="G2115" s="184">
        <v>3.1640999999999999</v>
      </c>
      <c r="H2115" s="184">
        <v>3.1526000000000001</v>
      </c>
      <c r="I2115" s="184">
        <v>3.105</v>
      </c>
      <c r="J2115" s="184">
        <v>3.0287000000000002</v>
      </c>
      <c r="K2115" s="184">
        <v>3.0653000000000001</v>
      </c>
      <c r="L2115" s="184">
        <v>3.1120000000000001</v>
      </c>
      <c r="M2115" s="184">
        <v>3.0865999999999998</v>
      </c>
      <c r="N2115" s="184">
        <v>3.0712999999999999</v>
      </c>
      <c r="O2115" s="184"/>
      <c r="P2115" s="184"/>
      <c r="Q2115" s="184">
        <v>3.653</v>
      </c>
      <c r="R2115" s="184">
        <v>3.5124</v>
      </c>
    </row>
    <row r="2116" spans="1:18" x14ac:dyDescent="0.3">
      <c r="A2116" s="180" t="s">
        <v>1280</v>
      </c>
      <c r="B2116" s="180" t="s">
        <v>1293</v>
      </c>
      <c r="C2116" s="180">
        <v>146062</v>
      </c>
      <c r="D2116" s="183">
        <v>44462</v>
      </c>
      <c r="E2116" s="184">
        <v>1118.9158</v>
      </c>
      <c r="F2116" s="184">
        <v>3.22</v>
      </c>
      <c r="G2116" s="184">
        <v>3.2162000000000002</v>
      </c>
      <c r="H2116" s="184">
        <v>3.2048999999999999</v>
      </c>
      <c r="I2116" s="184">
        <v>3.1657000000000002</v>
      </c>
      <c r="J2116" s="184">
        <v>3.0895999999999999</v>
      </c>
      <c r="K2116" s="184">
        <v>3.1160999999999999</v>
      </c>
      <c r="L2116" s="184">
        <v>3.1412</v>
      </c>
      <c r="M2116" s="184">
        <v>3.1190000000000002</v>
      </c>
      <c r="N2116" s="184">
        <v>3.1122999999999998</v>
      </c>
      <c r="O2116" s="184"/>
      <c r="P2116" s="184"/>
      <c r="Q2116" s="184">
        <v>4.2314999999999996</v>
      </c>
      <c r="R2116" s="184">
        <v>3.5907</v>
      </c>
    </row>
    <row r="2117" spans="1:18" x14ac:dyDescent="0.3">
      <c r="A2117" s="180" t="s">
        <v>1280</v>
      </c>
      <c r="B2117" s="180" t="s">
        <v>1294</v>
      </c>
      <c r="C2117" s="180">
        <v>146061</v>
      </c>
      <c r="D2117" s="183">
        <v>44462</v>
      </c>
      <c r="E2117" s="184">
        <v>1116.3305</v>
      </c>
      <c r="F2117" s="184">
        <v>3.1522000000000001</v>
      </c>
      <c r="G2117" s="184">
        <v>3.1461999999999999</v>
      </c>
      <c r="H2117" s="184">
        <v>3.1351</v>
      </c>
      <c r="I2117" s="184">
        <v>3.0958000000000001</v>
      </c>
      <c r="J2117" s="184">
        <v>3.0194999999999999</v>
      </c>
      <c r="K2117" s="184">
        <v>3.0455999999999999</v>
      </c>
      <c r="L2117" s="184">
        <v>3.0680999999999998</v>
      </c>
      <c r="M2117" s="184">
        <v>3.0392999999999999</v>
      </c>
      <c r="N2117" s="184">
        <v>3.0331999999999999</v>
      </c>
      <c r="O2117" s="184"/>
      <c r="P2117" s="184"/>
      <c r="Q2117" s="184">
        <v>4.1425000000000001</v>
      </c>
      <c r="R2117" s="184">
        <v>3.5076999999999998</v>
      </c>
    </row>
    <row r="2118" spans="1:18" x14ac:dyDescent="0.3">
      <c r="A2118" s="180" t="s">
        <v>1280</v>
      </c>
      <c r="B2118" s="180" t="s">
        <v>1295</v>
      </c>
      <c r="C2118" s="180">
        <v>147570</v>
      </c>
      <c r="D2118" s="183">
        <v>44462</v>
      </c>
      <c r="E2118" s="184">
        <v>1083.6342</v>
      </c>
      <c r="F2118" s="184">
        <v>3.1631</v>
      </c>
      <c r="G2118" s="184">
        <v>3.1513</v>
      </c>
      <c r="H2118" s="184">
        <v>3.1469</v>
      </c>
      <c r="I2118" s="184">
        <v>3.1158000000000001</v>
      </c>
      <c r="J2118" s="184">
        <v>3.0392000000000001</v>
      </c>
      <c r="K2118" s="184">
        <v>3.0608</v>
      </c>
      <c r="L2118" s="184">
        <v>3.1004999999999998</v>
      </c>
      <c r="M2118" s="184">
        <v>3.1052</v>
      </c>
      <c r="N2118" s="184">
        <v>3.1194999999999999</v>
      </c>
      <c r="O2118" s="184"/>
      <c r="P2118" s="184"/>
      <c r="Q2118" s="184">
        <v>3.7635999999999998</v>
      </c>
      <c r="R2118" s="184">
        <v>3.6252</v>
      </c>
    </row>
    <row r="2119" spans="1:18" x14ac:dyDescent="0.3">
      <c r="A2119" s="180" t="s">
        <v>1280</v>
      </c>
      <c r="B2119" s="180" t="s">
        <v>1296</v>
      </c>
      <c r="C2119" s="180">
        <v>147569</v>
      </c>
      <c r="D2119" s="183">
        <v>44462</v>
      </c>
      <c r="E2119" s="184">
        <v>1082.1456000000001</v>
      </c>
      <c r="F2119" s="184">
        <v>3.1101000000000001</v>
      </c>
      <c r="G2119" s="184">
        <v>3.1015999999999999</v>
      </c>
      <c r="H2119" s="184">
        <v>3.0966999999999998</v>
      </c>
      <c r="I2119" s="184">
        <v>3.0657000000000001</v>
      </c>
      <c r="J2119" s="184">
        <v>2.9889999999999999</v>
      </c>
      <c r="K2119" s="184">
        <v>3.0104000000000002</v>
      </c>
      <c r="L2119" s="184">
        <v>3.0497000000000001</v>
      </c>
      <c r="M2119" s="184">
        <v>3.0539999999999998</v>
      </c>
      <c r="N2119" s="184">
        <v>3.0680000000000001</v>
      </c>
      <c r="O2119" s="184"/>
      <c r="P2119" s="184"/>
      <c r="Q2119" s="184">
        <v>3.698</v>
      </c>
      <c r="R2119" s="184">
        <v>3.5619999999999998</v>
      </c>
    </row>
    <row r="2120" spans="1:18" x14ac:dyDescent="0.3">
      <c r="A2120" s="180" t="s">
        <v>1280</v>
      </c>
      <c r="B2120" s="180" t="s">
        <v>1297</v>
      </c>
      <c r="C2120" s="180">
        <v>147213</v>
      </c>
      <c r="D2120" s="183">
        <v>44462</v>
      </c>
      <c r="E2120" s="184">
        <v>1090.1319000000001</v>
      </c>
      <c r="F2120" s="184">
        <v>3.1006999999999998</v>
      </c>
      <c r="G2120" s="184">
        <v>3.1078999999999999</v>
      </c>
      <c r="H2120" s="184">
        <v>3.0994000000000002</v>
      </c>
      <c r="I2120" s="184">
        <v>3.0514000000000001</v>
      </c>
      <c r="J2120" s="184">
        <v>2.9708000000000001</v>
      </c>
      <c r="K2120" s="184">
        <v>3.0150999999999999</v>
      </c>
      <c r="L2120" s="184">
        <v>3.0505</v>
      </c>
      <c r="M2120" s="184">
        <v>3.0255000000000001</v>
      </c>
      <c r="N2120" s="184">
        <v>3.0011999999999999</v>
      </c>
      <c r="O2120" s="184"/>
      <c r="P2120" s="184"/>
      <c r="Q2120" s="184">
        <v>3.6911999999999998</v>
      </c>
      <c r="R2120" s="184">
        <v>3.3513000000000002</v>
      </c>
    </row>
    <row r="2121" spans="1:18" x14ac:dyDescent="0.3">
      <c r="A2121" s="180" t="s">
        <v>1280</v>
      </c>
      <c r="B2121" s="180" t="s">
        <v>1298</v>
      </c>
      <c r="C2121" s="180">
        <v>147214</v>
      </c>
      <c r="D2121" s="183">
        <v>44462</v>
      </c>
      <c r="E2121" s="184">
        <v>1091.6001000000001</v>
      </c>
      <c r="F2121" s="184">
        <v>3.1501000000000001</v>
      </c>
      <c r="G2121" s="184">
        <v>3.1562000000000001</v>
      </c>
      <c r="H2121" s="184">
        <v>3.1482999999999999</v>
      </c>
      <c r="I2121" s="184">
        <v>3.1009000000000002</v>
      </c>
      <c r="J2121" s="184">
        <v>3.0207999999999999</v>
      </c>
      <c r="K2121" s="184">
        <v>3.0661999999999998</v>
      </c>
      <c r="L2121" s="184">
        <v>3.1021999999999998</v>
      </c>
      <c r="M2121" s="184">
        <v>3.0775000000000001</v>
      </c>
      <c r="N2121" s="184">
        <v>3.0535000000000001</v>
      </c>
      <c r="O2121" s="184"/>
      <c r="P2121" s="184"/>
      <c r="Q2121" s="184">
        <v>3.7498999999999998</v>
      </c>
      <c r="R2121" s="184">
        <v>3.41</v>
      </c>
    </row>
    <row r="2122" spans="1:18" x14ac:dyDescent="0.3">
      <c r="A2122" s="180" t="s">
        <v>1280</v>
      </c>
      <c r="B2122" s="180" t="s">
        <v>1299</v>
      </c>
      <c r="C2122" s="180">
        <v>101996</v>
      </c>
      <c r="D2122" s="183">
        <v>44462</v>
      </c>
      <c r="E2122" s="184">
        <v>3084.6363000000001</v>
      </c>
      <c r="F2122" s="184">
        <v>3.0922000000000001</v>
      </c>
      <c r="G2122" s="184">
        <v>3.0935000000000001</v>
      </c>
      <c r="H2122" s="184">
        <v>3.0737999999999999</v>
      </c>
      <c r="I2122" s="184">
        <v>3.0310000000000001</v>
      </c>
      <c r="J2122" s="184">
        <v>2.9477000000000002</v>
      </c>
      <c r="K2122" s="184">
        <v>2.9763000000000002</v>
      </c>
      <c r="L2122" s="184">
        <v>3.0276999999999998</v>
      </c>
      <c r="M2122" s="184">
        <v>3.0055999999999998</v>
      </c>
      <c r="N2122" s="184">
        <v>2.9779</v>
      </c>
      <c r="O2122" s="184">
        <v>4.2187000000000001</v>
      </c>
      <c r="P2122" s="184">
        <v>4.9199000000000002</v>
      </c>
      <c r="Q2122" s="184">
        <v>5.9027000000000003</v>
      </c>
      <c r="R2122" s="184">
        <v>3.3677000000000001</v>
      </c>
    </row>
    <row r="2123" spans="1:18" x14ac:dyDescent="0.3">
      <c r="A2123" s="180" t="s">
        <v>1280</v>
      </c>
      <c r="B2123" s="180" t="s">
        <v>1300</v>
      </c>
      <c r="C2123" s="180">
        <v>119110</v>
      </c>
      <c r="D2123" s="183">
        <v>44462</v>
      </c>
      <c r="E2123" s="184">
        <v>3104.1435999999999</v>
      </c>
      <c r="F2123" s="184">
        <v>3.1926999999999999</v>
      </c>
      <c r="G2123" s="184">
        <v>3.1937000000000002</v>
      </c>
      <c r="H2123" s="184">
        <v>3.1735000000000002</v>
      </c>
      <c r="I2123" s="184">
        <v>3.1309</v>
      </c>
      <c r="J2123" s="184">
        <v>3.0478999999999998</v>
      </c>
      <c r="K2123" s="184">
        <v>3.0767000000000002</v>
      </c>
      <c r="L2123" s="184">
        <v>3.1292</v>
      </c>
      <c r="M2123" s="184">
        <v>3.1078999999999999</v>
      </c>
      <c r="N2123" s="184">
        <v>3.081</v>
      </c>
      <c r="O2123" s="184">
        <v>4.3232999999999997</v>
      </c>
      <c r="P2123" s="184">
        <v>5.0045000000000002</v>
      </c>
      <c r="Q2123" s="184">
        <v>6.1410999999999998</v>
      </c>
      <c r="R2123" s="184">
        <v>3.4716999999999998</v>
      </c>
    </row>
    <row r="2124" spans="1:18" x14ac:dyDescent="0.3">
      <c r="A2124" s="180" t="s">
        <v>1280</v>
      </c>
      <c r="B2124" s="180" t="s">
        <v>1301</v>
      </c>
      <c r="C2124" s="180">
        <v>147287</v>
      </c>
      <c r="D2124" s="183">
        <v>44462</v>
      </c>
      <c r="E2124" s="184">
        <v>1092.7684999999999</v>
      </c>
      <c r="F2124" s="184">
        <v>3.2101999999999999</v>
      </c>
      <c r="G2124" s="184">
        <v>3.2162999999999999</v>
      </c>
      <c r="H2124" s="184">
        <v>3.3035999999999999</v>
      </c>
      <c r="I2124" s="184">
        <v>3.2305999999999999</v>
      </c>
      <c r="J2124" s="184">
        <v>3.1467999999999998</v>
      </c>
      <c r="K2124" s="184">
        <v>3.1751999999999998</v>
      </c>
      <c r="L2124" s="184">
        <v>3.2132999999999998</v>
      </c>
      <c r="M2124" s="184">
        <v>3.1951000000000001</v>
      </c>
      <c r="N2124" s="184">
        <v>3.1697000000000002</v>
      </c>
      <c r="O2124" s="184"/>
      <c r="P2124" s="184"/>
      <c r="Q2124" s="184">
        <v>3.8527</v>
      </c>
      <c r="R2124" s="184">
        <v>3.5608</v>
      </c>
    </row>
    <row r="2125" spans="1:18" x14ac:dyDescent="0.3">
      <c r="A2125" s="180" t="s">
        <v>1280</v>
      </c>
      <c r="B2125" s="180" t="s">
        <v>1302</v>
      </c>
      <c r="C2125" s="180">
        <v>147290</v>
      </c>
      <c r="D2125" s="183">
        <v>44462</v>
      </c>
      <c r="E2125" s="184">
        <v>1088.9222</v>
      </c>
      <c r="F2125" s="184">
        <v>3.0571999999999999</v>
      </c>
      <c r="G2125" s="184">
        <v>3.0655999999999999</v>
      </c>
      <c r="H2125" s="184">
        <v>3.1537000000000002</v>
      </c>
      <c r="I2125" s="184">
        <v>3.0802</v>
      </c>
      <c r="J2125" s="184">
        <v>2.9963000000000002</v>
      </c>
      <c r="K2125" s="184">
        <v>3.024</v>
      </c>
      <c r="L2125" s="184">
        <v>3.0609000000000002</v>
      </c>
      <c r="M2125" s="184">
        <v>3.0415000000000001</v>
      </c>
      <c r="N2125" s="184">
        <v>3.0148999999999999</v>
      </c>
      <c r="O2125" s="184"/>
      <c r="P2125" s="184"/>
      <c r="Q2125" s="184">
        <v>3.6966999999999999</v>
      </c>
      <c r="R2125" s="184">
        <v>3.4051999999999998</v>
      </c>
    </row>
    <row r="2126" spans="1:18" x14ac:dyDescent="0.3">
      <c r="A2126" s="180" t="s">
        <v>1280</v>
      </c>
      <c r="B2126" s="180" t="s">
        <v>1303</v>
      </c>
      <c r="C2126" s="180">
        <v>145535</v>
      </c>
      <c r="D2126" s="183">
        <v>44462</v>
      </c>
      <c r="E2126" s="184">
        <v>112.3383</v>
      </c>
      <c r="F2126" s="184">
        <v>3.0869</v>
      </c>
      <c r="G2126" s="184">
        <v>3.0766</v>
      </c>
      <c r="H2126" s="184">
        <v>3.0792000000000002</v>
      </c>
      <c r="I2126" s="184">
        <v>3.0345</v>
      </c>
      <c r="J2126" s="184">
        <v>2.9514999999999998</v>
      </c>
      <c r="K2126" s="184">
        <v>2.9803000000000002</v>
      </c>
      <c r="L2126" s="184">
        <v>3.0419999999999998</v>
      </c>
      <c r="M2126" s="184">
        <v>3.0169999999999999</v>
      </c>
      <c r="N2126" s="184">
        <v>2.9922</v>
      </c>
      <c r="O2126" s="184"/>
      <c r="P2126" s="184"/>
      <c r="Q2126" s="184">
        <v>4.1497999999999999</v>
      </c>
      <c r="R2126" s="184">
        <v>3.3807999999999998</v>
      </c>
    </row>
    <row r="2127" spans="1:18" x14ac:dyDescent="0.3">
      <c r="A2127" s="180" t="s">
        <v>1280</v>
      </c>
      <c r="B2127" s="180" t="s">
        <v>1304</v>
      </c>
      <c r="C2127" s="180">
        <v>145536</v>
      </c>
      <c r="D2127" s="183">
        <v>44462</v>
      </c>
      <c r="E2127" s="184">
        <v>112.66</v>
      </c>
      <c r="F2127" s="184">
        <v>3.1753</v>
      </c>
      <c r="G2127" s="184">
        <v>3.1758999999999999</v>
      </c>
      <c r="H2127" s="184">
        <v>3.177</v>
      </c>
      <c r="I2127" s="184">
        <v>3.1347999999999998</v>
      </c>
      <c r="J2127" s="184">
        <v>3.0512000000000001</v>
      </c>
      <c r="K2127" s="184">
        <v>3.0811999999999999</v>
      </c>
      <c r="L2127" s="184">
        <v>3.1436000000000002</v>
      </c>
      <c r="M2127" s="184">
        <v>3.1193</v>
      </c>
      <c r="N2127" s="184">
        <v>3.0952000000000002</v>
      </c>
      <c r="O2127" s="184"/>
      <c r="P2127" s="184"/>
      <c r="Q2127" s="184">
        <v>4.2539999999999996</v>
      </c>
      <c r="R2127" s="184">
        <v>3.4842</v>
      </c>
    </row>
    <row r="2128" spans="1:18" x14ac:dyDescent="0.3">
      <c r="A2128" s="180" t="s">
        <v>1280</v>
      </c>
      <c r="B2128" s="180" t="s">
        <v>1305</v>
      </c>
      <c r="C2128" s="180">
        <v>146191</v>
      </c>
      <c r="D2128" s="183">
        <v>44462</v>
      </c>
      <c r="E2128" s="184">
        <v>1114.4580000000001</v>
      </c>
      <c r="F2128" s="184">
        <v>3.1772</v>
      </c>
      <c r="G2128" s="184">
        <v>3.1831999999999998</v>
      </c>
      <c r="H2128" s="184">
        <v>3.1764999999999999</v>
      </c>
      <c r="I2128" s="184">
        <v>3.1219000000000001</v>
      </c>
      <c r="J2128" s="184">
        <v>3.0569000000000002</v>
      </c>
      <c r="K2128" s="184">
        <v>3.0920999999999998</v>
      </c>
      <c r="L2128" s="184">
        <v>3.1356000000000002</v>
      </c>
      <c r="M2128" s="184">
        <v>3.1099000000000001</v>
      </c>
      <c r="N2128" s="184">
        <v>3.0911</v>
      </c>
      <c r="O2128" s="184"/>
      <c r="P2128" s="184"/>
      <c r="Q2128" s="184">
        <v>4.1230000000000002</v>
      </c>
      <c r="R2128" s="184">
        <v>3.4885999999999999</v>
      </c>
    </row>
    <row r="2129" spans="1:18" x14ac:dyDescent="0.3">
      <c r="A2129" s="180" t="s">
        <v>1280</v>
      </c>
      <c r="B2129" s="180" t="s">
        <v>1306</v>
      </c>
      <c r="C2129" s="180">
        <v>146187</v>
      </c>
      <c r="D2129" s="183">
        <v>44462</v>
      </c>
      <c r="E2129" s="184">
        <v>1110.8922</v>
      </c>
      <c r="F2129" s="184">
        <v>3.0789</v>
      </c>
      <c r="G2129" s="184">
        <v>3.0827</v>
      </c>
      <c r="H2129" s="184">
        <v>3.0762</v>
      </c>
      <c r="I2129" s="184">
        <v>3.0215999999999998</v>
      </c>
      <c r="J2129" s="184">
        <v>2.9563000000000001</v>
      </c>
      <c r="K2129" s="184">
        <v>2.9910000000000001</v>
      </c>
      <c r="L2129" s="184">
        <v>3.0337000000000001</v>
      </c>
      <c r="M2129" s="184">
        <v>3.0047000000000001</v>
      </c>
      <c r="N2129" s="184">
        <v>2.9781</v>
      </c>
      <c r="O2129" s="184"/>
      <c r="P2129" s="184"/>
      <c r="Q2129" s="184">
        <v>3.9986999999999999</v>
      </c>
      <c r="R2129" s="184">
        <v>3.3633000000000002</v>
      </c>
    </row>
    <row r="2130" spans="1:18" x14ac:dyDescent="0.3">
      <c r="A2130" s="180" t="s">
        <v>1280</v>
      </c>
      <c r="B2130" s="180" t="s">
        <v>1307</v>
      </c>
      <c r="C2130" s="180">
        <v>147450</v>
      </c>
      <c r="D2130" s="183">
        <v>44462</v>
      </c>
      <c r="E2130" s="184">
        <v>1083.0604000000001</v>
      </c>
      <c r="F2130" s="184">
        <v>3.121</v>
      </c>
      <c r="G2130" s="184">
        <v>3.1204000000000001</v>
      </c>
      <c r="H2130" s="184">
        <v>3.1278999999999999</v>
      </c>
      <c r="I2130" s="184">
        <v>3.0737999999999999</v>
      </c>
      <c r="J2130" s="184">
        <v>3.0021</v>
      </c>
      <c r="K2130" s="184">
        <v>3.0329999999999999</v>
      </c>
      <c r="L2130" s="184">
        <v>3.0777999999999999</v>
      </c>
      <c r="M2130" s="184">
        <v>3.0626000000000002</v>
      </c>
      <c r="N2130" s="184">
        <v>3.0407999999999999</v>
      </c>
      <c r="O2130" s="184"/>
      <c r="P2130" s="184"/>
      <c r="Q2130" s="184">
        <v>3.6701999999999999</v>
      </c>
      <c r="R2130" s="184">
        <v>3.4453</v>
      </c>
    </row>
    <row r="2131" spans="1:18" x14ac:dyDescent="0.3">
      <c r="A2131" s="180" t="s">
        <v>1280</v>
      </c>
      <c r="B2131" s="180" t="s">
        <v>1308</v>
      </c>
      <c r="C2131" s="180">
        <v>147454</v>
      </c>
      <c r="D2131" s="183">
        <v>44462</v>
      </c>
      <c r="E2131" s="184">
        <v>1080.6507999999999</v>
      </c>
      <c r="F2131" s="184">
        <v>3.0266000000000002</v>
      </c>
      <c r="G2131" s="184">
        <v>3.0327000000000002</v>
      </c>
      <c r="H2131" s="184">
        <v>3.0344000000000002</v>
      </c>
      <c r="I2131" s="184">
        <v>2.9769000000000001</v>
      </c>
      <c r="J2131" s="184">
        <v>2.9034</v>
      </c>
      <c r="K2131" s="184">
        <v>2.9321999999999999</v>
      </c>
      <c r="L2131" s="184">
        <v>2.9754</v>
      </c>
      <c r="M2131" s="184">
        <v>2.9598</v>
      </c>
      <c r="N2131" s="184">
        <v>2.9373999999999998</v>
      </c>
      <c r="O2131" s="184"/>
      <c r="P2131" s="184"/>
      <c r="Q2131" s="184">
        <v>3.5659000000000001</v>
      </c>
      <c r="R2131" s="184">
        <v>3.3414999999999999</v>
      </c>
    </row>
    <row r="2132" spans="1:18" x14ac:dyDescent="0.3">
      <c r="A2132" s="180" t="s">
        <v>1280</v>
      </c>
      <c r="B2132" s="180" t="s">
        <v>1309</v>
      </c>
      <c r="C2132" s="180">
        <v>147883</v>
      </c>
      <c r="D2132" s="183">
        <v>44462</v>
      </c>
      <c r="E2132" s="184">
        <v>1056.1188</v>
      </c>
      <c r="F2132" s="184">
        <v>3.1764000000000001</v>
      </c>
      <c r="G2132" s="184">
        <v>3.1745999999999999</v>
      </c>
      <c r="H2132" s="184">
        <v>3.1720999999999999</v>
      </c>
      <c r="I2132" s="184">
        <v>3.129</v>
      </c>
      <c r="J2132" s="184">
        <v>3.0497999999999998</v>
      </c>
      <c r="K2132" s="184">
        <v>3.0834000000000001</v>
      </c>
      <c r="L2132" s="184">
        <v>3.1288</v>
      </c>
      <c r="M2132" s="184">
        <v>3.1099000000000001</v>
      </c>
      <c r="N2132" s="184">
        <v>3.0878999999999999</v>
      </c>
      <c r="O2132" s="184"/>
      <c r="P2132" s="184"/>
      <c r="Q2132" s="184">
        <v>3.2452999999999999</v>
      </c>
      <c r="R2132" s="184"/>
    </row>
    <row r="2133" spans="1:18" x14ac:dyDescent="0.3">
      <c r="A2133" s="180" t="s">
        <v>1280</v>
      </c>
      <c r="B2133" s="180" t="s">
        <v>1310</v>
      </c>
      <c r="C2133" s="180">
        <v>147878</v>
      </c>
      <c r="D2133" s="183">
        <v>44462</v>
      </c>
      <c r="E2133" s="184">
        <v>1055.0319</v>
      </c>
      <c r="F2133" s="184">
        <v>3.1173999999999999</v>
      </c>
      <c r="G2133" s="184">
        <v>3.1143999999999998</v>
      </c>
      <c r="H2133" s="184">
        <v>3.1120000000000001</v>
      </c>
      <c r="I2133" s="184">
        <v>3.0688</v>
      </c>
      <c r="J2133" s="184">
        <v>2.9895999999999998</v>
      </c>
      <c r="K2133" s="184">
        <v>3.0230000000000001</v>
      </c>
      <c r="L2133" s="184">
        <v>3.0676999999999999</v>
      </c>
      <c r="M2133" s="184">
        <v>3.0485000000000002</v>
      </c>
      <c r="N2133" s="184">
        <v>3.0259999999999998</v>
      </c>
      <c r="O2133" s="184"/>
      <c r="P2133" s="184"/>
      <c r="Q2133" s="184">
        <v>3.1831999999999998</v>
      </c>
      <c r="R2133" s="184"/>
    </row>
    <row r="2134" spans="1:18" x14ac:dyDescent="0.3">
      <c r="A2134" s="180" t="s">
        <v>1280</v>
      </c>
      <c r="B2134" s="180" t="s">
        <v>1311</v>
      </c>
      <c r="C2134" s="180">
        <v>147713</v>
      </c>
      <c r="D2134" s="183">
        <v>44462</v>
      </c>
      <c r="E2134" s="184">
        <v>1066.2018</v>
      </c>
      <c r="F2134" s="184">
        <v>3.1154999999999999</v>
      </c>
      <c r="G2134" s="184">
        <v>3.1137999999999999</v>
      </c>
      <c r="H2134" s="184">
        <v>3.1356999999999999</v>
      </c>
      <c r="I2134" s="184">
        <v>3.0821999999999998</v>
      </c>
      <c r="J2134" s="184">
        <v>3.0002</v>
      </c>
      <c r="K2134" s="184">
        <v>3.0661999999999998</v>
      </c>
      <c r="L2134" s="184">
        <v>3.0922000000000001</v>
      </c>
      <c r="M2134" s="184">
        <v>3.0674000000000001</v>
      </c>
      <c r="N2134" s="184">
        <v>3.0411000000000001</v>
      </c>
      <c r="O2134" s="184"/>
      <c r="P2134" s="184"/>
      <c r="Q2134" s="184">
        <v>3.399</v>
      </c>
      <c r="R2134" s="184"/>
    </row>
    <row r="2135" spans="1:18" x14ac:dyDescent="0.3">
      <c r="A2135" s="180" t="s">
        <v>1280</v>
      </c>
      <c r="B2135" s="180" t="s">
        <v>1312</v>
      </c>
      <c r="C2135" s="180">
        <v>147714</v>
      </c>
      <c r="D2135" s="183">
        <v>44462</v>
      </c>
      <c r="E2135" s="184">
        <v>1064.1605</v>
      </c>
      <c r="F2135" s="184">
        <v>3.0186000000000002</v>
      </c>
      <c r="G2135" s="184">
        <v>3.0133999999999999</v>
      </c>
      <c r="H2135" s="184">
        <v>3.0352999999999999</v>
      </c>
      <c r="I2135" s="184">
        <v>2.9821</v>
      </c>
      <c r="J2135" s="184">
        <v>2.8999000000000001</v>
      </c>
      <c r="K2135" s="184">
        <v>2.9653999999999998</v>
      </c>
      <c r="L2135" s="184">
        <v>2.9904999999999999</v>
      </c>
      <c r="M2135" s="184">
        <v>2.9651000000000001</v>
      </c>
      <c r="N2135" s="184">
        <v>2.9379</v>
      </c>
      <c r="O2135" s="184"/>
      <c r="P2135" s="184"/>
      <c r="Q2135" s="184">
        <v>3.2957000000000001</v>
      </c>
      <c r="R2135" s="184"/>
    </row>
    <row r="2136" spans="1:18" x14ac:dyDescent="0.3">
      <c r="A2136" s="180" t="s">
        <v>1280</v>
      </c>
      <c r="B2136" s="180" t="s">
        <v>1313</v>
      </c>
      <c r="C2136" s="180">
        <v>147837</v>
      </c>
      <c r="D2136" s="183">
        <v>44462</v>
      </c>
      <c r="E2136" s="184">
        <v>1061.9761000000001</v>
      </c>
      <c r="F2136" s="184">
        <v>3.1829000000000001</v>
      </c>
      <c r="G2136" s="184">
        <v>3.1709000000000001</v>
      </c>
      <c r="H2136" s="184">
        <v>3.1871</v>
      </c>
      <c r="I2136" s="184">
        <v>3.1597</v>
      </c>
      <c r="J2136" s="184">
        <v>3.0781000000000001</v>
      </c>
      <c r="K2136" s="184">
        <v>3.1065</v>
      </c>
      <c r="L2136" s="184">
        <v>3.1812999999999998</v>
      </c>
      <c r="M2136" s="184">
        <v>3.1616</v>
      </c>
      <c r="N2136" s="184">
        <v>3.1364999999999998</v>
      </c>
      <c r="O2136" s="184"/>
      <c r="P2136" s="184"/>
      <c r="Q2136" s="184">
        <v>3.3814000000000002</v>
      </c>
      <c r="R2136" s="184"/>
    </row>
    <row r="2137" spans="1:18" x14ac:dyDescent="0.3">
      <c r="A2137" s="180" t="s">
        <v>1280</v>
      </c>
      <c r="B2137" s="180" t="s">
        <v>1314</v>
      </c>
      <c r="C2137" s="180">
        <v>147836</v>
      </c>
      <c r="D2137" s="183">
        <v>44462</v>
      </c>
      <c r="E2137" s="184">
        <v>1060.6433</v>
      </c>
      <c r="F2137" s="184">
        <v>3.1145999999999998</v>
      </c>
      <c r="G2137" s="184">
        <v>3.1013999999999999</v>
      </c>
      <c r="H2137" s="184">
        <v>3.1166999999999998</v>
      </c>
      <c r="I2137" s="184">
        <v>3.0895000000000001</v>
      </c>
      <c r="J2137" s="184">
        <v>3.0076999999999998</v>
      </c>
      <c r="K2137" s="184">
        <v>3.0358999999999998</v>
      </c>
      <c r="L2137" s="184">
        <v>3.1101999999999999</v>
      </c>
      <c r="M2137" s="184">
        <v>3.09</v>
      </c>
      <c r="N2137" s="184">
        <v>3.0644</v>
      </c>
      <c r="O2137" s="184"/>
      <c r="P2137" s="184"/>
      <c r="Q2137" s="184">
        <v>3.3096000000000001</v>
      </c>
      <c r="R2137" s="184"/>
    </row>
    <row r="2138" spans="1:18" x14ac:dyDescent="0.3">
      <c r="A2138" s="180" t="s">
        <v>1280</v>
      </c>
      <c r="B2138" s="180" t="s">
        <v>1315</v>
      </c>
      <c r="C2138" s="180">
        <v>146141</v>
      </c>
      <c r="D2138" s="183">
        <v>44462</v>
      </c>
      <c r="E2138" s="184">
        <v>1114.4746</v>
      </c>
      <c r="F2138" s="184">
        <v>3.1934999999999998</v>
      </c>
      <c r="G2138" s="184">
        <v>3.1907999999999999</v>
      </c>
      <c r="H2138" s="184">
        <v>3.1835</v>
      </c>
      <c r="I2138" s="184">
        <v>3.1303000000000001</v>
      </c>
      <c r="J2138" s="184">
        <v>3.0552000000000001</v>
      </c>
      <c r="K2138" s="184">
        <v>3.0870000000000002</v>
      </c>
      <c r="L2138" s="184">
        <v>3.1312000000000002</v>
      </c>
      <c r="M2138" s="184">
        <v>3.1124999999999998</v>
      </c>
      <c r="N2138" s="184">
        <v>3.0928</v>
      </c>
      <c r="O2138" s="184"/>
      <c r="P2138" s="184"/>
      <c r="Q2138" s="184">
        <v>4.1106999999999996</v>
      </c>
      <c r="R2138" s="184">
        <v>3.4878999999999998</v>
      </c>
    </row>
    <row r="2139" spans="1:18" x14ac:dyDescent="0.3">
      <c r="A2139" s="180" t="s">
        <v>1280</v>
      </c>
      <c r="B2139" s="180" t="s">
        <v>1316</v>
      </c>
      <c r="C2139" s="180">
        <v>146142</v>
      </c>
      <c r="D2139" s="183">
        <v>44462</v>
      </c>
      <c r="E2139" s="184">
        <v>1112.1578999999999</v>
      </c>
      <c r="F2139" s="184">
        <v>3.0918000000000001</v>
      </c>
      <c r="G2139" s="184">
        <v>3.0912000000000002</v>
      </c>
      <c r="H2139" s="184">
        <v>3.0834999999999999</v>
      </c>
      <c r="I2139" s="184">
        <v>3.0299</v>
      </c>
      <c r="J2139" s="184">
        <v>2.9548000000000001</v>
      </c>
      <c r="K2139" s="184">
        <v>2.9860000000000002</v>
      </c>
      <c r="L2139" s="184">
        <v>3.0295000000000001</v>
      </c>
      <c r="M2139" s="184">
        <v>3.01</v>
      </c>
      <c r="N2139" s="184">
        <v>2.9895999999999998</v>
      </c>
      <c r="O2139" s="184"/>
      <c r="P2139" s="184"/>
      <c r="Q2139" s="184">
        <v>4.0301999999999998</v>
      </c>
      <c r="R2139" s="184">
        <v>3.3986000000000001</v>
      </c>
    </row>
    <row r="2140" spans="1:18" x14ac:dyDescent="0.3">
      <c r="A2140" s="180" t="s">
        <v>1280</v>
      </c>
      <c r="B2140" s="180" t="s">
        <v>1317</v>
      </c>
      <c r="C2140" s="180">
        <v>119283</v>
      </c>
      <c r="D2140" s="183">
        <v>44462</v>
      </c>
      <c r="E2140" s="184">
        <v>2716.8986666666701</v>
      </c>
      <c r="F2140" s="184">
        <v>3.1977000000000002</v>
      </c>
      <c r="G2140" s="184">
        <v>3.2042000000000002</v>
      </c>
      <c r="H2140" s="184">
        <v>3.2</v>
      </c>
      <c r="I2140" s="184">
        <v>3.1669</v>
      </c>
      <c r="J2140" s="184">
        <v>3.0876000000000001</v>
      </c>
      <c r="K2140" s="184">
        <v>3.1128</v>
      </c>
      <c r="L2140" s="184">
        <v>3.1644000000000001</v>
      </c>
      <c r="M2140" s="184">
        <v>3.1452</v>
      </c>
      <c r="N2140" s="184">
        <v>3.1132</v>
      </c>
      <c r="O2140" s="184">
        <v>4.3745000000000003</v>
      </c>
      <c r="P2140" s="184">
        <v>5.1412000000000004</v>
      </c>
      <c r="Q2140" s="184">
        <v>6.5407000000000002</v>
      </c>
      <c r="R2140" s="184">
        <v>3.5236999999999998</v>
      </c>
    </row>
    <row r="2141" spans="1:18" x14ac:dyDescent="0.3">
      <c r="A2141" s="180" t="s">
        <v>1280</v>
      </c>
      <c r="B2141" s="180" t="s">
        <v>1318</v>
      </c>
      <c r="C2141" s="180">
        <v>118058</v>
      </c>
      <c r="D2141" s="183">
        <v>44462</v>
      </c>
      <c r="E2141" s="184">
        <v>2586.1973333333299</v>
      </c>
      <c r="F2141" s="184">
        <v>3.0981999999999998</v>
      </c>
      <c r="G2141" s="184">
        <v>3.105</v>
      </c>
      <c r="H2141" s="184">
        <v>3.1004</v>
      </c>
      <c r="I2141" s="184">
        <v>3.0667</v>
      </c>
      <c r="J2141" s="184">
        <v>2.9874000000000001</v>
      </c>
      <c r="K2141" s="184">
        <v>3.012</v>
      </c>
      <c r="L2141" s="184">
        <v>3.0629</v>
      </c>
      <c r="M2141" s="184">
        <v>3.0428999999999999</v>
      </c>
      <c r="N2141" s="184">
        <v>3.0101</v>
      </c>
      <c r="O2141" s="184">
        <v>3.9356</v>
      </c>
      <c r="P2141" s="184">
        <v>4.5381999999999998</v>
      </c>
      <c r="Q2141" s="184">
        <v>6.6155999999999997</v>
      </c>
      <c r="R2141" s="184">
        <v>3.2446000000000002</v>
      </c>
    </row>
    <row r="2142" spans="1:18" x14ac:dyDescent="0.3">
      <c r="A2142" s="180" t="s">
        <v>1280</v>
      </c>
      <c r="B2142" s="180" t="s">
        <v>1319</v>
      </c>
      <c r="C2142" s="180">
        <v>147515</v>
      </c>
      <c r="D2142" s="183">
        <v>44462</v>
      </c>
      <c r="E2142" s="184">
        <v>1082.8951999999999</v>
      </c>
      <c r="F2142" s="184">
        <v>3.2730999999999999</v>
      </c>
      <c r="G2142" s="184">
        <v>3.2321</v>
      </c>
      <c r="H2142" s="184">
        <v>3.2349000000000001</v>
      </c>
      <c r="I2142" s="184">
        <v>3.1741000000000001</v>
      </c>
      <c r="J2142" s="184">
        <v>3.0954999999999999</v>
      </c>
      <c r="K2142" s="184">
        <v>3.1299000000000001</v>
      </c>
      <c r="L2142" s="184">
        <v>3.1789000000000001</v>
      </c>
      <c r="M2142" s="184">
        <v>3.1476999999999999</v>
      </c>
      <c r="N2142" s="184">
        <v>3.1160999999999999</v>
      </c>
      <c r="O2142" s="184"/>
      <c r="P2142" s="184"/>
      <c r="Q2142" s="184">
        <v>3.6835</v>
      </c>
      <c r="R2142" s="184">
        <v>3.524</v>
      </c>
    </row>
    <row r="2143" spans="1:18" x14ac:dyDescent="0.3">
      <c r="A2143" s="180" t="s">
        <v>1280</v>
      </c>
      <c r="B2143" s="180" t="s">
        <v>1320</v>
      </c>
      <c r="C2143" s="180">
        <v>147519</v>
      </c>
      <c r="D2143" s="183">
        <v>44462</v>
      </c>
      <c r="E2143" s="184">
        <v>1079.8167000000001</v>
      </c>
      <c r="F2143" s="184">
        <v>3.1438999999999999</v>
      </c>
      <c r="G2143" s="184">
        <v>3.1027</v>
      </c>
      <c r="H2143" s="184">
        <v>3.1049000000000002</v>
      </c>
      <c r="I2143" s="184">
        <v>3.0438000000000001</v>
      </c>
      <c r="J2143" s="184">
        <v>2.9651000000000001</v>
      </c>
      <c r="K2143" s="184">
        <v>2.9988000000000001</v>
      </c>
      <c r="L2143" s="184">
        <v>3.0467</v>
      </c>
      <c r="M2143" s="184">
        <v>3.0145</v>
      </c>
      <c r="N2143" s="184">
        <v>2.9819</v>
      </c>
      <c r="O2143" s="184"/>
      <c r="P2143" s="184"/>
      <c r="Q2143" s="184">
        <v>3.5488</v>
      </c>
      <c r="R2143" s="184">
        <v>3.3894000000000002</v>
      </c>
    </row>
    <row r="2144" spans="1:18" x14ac:dyDescent="0.3">
      <c r="A2144" s="180" t="s">
        <v>1280</v>
      </c>
      <c r="B2144" s="180" t="s">
        <v>1321</v>
      </c>
      <c r="C2144" s="180">
        <v>147564</v>
      </c>
      <c r="D2144" s="183">
        <v>44462</v>
      </c>
      <c r="E2144" s="184">
        <v>1081.2982</v>
      </c>
      <c r="F2144" s="184">
        <v>3.1936</v>
      </c>
      <c r="G2144" s="184">
        <v>3.1985999999999999</v>
      </c>
      <c r="H2144" s="184">
        <v>3.2179000000000002</v>
      </c>
      <c r="I2144" s="184">
        <v>3.1796000000000002</v>
      </c>
      <c r="J2144" s="184">
        <v>3.1206999999999998</v>
      </c>
      <c r="K2144" s="184">
        <v>3.1598999999999999</v>
      </c>
      <c r="L2144" s="184">
        <v>3.2040000000000002</v>
      </c>
      <c r="M2144" s="184">
        <v>3.1694</v>
      </c>
      <c r="N2144" s="184">
        <v>3.1435</v>
      </c>
      <c r="O2144" s="184"/>
      <c r="P2144" s="184"/>
      <c r="Q2144" s="184">
        <v>3.6631</v>
      </c>
      <c r="R2144" s="184">
        <v>3.5198999999999998</v>
      </c>
    </row>
    <row r="2145" spans="1:18" x14ac:dyDescent="0.3">
      <c r="A2145" s="180" t="s">
        <v>1280</v>
      </c>
      <c r="B2145" s="180" t="s">
        <v>1322</v>
      </c>
      <c r="C2145" s="180">
        <v>147565</v>
      </c>
      <c r="D2145" s="183">
        <v>44462</v>
      </c>
      <c r="E2145" s="184">
        <v>1078.9133999999999</v>
      </c>
      <c r="F2145" s="184">
        <v>3.0381999999999998</v>
      </c>
      <c r="G2145" s="184">
        <v>3.0804999999999998</v>
      </c>
      <c r="H2145" s="184">
        <v>3.1103999999999998</v>
      </c>
      <c r="I2145" s="184">
        <v>3.0749</v>
      </c>
      <c r="J2145" s="184">
        <v>3.0181</v>
      </c>
      <c r="K2145" s="184">
        <v>3.0545</v>
      </c>
      <c r="L2145" s="184">
        <v>3.1</v>
      </c>
      <c r="M2145" s="184">
        <v>3.0655000000000001</v>
      </c>
      <c r="N2145" s="184">
        <v>3.0392000000000001</v>
      </c>
      <c r="O2145" s="184"/>
      <c r="P2145" s="184"/>
      <c r="Q2145" s="184">
        <v>3.5577999999999999</v>
      </c>
      <c r="R2145" s="184">
        <v>3.4146999999999998</v>
      </c>
    </row>
    <row r="2146" spans="1:18" x14ac:dyDescent="0.3">
      <c r="A2146" s="180" t="s">
        <v>1280</v>
      </c>
      <c r="B2146" s="180" t="s">
        <v>1323</v>
      </c>
      <c r="C2146" s="180">
        <v>147736</v>
      </c>
      <c r="D2146" s="183">
        <v>44462</v>
      </c>
      <c r="E2146" s="184">
        <v>1070.5773999999999</v>
      </c>
      <c r="F2146" s="184">
        <v>3.2528000000000001</v>
      </c>
      <c r="G2146" s="184">
        <v>3.2431999999999999</v>
      </c>
      <c r="H2146" s="184">
        <v>3.2263000000000002</v>
      </c>
      <c r="I2146" s="184">
        <v>3.1756000000000002</v>
      </c>
      <c r="J2146" s="184">
        <v>3.1116999999999999</v>
      </c>
      <c r="K2146" s="184">
        <v>3.1597</v>
      </c>
      <c r="L2146" s="184">
        <v>3.2117</v>
      </c>
      <c r="M2146" s="184">
        <v>3.1962999999999999</v>
      </c>
      <c r="N2146" s="184">
        <v>3.1770999999999998</v>
      </c>
      <c r="O2146" s="184"/>
      <c r="P2146" s="184"/>
      <c r="Q2146" s="184">
        <v>3.5733000000000001</v>
      </c>
      <c r="R2146" s="184"/>
    </row>
    <row r="2147" spans="1:18" x14ac:dyDescent="0.3">
      <c r="A2147" s="180" t="s">
        <v>1280</v>
      </c>
      <c r="B2147" s="180" t="s">
        <v>1324</v>
      </c>
      <c r="C2147" s="180">
        <v>147739</v>
      </c>
      <c r="D2147" s="183">
        <v>44462</v>
      </c>
      <c r="E2147" s="184">
        <v>1068.5263</v>
      </c>
      <c r="F2147" s="184">
        <v>3.1634000000000002</v>
      </c>
      <c r="G2147" s="184">
        <v>3.1697000000000002</v>
      </c>
      <c r="H2147" s="184">
        <v>3.1436000000000002</v>
      </c>
      <c r="I2147" s="184">
        <v>3.0874999999999999</v>
      </c>
      <c r="J2147" s="184">
        <v>3.0225</v>
      </c>
      <c r="K2147" s="184">
        <v>3.0731000000000002</v>
      </c>
      <c r="L2147" s="184">
        <v>3.1179999999999999</v>
      </c>
      <c r="M2147" s="184">
        <v>3.1013999999999999</v>
      </c>
      <c r="N2147" s="184">
        <v>3.0798000000000001</v>
      </c>
      <c r="O2147" s="184"/>
      <c r="P2147" s="184"/>
      <c r="Q2147" s="184">
        <v>3.4710999999999999</v>
      </c>
      <c r="R2147" s="184"/>
    </row>
    <row r="2148" spans="1:18" x14ac:dyDescent="0.3">
      <c r="A2148" s="180" t="s">
        <v>1280</v>
      </c>
      <c r="B2148" s="180" t="s">
        <v>1325</v>
      </c>
      <c r="C2148" s="180">
        <v>145810</v>
      </c>
      <c r="D2148" s="183">
        <v>44462</v>
      </c>
      <c r="E2148" s="184">
        <v>112.1443</v>
      </c>
      <c r="F2148" s="184">
        <v>3.1899000000000002</v>
      </c>
      <c r="G2148" s="184">
        <v>3.1905000000000001</v>
      </c>
      <c r="H2148" s="184">
        <v>3.1776</v>
      </c>
      <c r="I2148" s="184">
        <v>3.1353</v>
      </c>
      <c r="J2148" s="184">
        <v>3.0569000000000002</v>
      </c>
      <c r="K2148" s="184">
        <v>3.0933000000000002</v>
      </c>
      <c r="L2148" s="184">
        <v>3.1396999999999999</v>
      </c>
      <c r="M2148" s="184">
        <v>3.1158999999999999</v>
      </c>
      <c r="N2148" s="184">
        <v>3.1006999999999998</v>
      </c>
      <c r="O2148" s="184"/>
      <c r="P2148" s="184"/>
      <c r="Q2148" s="184">
        <v>4.2290999999999999</v>
      </c>
      <c r="R2148" s="184">
        <v>3.5318999999999998</v>
      </c>
    </row>
    <row r="2149" spans="1:18" x14ac:dyDescent="0.3">
      <c r="A2149" s="180" t="s">
        <v>1280</v>
      </c>
      <c r="B2149" s="180" t="s">
        <v>1326</v>
      </c>
      <c r="C2149" s="180">
        <v>145811</v>
      </c>
      <c r="D2149" s="183">
        <v>44462</v>
      </c>
      <c r="E2149" s="184">
        <v>111.8471</v>
      </c>
      <c r="F2149" s="184">
        <v>3.1004999999999998</v>
      </c>
      <c r="G2149" s="184">
        <v>3.101</v>
      </c>
      <c r="H2149" s="184">
        <v>3.0926999999999998</v>
      </c>
      <c r="I2149" s="184">
        <v>3.0478000000000001</v>
      </c>
      <c r="J2149" s="184">
        <v>2.9676999999999998</v>
      </c>
      <c r="K2149" s="184">
        <v>3.0028999999999999</v>
      </c>
      <c r="L2149" s="184">
        <v>3.0482999999999998</v>
      </c>
      <c r="M2149" s="184">
        <v>3.0238</v>
      </c>
      <c r="N2149" s="184">
        <v>3.0081000000000002</v>
      </c>
      <c r="O2149" s="184"/>
      <c r="P2149" s="184"/>
      <c r="Q2149" s="184">
        <v>4.1291000000000002</v>
      </c>
      <c r="R2149" s="184">
        <v>3.4346000000000001</v>
      </c>
    </row>
    <row r="2150" spans="1:18" x14ac:dyDescent="0.3">
      <c r="A2150" s="180" t="s">
        <v>1280</v>
      </c>
      <c r="B2150" s="180" t="s">
        <v>1327</v>
      </c>
      <c r="C2150" s="180">
        <v>147606</v>
      </c>
      <c r="D2150" s="183">
        <v>44462</v>
      </c>
      <c r="E2150" s="184">
        <v>1078.4655</v>
      </c>
      <c r="F2150" s="184">
        <v>3.2290000000000001</v>
      </c>
      <c r="G2150" s="184">
        <v>3.2319</v>
      </c>
      <c r="H2150" s="184">
        <v>3.2244999999999999</v>
      </c>
      <c r="I2150" s="184">
        <v>3.1905999999999999</v>
      </c>
      <c r="J2150" s="184">
        <v>3.1295999999999999</v>
      </c>
      <c r="K2150" s="184">
        <v>3.1737000000000002</v>
      </c>
      <c r="L2150" s="184">
        <v>3.2187000000000001</v>
      </c>
      <c r="M2150" s="184">
        <v>3.1916000000000002</v>
      </c>
      <c r="N2150" s="184">
        <v>3.1705999999999999</v>
      </c>
      <c r="O2150" s="184"/>
      <c r="P2150" s="184"/>
      <c r="Q2150" s="184">
        <v>3.7044000000000001</v>
      </c>
      <c r="R2150" s="184">
        <v>3.6339999999999999</v>
      </c>
    </row>
    <row r="2151" spans="1:18" x14ac:dyDescent="0.3">
      <c r="A2151" s="180" t="s">
        <v>1280</v>
      </c>
      <c r="B2151" s="180" t="s">
        <v>1328</v>
      </c>
      <c r="C2151" s="180">
        <v>147600</v>
      </c>
      <c r="D2151" s="183">
        <v>44462</v>
      </c>
      <c r="E2151" s="184">
        <v>1076.3734999999999</v>
      </c>
      <c r="F2151" s="184">
        <v>3.1810999999999998</v>
      </c>
      <c r="G2151" s="184">
        <v>3.1816</v>
      </c>
      <c r="H2151" s="184">
        <v>3.1745000000000001</v>
      </c>
      <c r="I2151" s="184">
        <v>3.1404999999999998</v>
      </c>
      <c r="J2151" s="184">
        <v>3.0792999999999999</v>
      </c>
      <c r="K2151" s="184">
        <v>3.1232000000000002</v>
      </c>
      <c r="L2151" s="184">
        <v>3.1655000000000002</v>
      </c>
      <c r="M2151" s="184">
        <v>3.1219999999999999</v>
      </c>
      <c r="N2151" s="184">
        <v>3.0922000000000001</v>
      </c>
      <c r="O2151" s="184"/>
      <c r="P2151" s="184"/>
      <c r="Q2151" s="184">
        <v>3.6074999999999999</v>
      </c>
      <c r="R2151" s="184">
        <v>3.5383</v>
      </c>
    </row>
    <row r="2152" spans="1:18" x14ac:dyDescent="0.3">
      <c r="A2152" s="180" t="s">
        <v>1280</v>
      </c>
      <c r="B2152" s="180" t="s">
        <v>1329</v>
      </c>
      <c r="C2152" s="180">
        <v>119833</v>
      </c>
      <c r="D2152" s="183">
        <v>44462</v>
      </c>
      <c r="E2152" s="184">
        <v>3402.5913999999998</v>
      </c>
      <c r="F2152" s="184">
        <v>3.1916000000000002</v>
      </c>
      <c r="G2152" s="184">
        <v>3.1911</v>
      </c>
      <c r="H2152" s="184">
        <v>3.1916000000000002</v>
      </c>
      <c r="I2152" s="184">
        <v>3.1478999999999999</v>
      </c>
      <c r="J2152" s="184">
        <v>3.0668000000000002</v>
      </c>
      <c r="K2152" s="184">
        <v>3.0931999999999999</v>
      </c>
      <c r="L2152" s="184">
        <v>3.1505999999999998</v>
      </c>
      <c r="M2152" s="184">
        <v>3.1232000000000002</v>
      </c>
      <c r="N2152" s="184">
        <v>3.0954000000000002</v>
      </c>
      <c r="O2152" s="184">
        <v>4.3540999999999999</v>
      </c>
      <c r="P2152" s="184">
        <v>5.0166000000000004</v>
      </c>
      <c r="Q2152" s="184">
        <v>6.4325999999999999</v>
      </c>
      <c r="R2152" s="184">
        <v>3.4929999999999999</v>
      </c>
    </row>
    <row r="2153" spans="1:18" x14ac:dyDescent="0.3">
      <c r="A2153" s="180" t="s">
        <v>1280</v>
      </c>
      <c r="B2153" s="180" t="s">
        <v>1330</v>
      </c>
      <c r="C2153" s="180">
        <v>101206</v>
      </c>
      <c r="D2153" s="183">
        <v>44462</v>
      </c>
      <c r="E2153" s="184">
        <v>3368.5327000000002</v>
      </c>
      <c r="F2153" s="184">
        <v>3.1112000000000002</v>
      </c>
      <c r="G2153" s="184">
        <v>3.1110000000000002</v>
      </c>
      <c r="H2153" s="184">
        <v>3.1114999999999999</v>
      </c>
      <c r="I2153" s="184">
        <v>3.0678000000000001</v>
      </c>
      <c r="J2153" s="184">
        <v>2.9887000000000001</v>
      </c>
      <c r="K2153" s="184">
        <v>3.02</v>
      </c>
      <c r="L2153" s="184">
        <v>3.0779999999999998</v>
      </c>
      <c r="M2153" s="184">
        <v>3.0505</v>
      </c>
      <c r="N2153" s="184">
        <v>3.0225</v>
      </c>
      <c r="O2153" s="184">
        <v>4.2836999999999996</v>
      </c>
      <c r="P2153" s="184">
        <v>4.9309000000000003</v>
      </c>
      <c r="Q2153" s="184">
        <v>6.5968</v>
      </c>
      <c r="R2153" s="184">
        <v>3.4201000000000001</v>
      </c>
    </row>
    <row r="2154" spans="1:18" x14ac:dyDescent="0.3">
      <c r="A2154" s="180" t="s">
        <v>1280</v>
      </c>
      <c r="B2154" s="180" t="s">
        <v>1331</v>
      </c>
      <c r="C2154" s="180">
        <v>146963</v>
      </c>
      <c r="D2154" s="183">
        <v>44462</v>
      </c>
      <c r="E2154" s="184">
        <v>1110.8163999999999</v>
      </c>
      <c r="F2154" s="184">
        <v>3.1777000000000002</v>
      </c>
      <c r="G2154" s="184">
        <v>3.1739000000000002</v>
      </c>
      <c r="H2154" s="184">
        <v>3.1718999999999999</v>
      </c>
      <c r="I2154" s="184">
        <v>3.1152000000000002</v>
      </c>
      <c r="J2154" s="184">
        <v>3.0326</v>
      </c>
      <c r="K2154" s="184">
        <v>3.0649999999999999</v>
      </c>
      <c r="L2154" s="184">
        <v>3.1160999999999999</v>
      </c>
      <c r="M2154" s="184">
        <v>3.0945999999999998</v>
      </c>
      <c r="N2154" s="184">
        <v>3.0703</v>
      </c>
      <c r="O2154" s="184"/>
      <c r="P2154" s="184"/>
      <c r="Q2154" s="184">
        <v>4.2671999999999999</v>
      </c>
      <c r="R2154" s="184">
        <v>3.5238</v>
      </c>
    </row>
    <row r="2155" spans="1:18" x14ac:dyDescent="0.3">
      <c r="A2155" s="180" t="s">
        <v>1280</v>
      </c>
      <c r="B2155" s="180" t="s">
        <v>1332</v>
      </c>
      <c r="C2155" s="180">
        <v>146959</v>
      </c>
      <c r="D2155" s="183">
        <v>44462</v>
      </c>
      <c r="E2155" s="184">
        <v>1107.8656000000001</v>
      </c>
      <c r="F2155" s="184">
        <v>3.0642999999999998</v>
      </c>
      <c r="G2155" s="184">
        <v>3.0604</v>
      </c>
      <c r="H2155" s="184">
        <v>3.0587</v>
      </c>
      <c r="I2155" s="184">
        <v>3.0015999999999998</v>
      </c>
      <c r="J2155" s="184">
        <v>2.919</v>
      </c>
      <c r="K2155" s="184">
        <v>2.9508000000000001</v>
      </c>
      <c r="L2155" s="184">
        <v>2.9946999999999999</v>
      </c>
      <c r="M2155" s="184">
        <v>2.9788000000000001</v>
      </c>
      <c r="N2155" s="184">
        <v>2.9571000000000001</v>
      </c>
      <c r="O2155" s="184"/>
      <c r="P2155" s="184"/>
      <c r="Q2155" s="184">
        <v>4.1569000000000003</v>
      </c>
      <c r="R2155" s="184">
        <v>3.4129999999999998</v>
      </c>
    </row>
    <row r="2156" spans="1:18" x14ac:dyDescent="0.3">
      <c r="A2156" s="180" t="s">
        <v>1280</v>
      </c>
      <c r="B2156" s="180" t="s">
        <v>1333</v>
      </c>
      <c r="C2156" s="180">
        <v>146980</v>
      </c>
      <c r="D2156" s="183">
        <v>44462</v>
      </c>
      <c r="E2156" s="184">
        <v>1102.3853999999999</v>
      </c>
      <c r="F2156" s="184">
        <v>3.2052999999999998</v>
      </c>
      <c r="G2156" s="184">
        <v>3.1960000000000002</v>
      </c>
      <c r="H2156" s="184">
        <v>3.1909000000000001</v>
      </c>
      <c r="I2156" s="184">
        <v>3.1444999999999999</v>
      </c>
      <c r="J2156" s="184">
        <v>3.0651000000000002</v>
      </c>
      <c r="K2156" s="184">
        <v>3.0952000000000002</v>
      </c>
      <c r="L2156" s="184">
        <v>3.1720999999999999</v>
      </c>
      <c r="M2156" s="184">
        <v>3.1465999999999998</v>
      </c>
      <c r="N2156" s="184">
        <v>3.125</v>
      </c>
      <c r="O2156" s="184"/>
      <c r="P2156" s="184"/>
      <c r="Q2156" s="184">
        <v>3.9687999999999999</v>
      </c>
      <c r="R2156" s="184">
        <v>3.5222000000000002</v>
      </c>
    </row>
    <row r="2157" spans="1:18" x14ac:dyDescent="0.3">
      <c r="A2157" s="180" t="s">
        <v>1280</v>
      </c>
      <c r="B2157" s="180" t="s">
        <v>1334</v>
      </c>
      <c r="C2157" s="180">
        <v>146977</v>
      </c>
      <c r="D2157" s="183">
        <v>44462</v>
      </c>
      <c r="E2157" s="184">
        <v>1099.4834000000001</v>
      </c>
      <c r="F2157" s="184">
        <v>3.1042000000000001</v>
      </c>
      <c r="G2157" s="184">
        <v>3.0958999999999999</v>
      </c>
      <c r="H2157" s="184">
        <v>3.0905999999999998</v>
      </c>
      <c r="I2157" s="184">
        <v>3.0444</v>
      </c>
      <c r="J2157" s="184">
        <v>2.9649000000000001</v>
      </c>
      <c r="K2157" s="184">
        <v>2.9944000000000002</v>
      </c>
      <c r="L2157" s="184">
        <v>3.05</v>
      </c>
      <c r="M2157" s="184">
        <v>3.0301999999999998</v>
      </c>
      <c r="N2157" s="184">
        <v>3.0112999999999999</v>
      </c>
      <c r="O2157" s="184"/>
      <c r="P2157" s="184"/>
      <c r="Q2157" s="184">
        <v>3.8592</v>
      </c>
      <c r="R2157" s="184">
        <v>3.4125000000000001</v>
      </c>
    </row>
    <row r="2158" spans="1:18" x14ac:dyDescent="0.3">
      <c r="A2158" s="180" t="s">
        <v>1280</v>
      </c>
      <c r="B2158" s="180" t="s">
        <v>1335</v>
      </c>
      <c r="C2158" s="180">
        <v>147003</v>
      </c>
      <c r="D2158" s="183">
        <v>44462</v>
      </c>
      <c r="E2158" s="184">
        <v>1100.1531</v>
      </c>
      <c r="F2158" s="184">
        <v>3.1654</v>
      </c>
      <c r="G2158" s="184">
        <v>3.1581999999999999</v>
      </c>
      <c r="H2158" s="184">
        <v>3.1907999999999999</v>
      </c>
      <c r="I2158" s="184">
        <v>3.153</v>
      </c>
      <c r="J2158" s="184">
        <v>3.0682</v>
      </c>
      <c r="K2158" s="184">
        <v>3.1036000000000001</v>
      </c>
      <c r="L2158" s="184">
        <v>3.1395</v>
      </c>
      <c r="M2158" s="184">
        <v>3.1190000000000002</v>
      </c>
      <c r="N2158" s="184">
        <v>3.0931000000000002</v>
      </c>
      <c r="O2158" s="184"/>
      <c r="P2158" s="184"/>
      <c r="Q2158" s="184">
        <v>3.8915999999999999</v>
      </c>
      <c r="R2158" s="184">
        <v>3.4639000000000002</v>
      </c>
    </row>
    <row r="2159" spans="1:18" x14ac:dyDescent="0.3">
      <c r="A2159" s="180" t="s">
        <v>1280</v>
      </c>
      <c r="B2159" s="180" t="s">
        <v>1336</v>
      </c>
      <c r="C2159" s="180">
        <v>146997</v>
      </c>
      <c r="D2159" s="183">
        <v>44462</v>
      </c>
      <c r="E2159" s="184">
        <v>1097.4584</v>
      </c>
      <c r="F2159" s="184">
        <v>3.0667</v>
      </c>
      <c r="G2159" s="184">
        <v>3.0571999999999999</v>
      </c>
      <c r="H2159" s="184">
        <v>3.0905999999999998</v>
      </c>
      <c r="I2159" s="184">
        <v>3.0529000000000002</v>
      </c>
      <c r="J2159" s="184">
        <v>2.9674999999999998</v>
      </c>
      <c r="K2159" s="184">
        <v>3.0059</v>
      </c>
      <c r="L2159" s="184">
        <v>3.0419999999999998</v>
      </c>
      <c r="M2159" s="184">
        <v>3.0228000000000002</v>
      </c>
      <c r="N2159" s="184">
        <v>2.9946000000000002</v>
      </c>
      <c r="O2159" s="184"/>
      <c r="P2159" s="184"/>
      <c r="Q2159" s="184">
        <v>3.7896000000000001</v>
      </c>
      <c r="R2159" s="184">
        <v>3.3626999999999998</v>
      </c>
    </row>
    <row r="2160" spans="1:18" x14ac:dyDescent="0.3">
      <c r="A2160" s="180" t="s">
        <v>1280</v>
      </c>
      <c r="B2160" s="180" t="s">
        <v>1337</v>
      </c>
      <c r="C2160" s="180">
        <v>120785</v>
      </c>
      <c r="D2160" s="183">
        <v>44462</v>
      </c>
      <c r="E2160" s="184">
        <v>2860.3328999999999</v>
      </c>
      <c r="F2160" s="184">
        <v>3.1943000000000001</v>
      </c>
      <c r="G2160" s="184">
        <v>3.1901999999999999</v>
      </c>
      <c r="H2160" s="184">
        <v>3.1882999999999999</v>
      </c>
      <c r="I2160" s="184">
        <v>3.1488999999999998</v>
      </c>
      <c r="J2160" s="184">
        <v>3.0722999999999998</v>
      </c>
      <c r="K2160" s="184">
        <v>3.0975000000000001</v>
      </c>
      <c r="L2160" s="184">
        <v>3.1448999999999998</v>
      </c>
      <c r="M2160" s="184">
        <v>3.1261000000000001</v>
      </c>
      <c r="N2160" s="184">
        <v>3.1046999999999998</v>
      </c>
      <c r="O2160" s="184">
        <v>4.3830999999999998</v>
      </c>
      <c r="P2160" s="184">
        <v>5.0156999999999998</v>
      </c>
      <c r="Q2160" s="184">
        <v>6.5324999999999998</v>
      </c>
      <c r="R2160" s="184">
        <v>3.5240999999999998</v>
      </c>
    </row>
    <row r="2161" spans="1:18" x14ac:dyDescent="0.3">
      <c r="A2161" s="180" t="s">
        <v>1280</v>
      </c>
      <c r="B2161" s="180" t="s">
        <v>1338</v>
      </c>
      <c r="C2161" s="180">
        <v>100814</v>
      </c>
      <c r="D2161" s="183">
        <v>44462</v>
      </c>
      <c r="E2161" s="184">
        <v>2835.1822999999999</v>
      </c>
      <c r="F2161" s="184">
        <v>3.1337999999999999</v>
      </c>
      <c r="G2161" s="184">
        <v>3.13</v>
      </c>
      <c r="H2161" s="184">
        <v>3.1280000000000001</v>
      </c>
      <c r="I2161" s="184">
        <v>3.0886999999999998</v>
      </c>
      <c r="J2161" s="184">
        <v>3.012</v>
      </c>
      <c r="K2161" s="184">
        <v>3.0369999999999999</v>
      </c>
      <c r="L2161" s="184">
        <v>3.0840000000000001</v>
      </c>
      <c r="M2161" s="184">
        <v>3.0647000000000002</v>
      </c>
      <c r="N2161" s="184">
        <v>3.0434000000000001</v>
      </c>
      <c r="O2161" s="184">
        <v>4.3132999999999999</v>
      </c>
      <c r="P2161" s="184">
        <v>4.9108999999999998</v>
      </c>
      <c r="Q2161" s="184">
        <v>6.0282999999999998</v>
      </c>
      <c r="R2161" s="184">
        <v>3.4581</v>
      </c>
    </row>
    <row r="2162" spans="1:18" x14ac:dyDescent="0.3">
      <c r="A2162" s="180" t="s">
        <v>1280</v>
      </c>
      <c r="B2162" s="180" t="s">
        <v>1339</v>
      </c>
      <c r="C2162" s="180">
        <v>147593</v>
      </c>
      <c r="D2162" s="183">
        <v>44462</v>
      </c>
      <c r="E2162" s="184">
        <v>1074.8849</v>
      </c>
      <c r="F2162" s="184">
        <v>2.9885000000000002</v>
      </c>
      <c r="G2162" s="184">
        <v>2.9923999999999999</v>
      </c>
      <c r="H2162" s="184">
        <v>3.0001000000000002</v>
      </c>
      <c r="I2162" s="184">
        <v>2.9466999999999999</v>
      </c>
      <c r="J2162" s="184">
        <v>2.8729</v>
      </c>
      <c r="K2162" s="184">
        <v>2.988</v>
      </c>
      <c r="L2162" s="184">
        <v>3.0905999999999998</v>
      </c>
      <c r="M2162" s="184">
        <v>3.0567000000000002</v>
      </c>
      <c r="N2162" s="184">
        <v>3.0207000000000002</v>
      </c>
      <c r="O2162" s="184"/>
      <c r="P2162" s="184"/>
      <c r="Q2162" s="184">
        <v>3.5196000000000001</v>
      </c>
      <c r="R2162" s="184">
        <v>3.4443999999999999</v>
      </c>
    </row>
    <row r="2163" spans="1:18" x14ac:dyDescent="0.3">
      <c r="A2163" s="180" t="s">
        <v>1280</v>
      </c>
      <c r="B2163" s="180" t="s">
        <v>1340</v>
      </c>
      <c r="C2163" s="180">
        <v>147590</v>
      </c>
      <c r="D2163" s="183">
        <v>44462</v>
      </c>
      <c r="E2163" s="184">
        <v>1073.4540999999999</v>
      </c>
      <c r="F2163" s="184">
        <v>2.9176000000000002</v>
      </c>
      <c r="G2163" s="184">
        <v>2.8308</v>
      </c>
      <c r="H2163" s="184">
        <v>2.8894000000000002</v>
      </c>
      <c r="I2163" s="184">
        <v>2.8542000000000001</v>
      </c>
      <c r="J2163" s="184">
        <v>2.7873000000000001</v>
      </c>
      <c r="K2163" s="184">
        <v>2.9039000000000001</v>
      </c>
      <c r="L2163" s="184">
        <v>3.0129000000000001</v>
      </c>
      <c r="M2163" s="184">
        <v>2.9820000000000002</v>
      </c>
      <c r="N2163" s="184">
        <v>2.9502999999999999</v>
      </c>
      <c r="O2163" s="184"/>
      <c r="P2163" s="184"/>
      <c r="Q2163" s="184">
        <v>3.4535</v>
      </c>
      <c r="R2163" s="184">
        <v>3.3792</v>
      </c>
    </row>
    <row r="2164" spans="1:18" x14ac:dyDescent="0.3">
      <c r="A2164" s="185" t="s">
        <v>27</v>
      </c>
      <c r="B2164" s="180"/>
      <c r="C2164" s="180"/>
      <c r="D2164" s="180"/>
      <c r="E2164" s="180"/>
      <c r="F2164" s="186">
        <v>3.1443866666666662</v>
      </c>
      <c r="G2164" s="186">
        <v>3.14072</v>
      </c>
      <c r="H2164" s="186">
        <v>3.1430416666666665</v>
      </c>
      <c r="I2164" s="186">
        <v>3.0976883333333318</v>
      </c>
      <c r="J2164" s="186">
        <v>3.0211950000000001</v>
      </c>
      <c r="K2164" s="186">
        <v>3.0562983333333329</v>
      </c>
      <c r="L2164" s="186">
        <v>3.1060150000000006</v>
      </c>
      <c r="M2164" s="186">
        <v>3.0847266666666675</v>
      </c>
      <c r="N2164" s="186">
        <v>3.0630483333333336</v>
      </c>
      <c r="O2164" s="186">
        <v>4.2732874999999995</v>
      </c>
      <c r="P2164" s="186">
        <v>4.9347374999999998</v>
      </c>
      <c r="Q2164" s="186">
        <v>4.1238483333333322</v>
      </c>
      <c r="R2164" s="186">
        <v>3.4676699999999987</v>
      </c>
    </row>
    <row r="2165" spans="1:18" x14ac:dyDescent="0.3">
      <c r="A2165" s="185" t="s">
        <v>408</v>
      </c>
      <c r="B2165" s="180"/>
      <c r="C2165" s="180"/>
      <c r="D2165" s="180"/>
      <c r="E2165" s="180"/>
      <c r="F2165" s="186">
        <v>3.1632500000000001</v>
      </c>
      <c r="G2165" s="186">
        <v>3.1572</v>
      </c>
      <c r="H2165" s="186">
        <v>3.1504500000000002</v>
      </c>
      <c r="I2165" s="186">
        <v>3.1029499999999999</v>
      </c>
      <c r="J2165" s="186">
        <v>3.0224000000000002</v>
      </c>
      <c r="K2165" s="186">
        <v>3.06515</v>
      </c>
      <c r="L2165" s="186">
        <v>3.1102999999999996</v>
      </c>
      <c r="M2165" s="186">
        <v>3.0931999999999999</v>
      </c>
      <c r="N2165" s="186">
        <v>3.0708000000000002</v>
      </c>
      <c r="O2165" s="186">
        <v>4.3182999999999998</v>
      </c>
      <c r="P2165" s="186">
        <v>4.9677000000000007</v>
      </c>
      <c r="Q2165" s="186">
        <v>3.8554500000000003</v>
      </c>
      <c r="R2165" s="186">
        <v>3.4783499999999998</v>
      </c>
    </row>
    <row r="2166" spans="1:18" x14ac:dyDescent="0.3">
      <c r="A2166" s="128"/>
      <c r="B2166" s="128"/>
      <c r="C2166" s="128"/>
      <c r="D2166" s="128"/>
      <c r="E2166" s="128"/>
      <c r="F2166" s="128"/>
      <c r="G2166" s="128"/>
      <c r="H2166" s="128"/>
      <c r="I2166" s="128"/>
      <c r="J2166" s="128"/>
      <c r="K2166" s="128"/>
      <c r="L2166" s="128"/>
      <c r="M2166" s="128"/>
      <c r="N2166" s="128"/>
      <c r="O2166" s="128"/>
      <c r="P2166" s="128"/>
      <c r="Q2166" s="128"/>
      <c r="R2166" s="128"/>
    </row>
    <row r="2167" spans="1:18" x14ac:dyDescent="0.3">
      <c r="A2167" s="182" t="s">
        <v>1341</v>
      </c>
      <c r="B2167" s="182"/>
      <c r="C2167" s="182"/>
      <c r="D2167" s="182"/>
      <c r="E2167" s="182"/>
      <c r="F2167" s="182"/>
      <c r="G2167" s="182"/>
      <c r="H2167" s="182"/>
      <c r="I2167" s="182"/>
      <c r="J2167" s="182"/>
      <c r="K2167" s="182"/>
      <c r="L2167" s="182"/>
      <c r="M2167" s="182"/>
      <c r="N2167" s="182"/>
      <c r="O2167" s="182"/>
      <c r="P2167" s="182"/>
      <c r="Q2167" s="182"/>
      <c r="R2167" s="182"/>
    </row>
    <row r="2168" spans="1:18" x14ac:dyDescent="0.3">
      <c r="A2168" s="180" t="s">
        <v>1342</v>
      </c>
      <c r="B2168" s="180" t="s">
        <v>1343</v>
      </c>
      <c r="C2168" s="180">
        <v>100058</v>
      </c>
      <c r="D2168" s="183">
        <v>44462</v>
      </c>
      <c r="E2168" s="184">
        <v>65.675899999999999</v>
      </c>
      <c r="F2168" s="184">
        <v>0.33350000000000002</v>
      </c>
      <c r="G2168" s="184">
        <v>5.6714000000000002</v>
      </c>
      <c r="H2168" s="184">
        <v>10.7323</v>
      </c>
      <c r="I2168" s="184">
        <v>10.186199999999999</v>
      </c>
      <c r="J2168" s="184">
        <v>13.0785</v>
      </c>
      <c r="K2168" s="184">
        <v>8.0795999999999992</v>
      </c>
      <c r="L2168" s="184">
        <v>9.0248000000000008</v>
      </c>
      <c r="M2168" s="184">
        <v>4.7046999999999999</v>
      </c>
      <c r="N2168" s="184">
        <v>5.9631999999999996</v>
      </c>
      <c r="O2168" s="184">
        <v>10.5542</v>
      </c>
      <c r="P2168" s="184">
        <v>8.0191999999999997</v>
      </c>
      <c r="Q2168" s="184">
        <v>8.9458000000000002</v>
      </c>
      <c r="R2168" s="184">
        <v>8.2644000000000002</v>
      </c>
    </row>
    <row r="2169" spans="1:18" x14ac:dyDescent="0.3">
      <c r="A2169" s="180" t="s">
        <v>1342</v>
      </c>
      <c r="B2169" s="180" t="s">
        <v>1946</v>
      </c>
      <c r="C2169" s="180">
        <v>119605</v>
      </c>
      <c r="D2169" s="183">
        <v>44462</v>
      </c>
      <c r="E2169" s="184">
        <v>68.861400000000003</v>
      </c>
      <c r="F2169" s="184">
        <v>0.95409999999999995</v>
      </c>
      <c r="G2169" s="184">
        <v>6.3109000000000002</v>
      </c>
      <c r="H2169" s="184">
        <v>11.382999999999999</v>
      </c>
      <c r="I2169" s="184">
        <v>10.839</v>
      </c>
      <c r="J2169" s="184">
        <v>13.7362</v>
      </c>
      <c r="K2169" s="184">
        <v>8.7431000000000001</v>
      </c>
      <c r="L2169" s="184">
        <v>9.7331000000000003</v>
      </c>
      <c r="M2169" s="184">
        <v>5.3876999999999997</v>
      </c>
      <c r="N2169" s="184">
        <v>6.6473000000000004</v>
      </c>
      <c r="O2169" s="184">
        <v>11.2339</v>
      </c>
      <c r="P2169" s="184">
        <v>8.6473999999999993</v>
      </c>
      <c r="Q2169" s="184">
        <v>9.9132999999999996</v>
      </c>
      <c r="R2169" s="184">
        <v>8.9382000000000001</v>
      </c>
    </row>
    <row r="2170" spans="1:18" x14ac:dyDescent="0.3">
      <c r="A2170" s="180" t="s">
        <v>1342</v>
      </c>
      <c r="B2170" s="180" t="s">
        <v>1344</v>
      </c>
      <c r="C2170" s="180"/>
      <c r="D2170" s="183">
        <v>44462</v>
      </c>
      <c r="E2170" s="184">
        <v>68.861400000000003</v>
      </c>
      <c r="F2170" s="184">
        <v>0.95409999999999995</v>
      </c>
      <c r="G2170" s="184">
        <v>6.3109000000000002</v>
      </c>
      <c r="H2170" s="184">
        <v>11.382999999999999</v>
      </c>
      <c r="I2170" s="184">
        <v>10.839</v>
      </c>
      <c r="J2170" s="184">
        <v>13.7362</v>
      </c>
      <c r="K2170" s="184">
        <v>8.7431000000000001</v>
      </c>
      <c r="L2170" s="184">
        <v>9.7331000000000003</v>
      </c>
      <c r="M2170" s="184">
        <v>5.3876999999999997</v>
      </c>
      <c r="N2170" s="184">
        <v>6.6473000000000004</v>
      </c>
      <c r="O2170" s="184">
        <v>11.2339</v>
      </c>
      <c r="P2170" s="184">
        <v>8.6473999999999993</v>
      </c>
      <c r="Q2170" s="184">
        <v>9.9132999999999996</v>
      </c>
      <c r="R2170" s="184">
        <v>8.9382000000000001</v>
      </c>
    </row>
    <row r="2171" spans="1:18" x14ac:dyDescent="0.3">
      <c r="A2171" s="180" t="s">
        <v>1342</v>
      </c>
      <c r="B2171" s="180" t="s">
        <v>1345</v>
      </c>
      <c r="C2171" s="180">
        <v>120447</v>
      </c>
      <c r="D2171" s="183">
        <v>44462</v>
      </c>
      <c r="E2171" s="184">
        <v>21.336099999999998</v>
      </c>
      <c r="F2171" s="184">
        <v>-3.7631999999999999</v>
      </c>
      <c r="G2171" s="184">
        <v>3.7077</v>
      </c>
      <c r="H2171" s="184">
        <v>14.901300000000001</v>
      </c>
      <c r="I2171" s="184">
        <v>13.9185</v>
      </c>
      <c r="J2171" s="184">
        <v>17.615100000000002</v>
      </c>
      <c r="K2171" s="184">
        <v>8.8760999999999992</v>
      </c>
      <c r="L2171" s="184">
        <v>7.1123000000000003</v>
      </c>
      <c r="M2171" s="184">
        <v>4.4667000000000003</v>
      </c>
      <c r="N2171" s="184">
        <v>6.3566000000000003</v>
      </c>
      <c r="O2171" s="184">
        <v>11.212400000000001</v>
      </c>
      <c r="P2171" s="184">
        <v>7.9256000000000002</v>
      </c>
      <c r="Q2171" s="184">
        <v>8.2413000000000007</v>
      </c>
      <c r="R2171" s="184">
        <v>9.0604999999999993</v>
      </c>
    </row>
    <row r="2172" spans="1:18" x14ac:dyDescent="0.3">
      <c r="A2172" s="180" t="s">
        <v>1342</v>
      </c>
      <c r="B2172" s="180" t="s">
        <v>1346</v>
      </c>
      <c r="C2172" s="180">
        <v>116471</v>
      </c>
      <c r="D2172" s="183">
        <v>44462</v>
      </c>
      <c r="E2172" s="184">
        <v>20.397200000000002</v>
      </c>
      <c r="F2172" s="184">
        <v>-4.4730999999999996</v>
      </c>
      <c r="G2172" s="184">
        <v>3.1025</v>
      </c>
      <c r="H2172" s="184">
        <v>14.303699999999999</v>
      </c>
      <c r="I2172" s="184">
        <v>13.3225</v>
      </c>
      <c r="J2172" s="184">
        <v>17.005299999999998</v>
      </c>
      <c r="K2172" s="184">
        <v>8.2620000000000005</v>
      </c>
      <c r="L2172" s="184">
        <v>6.4880000000000004</v>
      </c>
      <c r="M2172" s="184">
        <v>3.8448000000000002</v>
      </c>
      <c r="N2172" s="184">
        <v>5.7178000000000004</v>
      </c>
      <c r="O2172" s="184">
        <v>10.6478</v>
      </c>
      <c r="P2172" s="184">
        <v>7.3708999999999998</v>
      </c>
      <c r="Q2172" s="184">
        <v>7.6466000000000003</v>
      </c>
      <c r="R2172" s="184">
        <v>8.4803999999999995</v>
      </c>
    </row>
    <row r="2173" spans="1:18" x14ac:dyDescent="0.3">
      <c r="A2173" s="180" t="s">
        <v>1342</v>
      </c>
      <c r="B2173" s="180" t="s">
        <v>1347</v>
      </c>
      <c r="C2173" s="180">
        <v>101187</v>
      </c>
      <c r="D2173" s="183">
        <v>44462</v>
      </c>
      <c r="E2173" s="184">
        <v>34.188200000000002</v>
      </c>
      <c r="F2173" s="184">
        <v>6.8339999999999996</v>
      </c>
      <c r="G2173" s="184">
        <v>10.400399999999999</v>
      </c>
      <c r="H2173" s="184">
        <v>15.9102</v>
      </c>
      <c r="I2173" s="184">
        <v>10.351100000000001</v>
      </c>
      <c r="J2173" s="184">
        <v>12.3683</v>
      </c>
      <c r="K2173" s="184">
        <v>8.3777000000000008</v>
      </c>
      <c r="L2173" s="184">
        <v>7.4131</v>
      </c>
      <c r="M2173" s="184">
        <v>2.9948000000000001</v>
      </c>
      <c r="N2173" s="184">
        <v>4.6279000000000003</v>
      </c>
      <c r="O2173" s="184">
        <v>8.9877000000000002</v>
      </c>
      <c r="P2173" s="184">
        <v>6.2702</v>
      </c>
      <c r="Q2173" s="184">
        <v>6.4989999999999997</v>
      </c>
      <c r="R2173" s="184">
        <v>6.6398999999999999</v>
      </c>
    </row>
    <row r="2174" spans="1:18" x14ac:dyDescent="0.3">
      <c r="A2174" s="180" t="s">
        <v>1342</v>
      </c>
      <c r="B2174" s="180" t="s">
        <v>1348</v>
      </c>
      <c r="C2174" s="180">
        <v>119341</v>
      </c>
      <c r="D2174" s="183">
        <v>44462</v>
      </c>
      <c r="E2174" s="184">
        <v>36.841799999999999</v>
      </c>
      <c r="F2174" s="184">
        <v>7.5309999999999997</v>
      </c>
      <c r="G2174" s="184">
        <v>11.1393</v>
      </c>
      <c r="H2174" s="184">
        <v>16.668900000000001</v>
      </c>
      <c r="I2174" s="184">
        <v>11.107799999999999</v>
      </c>
      <c r="J2174" s="184">
        <v>13.1264</v>
      </c>
      <c r="K2174" s="184">
        <v>9.1372999999999998</v>
      </c>
      <c r="L2174" s="184">
        <v>8.1954999999999991</v>
      </c>
      <c r="M2174" s="184">
        <v>3.7759</v>
      </c>
      <c r="N2174" s="184">
        <v>5.4325000000000001</v>
      </c>
      <c r="O2174" s="184">
        <v>9.8268000000000004</v>
      </c>
      <c r="P2174" s="184">
        <v>7.1231999999999998</v>
      </c>
      <c r="Q2174" s="184">
        <v>8.5424000000000007</v>
      </c>
      <c r="R2174" s="184">
        <v>7.4786000000000001</v>
      </c>
    </row>
    <row r="2175" spans="1:18" x14ac:dyDescent="0.3">
      <c r="A2175" s="180" t="s">
        <v>1342</v>
      </c>
      <c r="B2175" s="180" t="s">
        <v>2027</v>
      </c>
      <c r="C2175" s="180">
        <v>118299</v>
      </c>
      <c r="D2175" s="183">
        <v>44462</v>
      </c>
      <c r="E2175" s="184">
        <v>64.314400000000006</v>
      </c>
      <c r="F2175" s="184">
        <v>-10.4962</v>
      </c>
      <c r="G2175" s="184">
        <v>9.4600000000000004E-2</v>
      </c>
      <c r="H2175" s="184">
        <v>11.2531</v>
      </c>
      <c r="I2175" s="184">
        <v>10.8523</v>
      </c>
      <c r="J2175" s="184">
        <v>10.716699999999999</v>
      </c>
      <c r="K2175" s="184">
        <v>6.5917000000000003</v>
      </c>
      <c r="L2175" s="184">
        <v>5.6056999999999997</v>
      </c>
      <c r="M2175" s="184">
        <v>3.2665000000000002</v>
      </c>
      <c r="N2175" s="184">
        <v>4.7900999999999998</v>
      </c>
      <c r="O2175" s="184">
        <v>9.2350999999999992</v>
      </c>
      <c r="P2175" s="184">
        <v>7.4356</v>
      </c>
      <c r="Q2175" s="184">
        <v>8.9375999999999998</v>
      </c>
      <c r="R2175" s="184">
        <v>7.2579000000000002</v>
      </c>
    </row>
    <row r="2176" spans="1:18" x14ac:dyDescent="0.3">
      <c r="A2176" s="180" t="s">
        <v>1342</v>
      </c>
      <c r="B2176" s="180" t="s">
        <v>2028</v>
      </c>
      <c r="C2176" s="180">
        <v>100597</v>
      </c>
      <c r="D2176" s="183">
        <v>44462</v>
      </c>
      <c r="E2176" s="184">
        <v>61.312800000000003</v>
      </c>
      <c r="F2176" s="184">
        <v>-11.2479</v>
      </c>
      <c r="G2176" s="184">
        <v>-0.65480000000000005</v>
      </c>
      <c r="H2176" s="184">
        <v>10.4985</v>
      </c>
      <c r="I2176" s="184">
        <v>10.0954</v>
      </c>
      <c r="J2176" s="184">
        <v>9.9579000000000004</v>
      </c>
      <c r="K2176" s="184">
        <v>5.8297999999999996</v>
      </c>
      <c r="L2176" s="184">
        <v>4.8574999999999999</v>
      </c>
      <c r="M2176" s="184">
        <v>2.4986999999999999</v>
      </c>
      <c r="N2176" s="184">
        <v>3.9942000000000002</v>
      </c>
      <c r="O2176" s="184">
        <v>8.4868000000000006</v>
      </c>
      <c r="P2176" s="184">
        <v>6.7336999999999998</v>
      </c>
      <c r="Q2176" s="184">
        <v>8.6945999999999994</v>
      </c>
      <c r="R2176" s="184">
        <v>6.5015000000000001</v>
      </c>
    </row>
    <row r="2177" spans="1:18" x14ac:dyDescent="0.3">
      <c r="A2177" s="180" t="s">
        <v>1342</v>
      </c>
      <c r="B2177" s="180" t="s">
        <v>1349</v>
      </c>
      <c r="C2177" s="180">
        <v>119099</v>
      </c>
      <c r="D2177" s="183">
        <v>44462</v>
      </c>
      <c r="E2177" s="184">
        <v>79.4221</v>
      </c>
      <c r="F2177" s="184">
        <v>0.13789999999999999</v>
      </c>
      <c r="G2177" s="184">
        <v>8.7227999999999994</v>
      </c>
      <c r="H2177" s="184">
        <v>18.322199999999999</v>
      </c>
      <c r="I2177" s="184">
        <v>15.390700000000001</v>
      </c>
      <c r="J2177" s="184">
        <v>16.551600000000001</v>
      </c>
      <c r="K2177" s="184">
        <v>9.4214000000000002</v>
      </c>
      <c r="L2177" s="184">
        <v>8.3376000000000001</v>
      </c>
      <c r="M2177" s="184">
        <v>4.9185999999999996</v>
      </c>
      <c r="N2177" s="184">
        <v>6.3855000000000004</v>
      </c>
      <c r="O2177" s="184">
        <v>11.8612</v>
      </c>
      <c r="P2177" s="184">
        <v>8.7659000000000002</v>
      </c>
      <c r="Q2177" s="184">
        <v>9.0113000000000003</v>
      </c>
      <c r="R2177" s="184">
        <v>9.5699000000000005</v>
      </c>
    </row>
    <row r="2178" spans="1:18" x14ac:dyDescent="0.3">
      <c r="A2178" s="180" t="s">
        <v>1342</v>
      </c>
      <c r="B2178" s="180" t="s">
        <v>1350</v>
      </c>
      <c r="C2178" s="180">
        <v>100084</v>
      </c>
      <c r="D2178" s="183">
        <v>44462</v>
      </c>
      <c r="E2178" s="184">
        <v>76.151600000000002</v>
      </c>
      <c r="F2178" s="184">
        <v>-0.38340000000000002</v>
      </c>
      <c r="G2178" s="184">
        <v>8.2177000000000007</v>
      </c>
      <c r="H2178" s="184">
        <v>17.8156</v>
      </c>
      <c r="I2178" s="184">
        <v>14.8848</v>
      </c>
      <c r="J2178" s="184">
        <v>16.045200000000001</v>
      </c>
      <c r="K2178" s="184">
        <v>8.9101999999999997</v>
      </c>
      <c r="L2178" s="184">
        <v>7.8052000000000001</v>
      </c>
      <c r="M2178" s="184">
        <v>4.3818999999999999</v>
      </c>
      <c r="N2178" s="184">
        <v>5.8371000000000004</v>
      </c>
      <c r="O2178" s="184">
        <v>11.206899999999999</v>
      </c>
      <c r="P2178" s="184">
        <v>8.0594999999999999</v>
      </c>
      <c r="Q2178" s="184">
        <v>9.6684000000000001</v>
      </c>
      <c r="R2178" s="184">
        <v>8.9747000000000003</v>
      </c>
    </row>
    <row r="2179" spans="1:18" x14ac:dyDescent="0.3">
      <c r="A2179" s="180" t="s">
        <v>1342</v>
      </c>
      <c r="B2179" s="180" t="s">
        <v>1351</v>
      </c>
      <c r="C2179" s="180">
        <v>140298</v>
      </c>
      <c r="D2179" s="183">
        <v>44462</v>
      </c>
      <c r="E2179" s="184">
        <v>20.614100000000001</v>
      </c>
      <c r="F2179" s="184">
        <v>-12.3902</v>
      </c>
      <c r="G2179" s="184">
        <v>-8.2573000000000008</v>
      </c>
      <c r="H2179" s="184">
        <v>19.0913</v>
      </c>
      <c r="I2179" s="184">
        <v>17.3916</v>
      </c>
      <c r="J2179" s="184">
        <v>26.963200000000001</v>
      </c>
      <c r="K2179" s="184">
        <v>11.4696</v>
      </c>
      <c r="L2179" s="184">
        <v>10.64</v>
      </c>
      <c r="M2179" s="184">
        <v>6.9417</v>
      </c>
      <c r="N2179" s="184">
        <v>8.7683</v>
      </c>
      <c r="O2179" s="184">
        <v>11.944000000000001</v>
      </c>
      <c r="P2179" s="184">
        <v>8.9009</v>
      </c>
      <c r="Q2179" s="184">
        <v>9.9672000000000001</v>
      </c>
      <c r="R2179" s="184">
        <v>10.052</v>
      </c>
    </row>
    <row r="2180" spans="1:18" x14ac:dyDescent="0.3">
      <c r="A2180" s="180" t="s">
        <v>1342</v>
      </c>
      <c r="B2180" s="180" t="s">
        <v>1352</v>
      </c>
      <c r="C2180" s="180">
        <v>140297</v>
      </c>
      <c r="D2180" s="183">
        <v>44462</v>
      </c>
      <c r="E2180" s="184">
        <v>19.8629</v>
      </c>
      <c r="F2180" s="184">
        <v>-13.4095</v>
      </c>
      <c r="G2180" s="184">
        <v>-9.0587</v>
      </c>
      <c r="H2180" s="184">
        <v>18.308800000000002</v>
      </c>
      <c r="I2180" s="184">
        <v>16.6174</v>
      </c>
      <c r="J2180" s="184">
        <v>26.195699999999999</v>
      </c>
      <c r="K2180" s="184">
        <v>10.699299999999999</v>
      </c>
      <c r="L2180" s="184">
        <v>9.8452999999999999</v>
      </c>
      <c r="M2180" s="184">
        <v>6.2046999999999999</v>
      </c>
      <c r="N2180" s="184">
        <v>8.0668000000000006</v>
      </c>
      <c r="O2180" s="184">
        <v>11.367599999999999</v>
      </c>
      <c r="P2180" s="184">
        <v>8.3476999999999997</v>
      </c>
      <c r="Q2180" s="184">
        <v>9.4322999999999997</v>
      </c>
      <c r="R2180" s="184">
        <v>9.4540000000000006</v>
      </c>
    </row>
    <row r="2181" spans="1:18" x14ac:dyDescent="0.3">
      <c r="A2181" s="180" t="s">
        <v>1342</v>
      </c>
      <c r="B2181" s="180" t="s">
        <v>1353</v>
      </c>
      <c r="C2181" s="180">
        <v>100493</v>
      </c>
      <c r="D2181" s="183">
        <v>44462</v>
      </c>
      <c r="E2181" s="184">
        <v>48.604799999999997</v>
      </c>
      <c r="F2181" s="184">
        <v>6.9100999999999999</v>
      </c>
      <c r="G2181" s="184">
        <v>5.5095000000000001</v>
      </c>
      <c r="H2181" s="184">
        <v>14.4907</v>
      </c>
      <c r="I2181" s="184">
        <v>11.340299999999999</v>
      </c>
      <c r="J2181" s="184">
        <v>13.5403</v>
      </c>
      <c r="K2181" s="184">
        <v>8.5860000000000003</v>
      </c>
      <c r="L2181" s="184">
        <v>7.1646999999999998</v>
      </c>
      <c r="M2181" s="184">
        <v>3.2158000000000002</v>
      </c>
      <c r="N2181" s="184">
        <v>3.9075000000000002</v>
      </c>
      <c r="O2181" s="184">
        <v>8.5244</v>
      </c>
      <c r="P2181" s="184">
        <v>5.0343</v>
      </c>
      <c r="Q2181" s="184">
        <v>8.3094999999999999</v>
      </c>
      <c r="R2181" s="184">
        <v>5.9016999999999999</v>
      </c>
    </row>
    <row r="2182" spans="1:18" x14ac:dyDescent="0.3">
      <c r="A2182" s="180" t="s">
        <v>1342</v>
      </c>
      <c r="B2182" s="180" t="s">
        <v>1354</v>
      </c>
      <c r="C2182" s="180">
        <v>118498</v>
      </c>
      <c r="D2182" s="183">
        <v>44462</v>
      </c>
      <c r="E2182" s="184">
        <v>52.286099999999998</v>
      </c>
      <c r="F2182" s="184">
        <v>7.4012000000000002</v>
      </c>
      <c r="G2182" s="184">
        <v>5.9832000000000001</v>
      </c>
      <c r="H2182" s="184">
        <v>14.9518</v>
      </c>
      <c r="I2182" s="184">
        <v>11.8009</v>
      </c>
      <c r="J2182" s="184">
        <v>14.0024</v>
      </c>
      <c r="K2182" s="184">
        <v>9.0500000000000007</v>
      </c>
      <c r="L2182" s="184">
        <v>7.6176000000000004</v>
      </c>
      <c r="M2182" s="184">
        <v>3.6615000000000002</v>
      </c>
      <c r="N2182" s="184">
        <v>4.3662000000000001</v>
      </c>
      <c r="O2182" s="184">
        <v>9.1380999999999997</v>
      </c>
      <c r="P2182" s="184">
        <v>5.7965999999999998</v>
      </c>
      <c r="Q2182" s="184">
        <v>7.9432999999999998</v>
      </c>
      <c r="R2182" s="184">
        <v>6.4093</v>
      </c>
    </row>
    <row r="2183" spans="1:18" x14ac:dyDescent="0.3">
      <c r="A2183" s="180" t="s">
        <v>1342</v>
      </c>
      <c r="B2183" s="180" t="s">
        <v>1355</v>
      </c>
      <c r="C2183" s="180">
        <v>101083</v>
      </c>
      <c r="D2183" s="183">
        <v>44462</v>
      </c>
      <c r="E2183" s="184">
        <v>44.833100000000002</v>
      </c>
      <c r="F2183" s="184">
        <v>15.801</v>
      </c>
      <c r="G2183" s="184">
        <v>14.590400000000001</v>
      </c>
      <c r="H2183" s="184">
        <v>19.143899999999999</v>
      </c>
      <c r="I2183" s="184">
        <v>13.890599999999999</v>
      </c>
      <c r="J2183" s="184">
        <v>14.368</v>
      </c>
      <c r="K2183" s="184">
        <v>9.0539000000000005</v>
      </c>
      <c r="L2183" s="184">
        <v>7.2496</v>
      </c>
      <c r="M2183" s="184">
        <v>3.36</v>
      </c>
      <c r="N2183" s="184">
        <v>4.9508000000000001</v>
      </c>
      <c r="O2183" s="184">
        <v>8.4848999999999997</v>
      </c>
      <c r="P2183" s="184">
        <v>6.0834999999999999</v>
      </c>
      <c r="Q2183" s="184">
        <v>7.7190000000000003</v>
      </c>
      <c r="R2183" s="184">
        <v>7.1969000000000003</v>
      </c>
    </row>
    <row r="2184" spans="1:18" x14ac:dyDescent="0.3">
      <c r="A2184" s="180" t="s">
        <v>1342</v>
      </c>
      <c r="B2184" s="180" t="s">
        <v>1356</v>
      </c>
      <c r="C2184" s="180">
        <v>119116</v>
      </c>
      <c r="D2184" s="183">
        <v>44462</v>
      </c>
      <c r="E2184" s="184">
        <v>46.431100000000001</v>
      </c>
      <c r="F2184" s="184">
        <v>16.279800000000002</v>
      </c>
      <c r="G2184" s="184">
        <v>15.0595</v>
      </c>
      <c r="H2184" s="184">
        <v>19.602699999999999</v>
      </c>
      <c r="I2184" s="184">
        <v>14.3521</v>
      </c>
      <c r="J2184" s="184">
        <v>14.8315</v>
      </c>
      <c r="K2184" s="184">
        <v>9.5178999999999991</v>
      </c>
      <c r="L2184" s="184">
        <v>7.7061999999999999</v>
      </c>
      <c r="M2184" s="184">
        <v>3.8199000000000001</v>
      </c>
      <c r="N2184" s="184">
        <v>5.4294000000000002</v>
      </c>
      <c r="O2184" s="184">
        <v>8.9298000000000002</v>
      </c>
      <c r="P2184" s="184">
        <v>6.5148000000000001</v>
      </c>
      <c r="Q2184" s="184">
        <v>8.4617000000000004</v>
      </c>
      <c r="R2184" s="184">
        <v>7.6688999999999998</v>
      </c>
    </row>
    <row r="2185" spans="1:18" x14ac:dyDescent="0.3">
      <c r="A2185" s="180" t="s">
        <v>1342</v>
      </c>
      <c r="B2185" s="180" t="s">
        <v>1357</v>
      </c>
      <c r="C2185" s="180">
        <v>100369</v>
      </c>
      <c r="D2185" s="183">
        <v>44462</v>
      </c>
      <c r="E2185" s="184">
        <v>80.997500000000002</v>
      </c>
      <c r="F2185" s="184">
        <v>1.0814999999999999</v>
      </c>
      <c r="G2185" s="184">
        <v>3.1402000000000001</v>
      </c>
      <c r="H2185" s="184">
        <v>17.517399999999999</v>
      </c>
      <c r="I2185" s="184">
        <v>18.901599999999998</v>
      </c>
      <c r="J2185" s="184">
        <v>25.827500000000001</v>
      </c>
      <c r="K2185" s="184">
        <v>11.154</v>
      </c>
      <c r="L2185" s="184">
        <v>8.8239000000000001</v>
      </c>
      <c r="M2185" s="184">
        <v>5.6962999999999999</v>
      </c>
      <c r="N2185" s="184">
        <v>6.7446000000000002</v>
      </c>
      <c r="O2185" s="184">
        <v>10.0901</v>
      </c>
      <c r="P2185" s="184">
        <v>7.8655999999999997</v>
      </c>
      <c r="Q2185" s="184">
        <v>9.9219000000000008</v>
      </c>
      <c r="R2185" s="184">
        <v>9.4351000000000003</v>
      </c>
    </row>
    <row r="2186" spans="1:18" x14ac:dyDescent="0.3">
      <c r="A2186" s="180" t="s">
        <v>1342</v>
      </c>
      <c r="B2186" s="180" t="s">
        <v>1358</v>
      </c>
      <c r="C2186" s="180">
        <v>120590</v>
      </c>
      <c r="D2186" s="183">
        <v>44462</v>
      </c>
      <c r="E2186" s="184">
        <v>85.497500000000002</v>
      </c>
      <c r="F2186" s="184">
        <v>1.7077</v>
      </c>
      <c r="G2186" s="184">
        <v>3.758</v>
      </c>
      <c r="H2186" s="184">
        <v>18.127300000000002</v>
      </c>
      <c r="I2186" s="184">
        <v>19.517700000000001</v>
      </c>
      <c r="J2186" s="184">
        <v>26.452200000000001</v>
      </c>
      <c r="K2186" s="184">
        <v>11.781499999999999</v>
      </c>
      <c r="L2186" s="184">
        <v>9.4620999999999995</v>
      </c>
      <c r="M2186" s="184">
        <v>6.3338999999999999</v>
      </c>
      <c r="N2186" s="184">
        <v>7.3977000000000004</v>
      </c>
      <c r="O2186" s="184">
        <v>10.6806</v>
      </c>
      <c r="P2186" s="184">
        <v>8.4497999999999998</v>
      </c>
      <c r="Q2186" s="184">
        <v>9.4126999999999992</v>
      </c>
      <c r="R2186" s="184">
        <v>10.023400000000001</v>
      </c>
    </row>
    <row r="2187" spans="1:18" x14ac:dyDescent="0.3">
      <c r="A2187" s="180" t="s">
        <v>1342</v>
      </c>
      <c r="B2187" s="180" t="s">
        <v>1359</v>
      </c>
      <c r="C2187" s="180">
        <v>118030</v>
      </c>
      <c r="D2187" s="183">
        <v>44462</v>
      </c>
      <c r="E2187" s="184">
        <v>17.536999999999999</v>
      </c>
      <c r="F2187" s="184">
        <v>-1.665</v>
      </c>
      <c r="G2187" s="184">
        <v>1.9429000000000001</v>
      </c>
      <c r="H2187" s="184">
        <v>14.879099999999999</v>
      </c>
      <c r="I2187" s="184">
        <v>11.152799999999999</v>
      </c>
      <c r="J2187" s="184">
        <v>10.437900000000001</v>
      </c>
      <c r="K2187" s="184">
        <v>5.7026000000000003</v>
      </c>
      <c r="L2187" s="184">
        <v>6.3432000000000004</v>
      </c>
      <c r="M2187" s="184">
        <v>3.5274000000000001</v>
      </c>
      <c r="N2187" s="184">
        <v>4.4839000000000002</v>
      </c>
      <c r="O2187" s="184">
        <v>7.9377000000000004</v>
      </c>
      <c r="P2187" s="184">
        <v>4.7930000000000001</v>
      </c>
      <c r="Q2187" s="184">
        <v>6.6212</v>
      </c>
      <c r="R2187" s="184">
        <v>5.8597999999999999</v>
      </c>
    </row>
    <row r="2188" spans="1:18" x14ac:dyDescent="0.3">
      <c r="A2188" s="180" t="s">
        <v>1342</v>
      </c>
      <c r="B2188" s="180" t="s">
        <v>1360</v>
      </c>
      <c r="C2188" s="180">
        <v>118341</v>
      </c>
      <c r="D2188" s="183">
        <v>44462</v>
      </c>
      <c r="E2188" s="184">
        <v>18.6111</v>
      </c>
      <c r="F2188" s="184">
        <v>-0.98060000000000003</v>
      </c>
      <c r="G2188" s="184">
        <v>2.6808999999999998</v>
      </c>
      <c r="H2188" s="184">
        <v>15.6242</v>
      </c>
      <c r="I2188" s="184">
        <v>11.919499999999999</v>
      </c>
      <c r="J2188" s="184">
        <v>11.215</v>
      </c>
      <c r="K2188" s="184">
        <v>6.4846000000000004</v>
      </c>
      <c r="L2188" s="184">
        <v>7.1376999999999997</v>
      </c>
      <c r="M2188" s="184">
        <v>4.3193000000000001</v>
      </c>
      <c r="N2188" s="184">
        <v>5.2938000000000001</v>
      </c>
      <c r="O2188" s="184">
        <v>8.7904</v>
      </c>
      <c r="P2188" s="184">
        <v>5.7405999999999997</v>
      </c>
      <c r="Q2188" s="184">
        <v>7.2991000000000001</v>
      </c>
      <c r="R2188" s="184">
        <v>6.7530999999999999</v>
      </c>
    </row>
    <row r="2189" spans="1:18" x14ac:dyDescent="0.3">
      <c r="A2189" s="180" t="s">
        <v>1342</v>
      </c>
      <c r="B2189" s="180" t="s">
        <v>1361</v>
      </c>
      <c r="C2189" s="180">
        <v>118464</v>
      </c>
      <c r="D2189" s="183">
        <v>44462</v>
      </c>
      <c r="E2189" s="184">
        <v>30.011600000000001</v>
      </c>
      <c r="F2189" s="184">
        <v>11.922599999999999</v>
      </c>
      <c r="G2189" s="184">
        <v>-3.6475</v>
      </c>
      <c r="H2189" s="184">
        <v>9.3989999999999991</v>
      </c>
      <c r="I2189" s="184">
        <v>7.2389999999999999</v>
      </c>
      <c r="J2189" s="184">
        <v>10.077999999999999</v>
      </c>
      <c r="K2189" s="184">
        <v>7.6177999999999999</v>
      </c>
      <c r="L2189" s="184">
        <v>7.7641</v>
      </c>
      <c r="M2189" s="184">
        <v>3.3816999999999999</v>
      </c>
      <c r="N2189" s="184">
        <v>5.6444999999999999</v>
      </c>
      <c r="O2189" s="184">
        <v>12.2285</v>
      </c>
      <c r="P2189" s="184">
        <v>9.1532</v>
      </c>
      <c r="Q2189" s="184">
        <v>9.92</v>
      </c>
      <c r="R2189" s="184">
        <v>9.5620999999999992</v>
      </c>
    </row>
    <row r="2190" spans="1:18" x14ac:dyDescent="0.3">
      <c r="A2190" s="180" t="s">
        <v>1342</v>
      </c>
      <c r="B2190" s="180" t="s">
        <v>1362</v>
      </c>
      <c r="C2190" s="180">
        <v>111525</v>
      </c>
      <c r="D2190" s="183">
        <v>44462</v>
      </c>
      <c r="E2190" s="184">
        <v>28.422599999999999</v>
      </c>
      <c r="F2190" s="184">
        <v>11.4329</v>
      </c>
      <c r="G2190" s="184">
        <v>-4.2363</v>
      </c>
      <c r="H2190" s="184">
        <v>8.7840000000000007</v>
      </c>
      <c r="I2190" s="184">
        <v>6.6212</v>
      </c>
      <c r="J2190" s="184">
        <v>9.4540000000000006</v>
      </c>
      <c r="K2190" s="184">
        <v>6.9870999999999999</v>
      </c>
      <c r="L2190" s="184">
        <v>7.1214000000000004</v>
      </c>
      <c r="M2190" s="184">
        <v>2.7442000000000002</v>
      </c>
      <c r="N2190" s="184">
        <v>4.9889000000000001</v>
      </c>
      <c r="O2190" s="184">
        <v>11.5663</v>
      </c>
      <c r="P2190" s="184">
        <v>8.5210000000000008</v>
      </c>
      <c r="Q2190" s="184">
        <v>8.5008999999999997</v>
      </c>
      <c r="R2190" s="184">
        <v>8.8939000000000004</v>
      </c>
    </row>
    <row r="2191" spans="1:18" x14ac:dyDescent="0.3">
      <c r="A2191" s="180" t="s">
        <v>1342</v>
      </c>
      <c r="B2191" s="180" t="s">
        <v>1947</v>
      </c>
      <c r="C2191" s="180">
        <v>148789</v>
      </c>
      <c r="D2191" s="183">
        <v>44462</v>
      </c>
      <c r="E2191" s="184">
        <v>10.451499999999999</v>
      </c>
      <c r="F2191" s="184">
        <v>35.306600000000003</v>
      </c>
      <c r="G2191" s="184">
        <v>18.654299999999999</v>
      </c>
      <c r="H2191" s="184">
        <v>18.374300000000002</v>
      </c>
      <c r="I2191" s="184">
        <v>12.7592</v>
      </c>
      <c r="J2191" s="184">
        <v>11.891400000000001</v>
      </c>
      <c r="K2191" s="184">
        <v>10.484999999999999</v>
      </c>
      <c r="L2191" s="184">
        <v>8.9564000000000004</v>
      </c>
      <c r="M2191" s="184"/>
      <c r="N2191" s="184"/>
      <c r="O2191" s="184"/>
      <c r="P2191" s="184"/>
      <c r="Q2191" s="184">
        <v>8.9564000000000004</v>
      </c>
      <c r="R2191" s="184"/>
    </row>
    <row r="2192" spans="1:18" x14ac:dyDescent="0.3">
      <c r="A2192" s="180" t="s">
        <v>1342</v>
      </c>
      <c r="B2192" s="180" t="s">
        <v>1948</v>
      </c>
      <c r="C2192" s="180">
        <v>148786</v>
      </c>
      <c r="D2192" s="183">
        <v>44462</v>
      </c>
      <c r="E2192" s="184">
        <v>10.438499999999999</v>
      </c>
      <c r="F2192" s="184">
        <v>35.0002</v>
      </c>
      <c r="G2192" s="184">
        <v>18.326799999999999</v>
      </c>
      <c r="H2192" s="184">
        <v>18.095400000000001</v>
      </c>
      <c r="I2192" s="184">
        <v>12.4978</v>
      </c>
      <c r="J2192" s="184">
        <v>11.6302</v>
      </c>
      <c r="K2192" s="184">
        <v>10.2263</v>
      </c>
      <c r="L2192" s="184">
        <v>8.6984999999999992</v>
      </c>
      <c r="M2192" s="184"/>
      <c r="N2192" s="184"/>
      <c r="O2192" s="184"/>
      <c r="P2192" s="184"/>
      <c r="Q2192" s="184">
        <v>8.6984999999999992</v>
      </c>
      <c r="R2192" s="184"/>
    </row>
    <row r="2193" spans="1:18" x14ac:dyDescent="0.3">
      <c r="A2193" s="180" t="s">
        <v>1342</v>
      </c>
      <c r="B2193" s="180" t="s">
        <v>1949</v>
      </c>
      <c r="C2193" s="180">
        <v>148792</v>
      </c>
      <c r="D2193" s="183">
        <v>44462</v>
      </c>
      <c r="E2193" s="184">
        <v>10.4628</v>
      </c>
      <c r="F2193" s="184">
        <v>22.689699999999998</v>
      </c>
      <c r="G2193" s="184">
        <v>16.0685</v>
      </c>
      <c r="H2193" s="184">
        <v>21.3171</v>
      </c>
      <c r="I2193" s="184">
        <v>12.4686</v>
      </c>
      <c r="J2193" s="184">
        <v>13.5456</v>
      </c>
      <c r="K2193" s="184">
        <v>10.873200000000001</v>
      </c>
      <c r="L2193" s="184">
        <v>9.1805000000000003</v>
      </c>
      <c r="M2193" s="184"/>
      <c r="N2193" s="184"/>
      <c r="O2193" s="184"/>
      <c r="P2193" s="184"/>
      <c r="Q2193" s="184">
        <v>9.1805000000000003</v>
      </c>
      <c r="R2193" s="184"/>
    </row>
    <row r="2194" spans="1:18" x14ac:dyDescent="0.3">
      <c r="A2194" s="180" t="s">
        <v>1342</v>
      </c>
      <c r="B2194" s="180" t="s">
        <v>1950</v>
      </c>
      <c r="C2194" s="180">
        <v>148790</v>
      </c>
      <c r="D2194" s="183">
        <v>44462</v>
      </c>
      <c r="E2194" s="184">
        <v>10.449400000000001</v>
      </c>
      <c r="F2194" s="184">
        <v>22.3691</v>
      </c>
      <c r="G2194" s="184">
        <v>15.855700000000001</v>
      </c>
      <c r="H2194" s="184">
        <v>21.093</v>
      </c>
      <c r="I2194" s="184">
        <v>12.207599999999999</v>
      </c>
      <c r="J2194" s="184">
        <v>13.2865</v>
      </c>
      <c r="K2194" s="184">
        <v>10.6112</v>
      </c>
      <c r="L2194" s="184">
        <v>8.9146999999999998</v>
      </c>
      <c r="M2194" s="184"/>
      <c r="N2194" s="184"/>
      <c r="O2194" s="184"/>
      <c r="P2194" s="184"/>
      <c r="Q2194" s="184">
        <v>8.9146999999999998</v>
      </c>
      <c r="R2194" s="184"/>
    </row>
    <row r="2195" spans="1:18" x14ac:dyDescent="0.3">
      <c r="A2195" s="180" t="s">
        <v>1342</v>
      </c>
      <c r="B2195" s="180" t="s">
        <v>1363</v>
      </c>
      <c r="C2195" s="180">
        <v>107477</v>
      </c>
      <c r="D2195" s="183">
        <v>44462</v>
      </c>
      <c r="E2195" s="184">
        <v>2288.4886999999999</v>
      </c>
      <c r="F2195" s="184">
        <v>-18.165299999999998</v>
      </c>
      <c r="G2195" s="184">
        <v>0.99690000000000001</v>
      </c>
      <c r="H2195" s="184">
        <v>18.992899999999999</v>
      </c>
      <c r="I2195" s="184">
        <v>13.192399999999999</v>
      </c>
      <c r="J2195" s="184">
        <v>17.900099999999998</v>
      </c>
      <c r="K2195" s="184">
        <v>6.1176000000000004</v>
      </c>
      <c r="L2195" s="184">
        <v>4.8475999999999999</v>
      </c>
      <c r="M2195" s="184">
        <v>1.9097999999999999</v>
      </c>
      <c r="N2195" s="184">
        <v>3.1619000000000002</v>
      </c>
      <c r="O2195" s="184">
        <v>8.2161000000000008</v>
      </c>
      <c r="P2195" s="184">
        <v>5.9779</v>
      </c>
      <c r="Q2195" s="184">
        <v>6.2622</v>
      </c>
      <c r="R2195" s="184">
        <v>5.1856</v>
      </c>
    </row>
    <row r="2196" spans="1:18" x14ac:dyDescent="0.3">
      <c r="A2196" s="180" t="s">
        <v>1342</v>
      </c>
      <c r="B2196" s="180" t="s">
        <v>1364</v>
      </c>
      <c r="C2196" s="180">
        <v>120520</v>
      </c>
      <c r="D2196" s="183">
        <v>44462</v>
      </c>
      <c r="E2196" s="184">
        <v>2459.3571000000002</v>
      </c>
      <c r="F2196" s="184">
        <v>-17.396100000000001</v>
      </c>
      <c r="G2196" s="184">
        <v>1.7668999999999999</v>
      </c>
      <c r="H2196" s="184">
        <v>19.765599999999999</v>
      </c>
      <c r="I2196" s="184">
        <v>13.9664</v>
      </c>
      <c r="J2196" s="184">
        <v>18.681999999999999</v>
      </c>
      <c r="K2196" s="184">
        <v>6.9001999999999999</v>
      </c>
      <c r="L2196" s="184">
        <v>5.6379000000000001</v>
      </c>
      <c r="M2196" s="184">
        <v>2.6938</v>
      </c>
      <c r="N2196" s="184">
        <v>3.9601000000000002</v>
      </c>
      <c r="O2196" s="184">
        <v>9.0679999999999996</v>
      </c>
      <c r="P2196" s="184">
        <v>6.7977999999999996</v>
      </c>
      <c r="Q2196" s="184">
        <v>8.1075999999999997</v>
      </c>
      <c r="R2196" s="184">
        <v>6.0330000000000004</v>
      </c>
    </row>
    <row r="2197" spans="1:18" x14ac:dyDescent="0.3">
      <c r="A2197" s="180" t="s">
        <v>1342</v>
      </c>
      <c r="B2197" s="180" t="s">
        <v>1951</v>
      </c>
      <c r="C2197" s="180">
        <v>119759</v>
      </c>
      <c r="D2197" s="183">
        <v>44462</v>
      </c>
      <c r="E2197" s="184">
        <v>85.624700000000004</v>
      </c>
      <c r="F2197" s="184">
        <v>26.619199999999999</v>
      </c>
      <c r="G2197" s="184">
        <v>17.2318</v>
      </c>
      <c r="H2197" s="184">
        <v>15.955</v>
      </c>
      <c r="I2197" s="184">
        <v>14.2882</v>
      </c>
      <c r="J2197" s="184">
        <v>16.601299999999998</v>
      </c>
      <c r="K2197" s="184">
        <v>10.6607</v>
      </c>
      <c r="L2197" s="184">
        <v>8.7565000000000008</v>
      </c>
      <c r="M2197" s="184">
        <v>4.6898999999999997</v>
      </c>
      <c r="N2197" s="184">
        <v>7.1134000000000004</v>
      </c>
      <c r="O2197" s="184">
        <v>11.305400000000001</v>
      </c>
      <c r="P2197" s="184">
        <v>8.3710000000000004</v>
      </c>
      <c r="Q2197" s="184">
        <v>9.1351999999999993</v>
      </c>
      <c r="R2197" s="184">
        <v>9.6027000000000005</v>
      </c>
    </row>
    <row r="2198" spans="1:18" x14ac:dyDescent="0.3">
      <c r="A2198" s="180" t="s">
        <v>1342</v>
      </c>
      <c r="B2198" s="180" t="s">
        <v>1365</v>
      </c>
      <c r="C2198" s="180">
        <v>119757</v>
      </c>
      <c r="D2198" s="183">
        <v>44462</v>
      </c>
      <c r="E2198" s="184">
        <v>87.692700000000002</v>
      </c>
      <c r="F2198" s="184">
        <v>26.616199999999999</v>
      </c>
      <c r="G2198" s="184">
        <v>17.228400000000001</v>
      </c>
      <c r="H2198" s="184">
        <v>15.954499999999999</v>
      </c>
      <c r="I2198" s="184">
        <v>14.286</v>
      </c>
      <c r="J2198" s="184">
        <v>16.6006</v>
      </c>
      <c r="K2198" s="184">
        <v>10.660600000000001</v>
      </c>
      <c r="L2198" s="184">
        <v>8.7567000000000004</v>
      </c>
      <c r="M2198" s="184">
        <v>4.6908000000000003</v>
      </c>
      <c r="N2198" s="184">
        <v>7.1142000000000003</v>
      </c>
      <c r="O2198" s="184">
        <v>11.3055</v>
      </c>
      <c r="P2198" s="184">
        <v>8.3750999999999998</v>
      </c>
      <c r="Q2198" s="184">
        <v>9.1732999999999993</v>
      </c>
      <c r="R2198" s="184">
        <v>9.6029999999999998</v>
      </c>
    </row>
    <row r="2199" spans="1:18" x14ac:dyDescent="0.3">
      <c r="A2199" s="180" t="s">
        <v>1342</v>
      </c>
      <c r="B2199" s="180" t="s">
        <v>1366</v>
      </c>
      <c r="C2199" s="180">
        <v>100265</v>
      </c>
      <c r="D2199" s="183">
        <v>44462</v>
      </c>
      <c r="E2199" s="184">
        <v>78.481499999999997</v>
      </c>
      <c r="F2199" s="184">
        <v>25.643799999999999</v>
      </c>
      <c r="G2199" s="184">
        <v>16.2684</v>
      </c>
      <c r="H2199" s="184">
        <v>14.991899999999999</v>
      </c>
      <c r="I2199" s="184">
        <v>13.308999999999999</v>
      </c>
      <c r="J2199" s="184">
        <v>15.6257</v>
      </c>
      <c r="K2199" s="184">
        <v>9.6632999999999996</v>
      </c>
      <c r="L2199" s="184">
        <v>7.7290999999999999</v>
      </c>
      <c r="M2199" s="184">
        <v>3.6631999999999998</v>
      </c>
      <c r="N2199" s="184">
        <v>6.0407000000000002</v>
      </c>
      <c r="O2199" s="184">
        <v>10.180099999999999</v>
      </c>
      <c r="P2199" s="184">
        <v>7.2815000000000003</v>
      </c>
      <c r="Q2199" s="184">
        <v>9.4786000000000001</v>
      </c>
      <c r="R2199" s="184">
        <v>8.5027000000000008</v>
      </c>
    </row>
    <row r="2200" spans="1:18" x14ac:dyDescent="0.3">
      <c r="A2200" s="180" t="s">
        <v>1342</v>
      </c>
      <c r="B2200" s="180" t="s">
        <v>1367</v>
      </c>
      <c r="C2200" s="180">
        <v>119425</v>
      </c>
      <c r="D2200" s="183">
        <v>44462</v>
      </c>
      <c r="E2200" s="184">
        <v>60.200600000000001</v>
      </c>
      <c r="F2200" s="184">
        <v>8.9148999999999994</v>
      </c>
      <c r="G2200" s="184">
        <v>3.9422999999999999</v>
      </c>
      <c r="H2200" s="184">
        <v>11.554</v>
      </c>
      <c r="I2200" s="184">
        <v>9.1744000000000003</v>
      </c>
      <c r="J2200" s="184">
        <v>11.392300000000001</v>
      </c>
      <c r="K2200" s="184">
        <v>8.4854000000000003</v>
      </c>
      <c r="L2200" s="184">
        <v>7.0006000000000004</v>
      </c>
      <c r="M2200" s="184">
        <v>2.8765999999999998</v>
      </c>
      <c r="N2200" s="184">
        <v>5.1143999999999998</v>
      </c>
      <c r="O2200" s="184">
        <v>9.7454999999999998</v>
      </c>
      <c r="P2200" s="184">
        <v>7.6353</v>
      </c>
      <c r="Q2200" s="184">
        <v>9.7990999999999993</v>
      </c>
      <c r="R2200" s="184">
        <v>8.2105999999999995</v>
      </c>
    </row>
    <row r="2201" spans="1:18" x14ac:dyDescent="0.3">
      <c r="A2201" s="180" t="s">
        <v>1342</v>
      </c>
      <c r="B2201" s="180" t="s">
        <v>1368</v>
      </c>
      <c r="C2201" s="180">
        <v>112429</v>
      </c>
      <c r="D2201" s="183">
        <v>44462</v>
      </c>
      <c r="E2201" s="184">
        <v>54.948799999999999</v>
      </c>
      <c r="F2201" s="184">
        <v>7.7069999999999999</v>
      </c>
      <c r="G2201" s="184">
        <v>2.7241</v>
      </c>
      <c r="H2201" s="184">
        <v>10.344900000000001</v>
      </c>
      <c r="I2201" s="184">
        <v>7.9715999999999996</v>
      </c>
      <c r="J2201" s="184">
        <v>10.179600000000001</v>
      </c>
      <c r="K2201" s="184">
        <v>7.2610999999999999</v>
      </c>
      <c r="L2201" s="184">
        <v>5.7603</v>
      </c>
      <c r="M2201" s="184">
        <v>1.6503000000000001</v>
      </c>
      <c r="N2201" s="184">
        <v>3.8740999999999999</v>
      </c>
      <c r="O2201" s="184">
        <v>8.4253</v>
      </c>
      <c r="P2201" s="184">
        <v>6.2413999999999996</v>
      </c>
      <c r="Q2201" s="184">
        <v>8.2467000000000006</v>
      </c>
      <c r="R2201" s="184">
        <v>6.9180999999999999</v>
      </c>
    </row>
    <row r="2202" spans="1:18" x14ac:dyDescent="0.3">
      <c r="A2202" s="180" t="s">
        <v>1342</v>
      </c>
      <c r="B2202" s="180" t="s">
        <v>1369</v>
      </c>
      <c r="C2202" s="180">
        <v>120282</v>
      </c>
      <c r="D2202" s="183">
        <v>44462</v>
      </c>
      <c r="E2202" s="184">
        <v>52.614600000000003</v>
      </c>
      <c r="F2202" s="184">
        <v>1.0406</v>
      </c>
      <c r="G2202" s="184">
        <v>-0.27750000000000002</v>
      </c>
      <c r="H2202" s="184">
        <v>9.4319000000000006</v>
      </c>
      <c r="I2202" s="184">
        <v>7.8277999999999999</v>
      </c>
      <c r="J2202" s="184">
        <v>7.3475999999999999</v>
      </c>
      <c r="K2202" s="184">
        <v>5.0259999999999998</v>
      </c>
      <c r="L2202" s="184">
        <v>5.2807000000000004</v>
      </c>
      <c r="M2202" s="184">
        <v>3.4792000000000001</v>
      </c>
      <c r="N2202" s="184">
        <v>5.0838000000000001</v>
      </c>
      <c r="O2202" s="184">
        <v>10.553699999999999</v>
      </c>
      <c r="P2202" s="184">
        <v>7.9599000000000002</v>
      </c>
      <c r="Q2202" s="184">
        <v>8.3369</v>
      </c>
      <c r="R2202" s="184">
        <v>7.8977000000000004</v>
      </c>
    </row>
    <row r="2203" spans="1:18" x14ac:dyDescent="0.3">
      <c r="A2203" s="180" t="s">
        <v>1342</v>
      </c>
      <c r="B2203" s="180" t="s">
        <v>1370</v>
      </c>
      <c r="C2203" s="180">
        <v>100317</v>
      </c>
      <c r="D2203" s="183">
        <v>44462</v>
      </c>
      <c r="E2203" s="184">
        <v>49.0732</v>
      </c>
      <c r="F2203" s="184">
        <v>0.37190000000000001</v>
      </c>
      <c r="G2203" s="184">
        <v>-0.99160000000000004</v>
      </c>
      <c r="H2203" s="184">
        <v>8.7169000000000008</v>
      </c>
      <c r="I2203" s="184">
        <v>7.1064999999999996</v>
      </c>
      <c r="J2203" s="184">
        <v>6.6231999999999998</v>
      </c>
      <c r="K2203" s="184">
        <v>4.2977999999999996</v>
      </c>
      <c r="L2203" s="184">
        <v>4.5434000000000001</v>
      </c>
      <c r="M2203" s="184">
        <v>2.7435999999999998</v>
      </c>
      <c r="N2203" s="184">
        <v>4.3318000000000003</v>
      </c>
      <c r="O2203" s="184">
        <v>9.7149999999999999</v>
      </c>
      <c r="P2203" s="184">
        <v>7.0789</v>
      </c>
      <c r="Q2203" s="184">
        <v>7.5579000000000001</v>
      </c>
      <c r="R2203" s="184">
        <v>7.1632999999999996</v>
      </c>
    </row>
    <row r="2204" spans="1:18" x14ac:dyDescent="0.3">
      <c r="A2204" s="180" t="s">
        <v>1342</v>
      </c>
      <c r="B2204" s="180" t="s">
        <v>1952</v>
      </c>
      <c r="C2204" s="180"/>
      <c r="D2204" s="183"/>
      <c r="E2204" s="184"/>
      <c r="F2204" s="184"/>
      <c r="G2204" s="184"/>
      <c r="H2204" s="184"/>
      <c r="I2204" s="184"/>
      <c r="J2204" s="184"/>
      <c r="K2204" s="184"/>
      <c r="L2204" s="184"/>
      <c r="M2204" s="184"/>
      <c r="N2204" s="184"/>
      <c r="O2204" s="184"/>
      <c r="P2204" s="184"/>
      <c r="Q2204" s="184"/>
      <c r="R2204" s="184"/>
    </row>
    <row r="2205" spans="1:18" x14ac:dyDescent="0.3">
      <c r="A2205" s="180" t="s">
        <v>1342</v>
      </c>
      <c r="B2205" s="180" t="s">
        <v>1371</v>
      </c>
      <c r="C2205" s="180">
        <v>109720</v>
      </c>
      <c r="D2205" s="183">
        <v>44462</v>
      </c>
      <c r="E2205" s="184">
        <v>30.985600000000002</v>
      </c>
      <c r="F2205" s="184">
        <v>-6.0065999999999997</v>
      </c>
      <c r="G2205" s="184">
        <v>2.4350000000000001</v>
      </c>
      <c r="H2205" s="184">
        <v>13.1083</v>
      </c>
      <c r="I2205" s="184">
        <v>11.553000000000001</v>
      </c>
      <c r="J2205" s="184">
        <v>15.102</v>
      </c>
      <c r="K2205" s="184">
        <v>8.3474000000000004</v>
      </c>
      <c r="L2205" s="184">
        <v>7.1790000000000003</v>
      </c>
      <c r="M2205" s="184">
        <v>3.056</v>
      </c>
      <c r="N2205" s="184">
        <v>4.4752999999999998</v>
      </c>
      <c r="O2205" s="184">
        <v>10.364000000000001</v>
      </c>
      <c r="P2205" s="184">
        <v>8.0967000000000002</v>
      </c>
      <c r="Q2205" s="184">
        <v>9.0197000000000003</v>
      </c>
      <c r="R2205" s="184">
        <v>7.5716000000000001</v>
      </c>
    </row>
    <row r="2206" spans="1:18" x14ac:dyDescent="0.3">
      <c r="A2206" s="180" t="s">
        <v>1342</v>
      </c>
      <c r="B2206" s="180" t="s">
        <v>1953</v>
      </c>
      <c r="C2206" s="180">
        <v>118672</v>
      </c>
      <c r="D2206" s="183">
        <v>44462</v>
      </c>
      <c r="E2206" s="184">
        <v>33.832799999999999</v>
      </c>
      <c r="F2206" s="184">
        <v>-5.0697999999999999</v>
      </c>
      <c r="G2206" s="184">
        <v>3.4173</v>
      </c>
      <c r="H2206" s="184">
        <v>14.0627</v>
      </c>
      <c r="I2206" s="184">
        <v>12.512600000000001</v>
      </c>
      <c r="J2206" s="184">
        <v>16.075399999999998</v>
      </c>
      <c r="K2206" s="184">
        <v>9.3280999999999992</v>
      </c>
      <c r="L2206" s="184">
        <v>8.1806999999999999</v>
      </c>
      <c r="M2206" s="184">
        <v>4.0480999999999998</v>
      </c>
      <c r="N2206" s="184">
        <v>5.4908000000000001</v>
      </c>
      <c r="O2206" s="184">
        <v>11.3985</v>
      </c>
      <c r="P2206" s="184">
        <v>9.1770999999999994</v>
      </c>
      <c r="Q2206" s="184">
        <v>10.2934</v>
      </c>
      <c r="R2206" s="184">
        <v>8.5980000000000008</v>
      </c>
    </row>
    <row r="2207" spans="1:18" x14ac:dyDescent="0.3">
      <c r="A2207" s="180" t="s">
        <v>1342</v>
      </c>
      <c r="B2207" s="180" t="s">
        <v>1372</v>
      </c>
      <c r="C2207" s="180">
        <v>118673</v>
      </c>
      <c r="D2207" s="183">
        <v>44462</v>
      </c>
      <c r="E2207" s="184">
        <v>33.924199999999999</v>
      </c>
      <c r="F2207" s="184">
        <v>-5.0561999999999996</v>
      </c>
      <c r="G2207" s="184">
        <v>3.4081000000000001</v>
      </c>
      <c r="H2207" s="184">
        <v>14.071</v>
      </c>
      <c r="I2207" s="184">
        <v>12.5175</v>
      </c>
      <c r="J2207" s="184">
        <v>16.074300000000001</v>
      </c>
      <c r="K2207" s="184">
        <v>9.3280999999999992</v>
      </c>
      <c r="L2207" s="184">
        <v>8.1806000000000001</v>
      </c>
      <c r="M2207" s="184">
        <v>4.0480999999999998</v>
      </c>
      <c r="N2207" s="184">
        <v>5.4912999999999998</v>
      </c>
      <c r="O2207" s="184">
        <v>11.400399999999999</v>
      </c>
      <c r="P2207" s="184">
        <v>9.1780000000000008</v>
      </c>
      <c r="Q2207" s="184">
        <v>10.6472</v>
      </c>
      <c r="R2207" s="184">
        <v>8.5983999999999998</v>
      </c>
    </row>
    <row r="2208" spans="1:18" x14ac:dyDescent="0.3">
      <c r="A2208" s="180" t="s">
        <v>1342</v>
      </c>
      <c r="B2208" s="180" t="s">
        <v>1373</v>
      </c>
      <c r="C2208" s="180">
        <v>138470</v>
      </c>
      <c r="D2208" s="183">
        <v>44462</v>
      </c>
      <c r="E2208" s="184">
        <v>24.6191</v>
      </c>
      <c r="F2208" s="184">
        <v>-13.486599999999999</v>
      </c>
      <c r="G2208" s="184">
        <v>-1.7294</v>
      </c>
      <c r="H2208" s="184">
        <v>11.972899999999999</v>
      </c>
      <c r="I2208" s="184">
        <v>13.84</v>
      </c>
      <c r="J2208" s="184">
        <v>13.056100000000001</v>
      </c>
      <c r="K2208" s="184">
        <v>7.1161000000000003</v>
      </c>
      <c r="L2208" s="184">
        <v>7.2946</v>
      </c>
      <c r="M2208" s="184">
        <v>4.2248000000000001</v>
      </c>
      <c r="N2208" s="184">
        <v>4.8710000000000004</v>
      </c>
      <c r="O2208" s="184">
        <v>8.9553999999999991</v>
      </c>
      <c r="P2208" s="184">
        <v>6.9050000000000002</v>
      </c>
      <c r="Q2208" s="184">
        <v>7.2248999999999999</v>
      </c>
      <c r="R2208" s="184">
        <v>6.9751000000000003</v>
      </c>
    </row>
    <row r="2209" spans="1:18" x14ac:dyDescent="0.3">
      <c r="A2209" s="180" t="s">
        <v>1342</v>
      </c>
      <c r="B2209" s="180" t="s">
        <v>1374</v>
      </c>
      <c r="C2209" s="180">
        <v>138472</v>
      </c>
      <c r="D2209" s="183">
        <v>44462</v>
      </c>
      <c r="E2209" s="184">
        <v>25.630099999999999</v>
      </c>
      <c r="F2209" s="184">
        <v>-12.3855</v>
      </c>
      <c r="G2209" s="184">
        <v>-0.61709999999999998</v>
      </c>
      <c r="H2209" s="184">
        <v>13.1143</v>
      </c>
      <c r="I2209" s="184">
        <v>14.998200000000001</v>
      </c>
      <c r="J2209" s="184">
        <v>14.2036</v>
      </c>
      <c r="K2209" s="184">
        <v>8.2530999999999999</v>
      </c>
      <c r="L2209" s="184">
        <v>8.4747000000000003</v>
      </c>
      <c r="M2209" s="184">
        <v>5.4078999999999997</v>
      </c>
      <c r="N2209" s="184">
        <v>6.1143000000000001</v>
      </c>
      <c r="O2209" s="184">
        <v>9.8226999999999993</v>
      </c>
      <c r="P2209" s="184">
        <v>7.5796999999999999</v>
      </c>
      <c r="Q2209" s="184">
        <v>8.3923000000000005</v>
      </c>
      <c r="R2209" s="184">
        <v>7.9645000000000001</v>
      </c>
    </row>
    <row r="2210" spans="1:18" x14ac:dyDescent="0.3">
      <c r="A2210" s="180" t="s">
        <v>1342</v>
      </c>
      <c r="B2210" s="180" t="s">
        <v>1375</v>
      </c>
      <c r="C2210" s="180">
        <v>119707</v>
      </c>
      <c r="D2210" s="183">
        <v>44462</v>
      </c>
      <c r="E2210" s="184">
        <v>53.999400000000001</v>
      </c>
      <c r="F2210" s="184">
        <v>-4.5957999999999997</v>
      </c>
      <c r="G2210" s="184">
        <v>5.1393000000000004</v>
      </c>
      <c r="H2210" s="184">
        <v>15.952400000000001</v>
      </c>
      <c r="I2210" s="184">
        <v>14.8338</v>
      </c>
      <c r="J2210" s="184">
        <v>15.3672</v>
      </c>
      <c r="K2210" s="184">
        <v>8.0333000000000006</v>
      </c>
      <c r="L2210" s="184">
        <v>6.8757999999999999</v>
      </c>
      <c r="M2210" s="184">
        <v>4.7356999999999996</v>
      </c>
      <c r="N2210" s="184">
        <v>6.3293999999999997</v>
      </c>
      <c r="O2210" s="184">
        <v>11.214499999999999</v>
      </c>
      <c r="P2210" s="184">
        <v>8.7986000000000004</v>
      </c>
      <c r="Q2210" s="184">
        <v>10.204499999999999</v>
      </c>
      <c r="R2210" s="184">
        <v>8.8999000000000006</v>
      </c>
    </row>
    <row r="2211" spans="1:18" x14ac:dyDescent="0.3">
      <c r="A2211" s="180" t="s">
        <v>1342</v>
      </c>
      <c r="B2211" s="180" t="s">
        <v>1376</v>
      </c>
      <c r="C2211" s="180">
        <v>101001</v>
      </c>
      <c r="D2211" s="183">
        <v>44462</v>
      </c>
      <c r="E2211" s="184">
        <v>51.916400000000003</v>
      </c>
      <c r="F2211" s="184">
        <v>-5.1315999999999997</v>
      </c>
      <c r="G2211" s="184">
        <v>4.6418999999999997</v>
      </c>
      <c r="H2211" s="184">
        <v>15.4627</v>
      </c>
      <c r="I2211" s="184">
        <v>14.345499999999999</v>
      </c>
      <c r="J2211" s="184">
        <v>14.8795</v>
      </c>
      <c r="K2211" s="184">
        <v>7.5434000000000001</v>
      </c>
      <c r="L2211" s="184">
        <v>6.3803000000000001</v>
      </c>
      <c r="M2211" s="184">
        <v>4.2401</v>
      </c>
      <c r="N2211" s="184">
        <v>5.8144999999999998</v>
      </c>
      <c r="O2211" s="184">
        <v>10.6919</v>
      </c>
      <c r="P2211" s="184">
        <v>8.2508999999999997</v>
      </c>
      <c r="Q2211" s="184">
        <v>8.2552000000000003</v>
      </c>
      <c r="R2211" s="184">
        <v>8.3909000000000002</v>
      </c>
    </row>
    <row r="2212" spans="1:18" x14ac:dyDescent="0.3">
      <c r="A2212" s="180" t="s">
        <v>1342</v>
      </c>
      <c r="B2212" s="180" t="s">
        <v>1377</v>
      </c>
      <c r="C2212" s="180">
        <v>119953</v>
      </c>
      <c r="D2212" s="183">
        <v>44462</v>
      </c>
      <c r="E2212" s="184">
        <v>68.170400000000001</v>
      </c>
      <c r="F2212" s="184">
        <v>-18.623200000000001</v>
      </c>
      <c r="G2212" s="184">
        <v>0.39269999999999999</v>
      </c>
      <c r="H2212" s="184">
        <v>15.950699999999999</v>
      </c>
      <c r="I2212" s="184">
        <v>13.5319</v>
      </c>
      <c r="J2212" s="184">
        <v>15.388999999999999</v>
      </c>
      <c r="K2212" s="184">
        <v>9.0515000000000008</v>
      </c>
      <c r="L2212" s="184">
        <v>7.0213000000000001</v>
      </c>
      <c r="M2212" s="184">
        <v>2.9041999999999999</v>
      </c>
      <c r="N2212" s="184">
        <v>4.4321999999999999</v>
      </c>
      <c r="O2212" s="184">
        <v>9.6755999999999993</v>
      </c>
      <c r="P2212" s="184">
        <v>7.2122000000000002</v>
      </c>
      <c r="Q2212" s="184">
        <v>8.8460999999999999</v>
      </c>
      <c r="R2212" s="184">
        <v>7.0566000000000004</v>
      </c>
    </row>
    <row r="2213" spans="1:18" x14ac:dyDescent="0.3">
      <c r="A2213" s="180" t="s">
        <v>1342</v>
      </c>
      <c r="B2213" s="180" t="s">
        <v>1378</v>
      </c>
      <c r="C2213" s="180">
        <v>101042</v>
      </c>
      <c r="D2213" s="183">
        <v>44462</v>
      </c>
      <c r="E2213" s="184">
        <v>63.140799999999999</v>
      </c>
      <c r="F2213" s="184">
        <v>-19.701699999999999</v>
      </c>
      <c r="G2213" s="184">
        <v>-0.73219999999999996</v>
      </c>
      <c r="H2213" s="184">
        <v>14.815899999999999</v>
      </c>
      <c r="I2213" s="184">
        <v>12.6257</v>
      </c>
      <c r="J2213" s="184">
        <v>14.4823</v>
      </c>
      <c r="K2213" s="184">
        <v>8.1587999999999994</v>
      </c>
      <c r="L2213" s="184">
        <v>6.1</v>
      </c>
      <c r="M2213" s="184">
        <v>1.9834000000000001</v>
      </c>
      <c r="N2213" s="184">
        <v>3.5266000000000002</v>
      </c>
      <c r="O2213" s="184">
        <v>8.7979000000000003</v>
      </c>
      <c r="P2213" s="184">
        <v>6.2297000000000002</v>
      </c>
      <c r="Q2213" s="184">
        <v>8.7088000000000001</v>
      </c>
      <c r="R2213" s="184">
        <v>6.2298999999999998</v>
      </c>
    </row>
    <row r="2214" spans="1:18" x14ac:dyDescent="0.3">
      <c r="A2214" s="180" t="s">
        <v>1342</v>
      </c>
      <c r="B2214" s="180" t="s">
        <v>1379</v>
      </c>
      <c r="C2214" s="180">
        <v>120792</v>
      </c>
      <c r="D2214" s="183">
        <v>44462</v>
      </c>
      <c r="E2214" s="184">
        <v>51.761099999999999</v>
      </c>
      <c r="F2214" s="184">
        <v>1.4809000000000001</v>
      </c>
      <c r="G2214" s="184">
        <v>4.0208000000000004</v>
      </c>
      <c r="H2214" s="184">
        <v>10.3865</v>
      </c>
      <c r="I2214" s="184">
        <v>9.0219000000000005</v>
      </c>
      <c r="J2214" s="184">
        <v>10.0136</v>
      </c>
      <c r="K2214" s="184">
        <v>7.444</v>
      </c>
      <c r="L2214" s="184">
        <v>6.3009000000000004</v>
      </c>
      <c r="M2214" s="184">
        <v>3.8422000000000001</v>
      </c>
      <c r="N2214" s="184">
        <v>4.7146999999999997</v>
      </c>
      <c r="O2214" s="184">
        <v>9.7126999999999999</v>
      </c>
      <c r="P2214" s="184">
        <v>8.2186000000000003</v>
      </c>
      <c r="Q2214" s="184">
        <v>9.2876999999999992</v>
      </c>
      <c r="R2214" s="184">
        <v>7.3103999999999996</v>
      </c>
    </row>
    <row r="2215" spans="1:18" x14ac:dyDescent="0.3">
      <c r="A2215" s="180" t="s">
        <v>1342</v>
      </c>
      <c r="B2215" s="180" t="s">
        <v>1380</v>
      </c>
      <c r="C2215" s="180">
        <v>102510</v>
      </c>
      <c r="D2215" s="183">
        <v>44462</v>
      </c>
      <c r="E2215" s="184">
        <v>50.502000000000002</v>
      </c>
      <c r="F2215" s="184">
        <v>1.2286999999999999</v>
      </c>
      <c r="G2215" s="184">
        <v>3.7353000000000001</v>
      </c>
      <c r="H2215" s="184">
        <v>10.0966</v>
      </c>
      <c r="I2215" s="184">
        <v>8.7383000000000006</v>
      </c>
      <c r="J2215" s="184">
        <v>9.7318999999999996</v>
      </c>
      <c r="K2215" s="184">
        <v>7.1578999999999997</v>
      </c>
      <c r="L2215" s="184">
        <v>6.0084999999999997</v>
      </c>
      <c r="M2215" s="184">
        <v>3.5430000000000001</v>
      </c>
      <c r="N2215" s="184">
        <v>4.4108999999999998</v>
      </c>
      <c r="O2215" s="184">
        <v>9.4022000000000006</v>
      </c>
      <c r="P2215" s="184">
        <v>7.9207999999999998</v>
      </c>
      <c r="Q2215" s="184">
        <v>8.5746000000000002</v>
      </c>
      <c r="R2215" s="184">
        <v>7.0011000000000001</v>
      </c>
    </row>
    <row r="2216" spans="1:18" x14ac:dyDescent="0.3">
      <c r="A2216" s="185" t="s">
        <v>27</v>
      </c>
      <c r="B2216" s="180"/>
      <c r="C2216" s="180"/>
      <c r="D2216" s="180"/>
      <c r="E2216" s="180"/>
      <c r="F2216" s="186">
        <v>2.5498446808510642</v>
      </c>
      <c r="G2216" s="186">
        <v>5.1573382978723394</v>
      </c>
      <c r="H2216" s="186">
        <v>14.822838297872339</v>
      </c>
      <c r="I2216" s="186">
        <v>12.385231914893618</v>
      </c>
      <c r="J2216" s="186">
        <v>14.531576595744678</v>
      </c>
      <c r="K2216" s="186">
        <v>8.512902127659574</v>
      </c>
      <c r="L2216" s="186">
        <v>7.515765957446809</v>
      </c>
      <c r="M2216" s="186">
        <v>3.9363976744186049</v>
      </c>
      <c r="N2216" s="186">
        <v>5.4397046511627911</v>
      </c>
      <c r="O2216" s="186">
        <v>10.095802325581394</v>
      </c>
      <c r="P2216" s="186">
        <v>7.5229232558139536</v>
      </c>
      <c r="Q2216" s="186">
        <v>8.7409446808510616</v>
      </c>
      <c r="R2216" s="186">
        <v>7.9308720930232566</v>
      </c>
    </row>
    <row r="2217" spans="1:18" x14ac:dyDescent="0.3">
      <c r="A2217" s="185" t="s">
        <v>408</v>
      </c>
      <c r="B2217" s="180"/>
      <c r="C2217" s="180"/>
      <c r="D2217" s="180"/>
      <c r="E2217" s="180"/>
      <c r="F2217" s="186">
        <v>0.95409999999999995</v>
      </c>
      <c r="G2217" s="186">
        <v>3.7353000000000001</v>
      </c>
      <c r="H2217" s="186">
        <v>14.9518</v>
      </c>
      <c r="I2217" s="186">
        <v>12.512600000000001</v>
      </c>
      <c r="J2217" s="186">
        <v>14.0024</v>
      </c>
      <c r="K2217" s="186">
        <v>8.5860000000000003</v>
      </c>
      <c r="L2217" s="186">
        <v>7.4131</v>
      </c>
      <c r="M2217" s="186">
        <v>3.8199000000000001</v>
      </c>
      <c r="N2217" s="186">
        <v>5.4294000000000002</v>
      </c>
      <c r="O2217" s="186">
        <v>10.0901</v>
      </c>
      <c r="P2217" s="186">
        <v>7.8655999999999997</v>
      </c>
      <c r="Q2217" s="186">
        <v>8.8460999999999999</v>
      </c>
      <c r="R2217" s="186">
        <v>7.9645000000000001</v>
      </c>
    </row>
    <row r="2218" spans="1:18" x14ac:dyDescent="0.3">
      <c r="A2218" s="128"/>
      <c r="B2218" s="128"/>
      <c r="C2218" s="128"/>
      <c r="D2218" s="128"/>
      <c r="E2218" s="128"/>
      <c r="F2218" s="128"/>
      <c r="G2218" s="128"/>
      <c r="H2218" s="128"/>
      <c r="I2218" s="128"/>
      <c r="J2218" s="128"/>
      <c r="K2218" s="128"/>
      <c r="L2218" s="128"/>
      <c r="M2218" s="128"/>
      <c r="N2218" s="128"/>
      <c r="O2218" s="128"/>
      <c r="P2218" s="128"/>
      <c r="Q2218" s="128"/>
      <c r="R2218" s="128"/>
    </row>
    <row r="2219" spans="1:18" x14ac:dyDescent="0.3">
      <c r="A2219" s="182" t="s">
        <v>1381</v>
      </c>
      <c r="B2219" s="182"/>
      <c r="C2219" s="182"/>
      <c r="D2219" s="182"/>
      <c r="E2219" s="182"/>
      <c r="F2219" s="182"/>
      <c r="G2219" s="182"/>
      <c r="H2219" s="182"/>
      <c r="I2219" s="182"/>
      <c r="J2219" s="182"/>
      <c r="K2219" s="182"/>
      <c r="L2219" s="182"/>
      <c r="M2219" s="182"/>
      <c r="N2219" s="182"/>
      <c r="O2219" s="182"/>
      <c r="P2219" s="182"/>
      <c r="Q2219" s="182"/>
      <c r="R2219" s="182"/>
    </row>
    <row r="2220" spans="1:18" x14ac:dyDescent="0.3">
      <c r="A2220" s="180" t="s">
        <v>1382</v>
      </c>
      <c r="B2220" s="180" t="s">
        <v>1383</v>
      </c>
      <c r="C2220" s="180">
        <v>101844</v>
      </c>
      <c r="D2220" s="183">
        <v>44462</v>
      </c>
      <c r="E2220" s="184">
        <v>37.657400000000003</v>
      </c>
      <c r="F2220" s="184">
        <v>4.2652999999999999</v>
      </c>
      <c r="G2220" s="184">
        <v>0.90469999999999995</v>
      </c>
      <c r="H2220" s="184">
        <v>2.5489999999999999</v>
      </c>
      <c r="I2220" s="184">
        <v>3.3691</v>
      </c>
      <c r="J2220" s="184">
        <v>5.4592999999999998</v>
      </c>
      <c r="K2220" s="184">
        <v>6.1257999999999999</v>
      </c>
      <c r="L2220" s="184">
        <v>6.6136999999999997</v>
      </c>
      <c r="M2220" s="184">
        <v>4.5528000000000004</v>
      </c>
      <c r="N2220" s="184">
        <v>5.8491</v>
      </c>
      <c r="O2220" s="184">
        <v>8.6778999999999993</v>
      </c>
      <c r="P2220" s="184">
        <v>7.4147999999999996</v>
      </c>
      <c r="Q2220" s="184">
        <v>7.4767999999999999</v>
      </c>
      <c r="R2220" s="184">
        <v>7.9402999999999997</v>
      </c>
    </row>
    <row r="2221" spans="1:18" x14ac:dyDescent="0.3">
      <c r="A2221" s="180" t="s">
        <v>1382</v>
      </c>
      <c r="B2221" s="180" t="s">
        <v>1384</v>
      </c>
      <c r="C2221" s="180">
        <v>119498</v>
      </c>
      <c r="D2221" s="183">
        <v>44462</v>
      </c>
      <c r="E2221" s="184">
        <v>39.729199999999999</v>
      </c>
      <c r="F2221" s="184">
        <v>5.0537000000000001</v>
      </c>
      <c r="G2221" s="184">
        <v>1.6233</v>
      </c>
      <c r="H2221" s="184">
        <v>3.2568999999999999</v>
      </c>
      <c r="I2221" s="184">
        <v>4.0683999999999996</v>
      </c>
      <c r="J2221" s="184">
        <v>6.1608000000000001</v>
      </c>
      <c r="K2221" s="184">
        <v>6.8375000000000004</v>
      </c>
      <c r="L2221" s="184">
        <v>7.2751000000000001</v>
      </c>
      <c r="M2221" s="184">
        <v>5.2442000000000002</v>
      </c>
      <c r="N2221" s="184">
        <v>6.5689000000000002</v>
      </c>
      <c r="O2221" s="184">
        <v>9.4242000000000008</v>
      </c>
      <c r="P2221" s="184">
        <v>8.1599000000000004</v>
      </c>
      <c r="Q2221" s="184">
        <v>9.3498999999999999</v>
      </c>
      <c r="R2221" s="184">
        <v>8.6859999999999999</v>
      </c>
    </row>
    <row r="2222" spans="1:18" x14ac:dyDescent="0.3">
      <c r="A2222" s="180" t="s">
        <v>1382</v>
      </c>
      <c r="B2222" s="180" t="s">
        <v>1385</v>
      </c>
      <c r="C2222" s="180">
        <v>120510</v>
      </c>
      <c r="D2222" s="183">
        <v>44462</v>
      </c>
      <c r="E2222" s="184">
        <v>26.178699999999999</v>
      </c>
      <c r="F2222" s="184">
        <v>3.6254</v>
      </c>
      <c r="G2222" s="184">
        <v>2.7427000000000001</v>
      </c>
      <c r="H2222" s="184">
        <v>5.2237999999999998</v>
      </c>
      <c r="I2222" s="184">
        <v>4.7891000000000004</v>
      </c>
      <c r="J2222" s="184">
        <v>6.5305999999999997</v>
      </c>
      <c r="K2222" s="184">
        <v>6.4657999999999998</v>
      </c>
      <c r="L2222" s="184">
        <v>6.7104999999999997</v>
      </c>
      <c r="M2222" s="184">
        <v>4.8743999999999996</v>
      </c>
      <c r="N2222" s="184">
        <v>5.9729000000000001</v>
      </c>
      <c r="O2222" s="184">
        <v>9.2079000000000004</v>
      </c>
      <c r="P2222" s="184">
        <v>8.2172000000000001</v>
      </c>
      <c r="Q2222" s="184">
        <v>8.8111999999999995</v>
      </c>
      <c r="R2222" s="184">
        <v>8.4733999999999998</v>
      </c>
    </row>
    <row r="2223" spans="1:18" x14ac:dyDescent="0.3">
      <c r="A2223" s="180" t="s">
        <v>1382</v>
      </c>
      <c r="B2223" s="180" t="s">
        <v>1386</v>
      </c>
      <c r="C2223" s="180">
        <v>112354</v>
      </c>
      <c r="D2223" s="183">
        <v>44462</v>
      </c>
      <c r="E2223" s="184">
        <v>24.542100000000001</v>
      </c>
      <c r="F2223" s="184">
        <v>2.9746999999999999</v>
      </c>
      <c r="G2223" s="184">
        <v>2.0825</v>
      </c>
      <c r="H2223" s="184">
        <v>4.5293999999999999</v>
      </c>
      <c r="I2223" s="184">
        <v>4.1070000000000002</v>
      </c>
      <c r="J2223" s="184">
        <v>5.8338000000000001</v>
      </c>
      <c r="K2223" s="184">
        <v>5.7648000000000001</v>
      </c>
      <c r="L2223" s="184">
        <v>6.0023999999999997</v>
      </c>
      <c r="M2223" s="184">
        <v>4.1651999999999996</v>
      </c>
      <c r="N2223" s="184">
        <v>5.2423999999999999</v>
      </c>
      <c r="O2223" s="184">
        <v>8.4890000000000008</v>
      </c>
      <c r="P2223" s="184">
        <v>7.4890999999999996</v>
      </c>
      <c r="Q2223" s="184">
        <v>7.9922000000000004</v>
      </c>
      <c r="R2223" s="184">
        <v>7.7378</v>
      </c>
    </row>
    <row r="2224" spans="1:18" x14ac:dyDescent="0.3">
      <c r="A2224" s="180" t="s">
        <v>1382</v>
      </c>
      <c r="B2224" s="180" t="s">
        <v>1387</v>
      </c>
      <c r="C2224" s="180">
        <v>113036</v>
      </c>
      <c r="D2224" s="183">
        <v>44462</v>
      </c>
      <c r="E2224" s="184">
        <v>23.4434</v>
      </c>
      <c r="F2224" s="184">
        <v>9.9671000000000003</v>
      </c>
      <c r="G2224" s="184">
        <v>0.57089999999999996</v>
      </c>
      <c r="H2224" s="184">
        <v>3.4721000000000002</v>
      </c>
      <c r="I2224" s="184">
        <v>4.1323999999999996</v>
      </c>
      <c r="J2224" s="184">
        <v>5.2211999999999996</v>
      </c>
      <c r="K2224" s="184">
        <v>5.3322000000000003</v>
      </c>
      <c r="L2224" s="184">
        <v>5.6604999999999999</v>
      </c>
      <c r="M2224" s="184">
        <v>4.4401999999999999</v>
      </c>
      <c r="N2224" s="184">
        <v>4.8692000000000002</v>
      </c>
      <c r="O2224" s="184">
        <v>7.3442999999999996</v>
      </c>
      <c r="P2224" s="184">
        <v>7.2785000000000002</v>
      </c>
      <c r="Q2224" s="184">
        <v>7.8739999999999997</v>
      </c>
      <c r="R2224" s="184">
        <v>6.4996</v>
      </c>
    </row>
    <row r="2225" spans="1:18" x14ac:dyDescent="0.3">
      <c r="A2225" s="180" t="s">
        <v>1382</v>
      </c>
      <c r="B2225" s="180" t="s">
        <v>1388</v>
      </c>
      <c r="C2225" s="180">
        <v>119400</v>
      </c>
      <c r="D2225" s="183">
        <v>44462</v>
      </c>
      <c r="E2225" s="184">
        <v>24.805199999999999</v>
      </c>
      <c r="F2225" s="184">
        <v>10.744899999999999</v>
      </c>
      <c r="G2225" s="184">
        <v>1.2262999999999999</v>
      </c>
      <c r="H2225" s="184">
        <v>4.1654999999999998</v>
      </c>
      <c r="I2225" s="184">
        <v>4.8331999999999997</v>
      </c>
      <c r="J2225" s="184">
        <v>5.9249999999999998</v>
      </c>
      <c r="K2225" s="184">
        <v>6.0487000000000002</v>
      </c>
      <c r="L2225" s="184">
        <v>6.4257999999999997</v>
      </c>
      <c r="M2225" s="184">
        <v>5.2168000000000001</v>
      </c>
      <c r="N2225" s="184">
        <v>5.6615000000000002</v>
      </c>
      <c r="O2225" s="184">
        <v>8.0984999999999996</v>
      </c>
      <c r="P2225" s="184">
        <v>8.0450999999999997</v>
      </c>
      <c r="Q2225" s="184">
        <v>8.6842000000000006</v>
      </c>
      <c r="R2225" s="184">
        <v>7.2767999999999997</v>
      </c>
    </row>
    <row r="2226" spans="1:18" x14ac:dyDescent="0.3">
      <c r="A2226" s="180" t="s">
        <v>1382</v>
      </c>
      <c r="B2226" s="180" t="s">
        <v>1389</v>
      </c>
      <c r="C2226" s="180">
        <v>117953</v>
      </c>
      <c r="D2226" s="183">
        <v>44462</v>
      </c>
      <c r="E2226" s="184">
        <v>25.160399999999999</v>
      </c>
      <c r="F2226" s="184">
        <v>-1.8857999999999999</v>
      </c>
      <c r="G2226" s="184">
        <v>1.1123000000000001</v>
      </c>
      <c r="H2226" s="184">
        <v>1.3473999999999999</v>
      </c>
      <c r="I2226" s="184">
        <v>2.0013999999999998</v>
      </c>
      <c r="J2226" s="184">
        <v>3.4779</v>
      </c>
      <c r="K2226" s="184">
        <v>5.5724999999999998</v>
      </c>
      <c r="L2226" s="184">
        <v>5.6643999999999997</v>
      </c>
      <c r="M2226" s="184">
        <v>3.9422999999999999</v>
      </c>
      <c r="N2226" s="184">
        <v>5.4001999999999999</v>
      </c>
      <c r="O2226" s="184">
        <v>7.5194000000000001</v>
      </c>
      <c r="P2226" s="184">
        <v>6.9116999999999997</v>
      </c>
      <c r="Q2226" s="184">
        <v>5.5647000000000002</v>
      </c>
      <c r="R2226" s="184">
        <v>7.6393000000000004</v>
      </c>
    </row>
    <row r="2227" spans="1:18" x14ac:dyDescent="0.3">
      <c r="A2227" s="180" t="s">
        <v>1382</v>
      </c>
      <c r="B2227" s="180" t="s">
        <v>1390</v>
      </c>
      <c r="C2227" s="180">
        <v>120131</v>
      </c>
      <c r="D2227" s="183">
        <v>44462</v>
      </c>
      <c r="E2227" s="184">
        <v>26.553799999999999</v>
      </c>
      <c r="F2227" s="184">
        <v>-1.2371000000000001</v>
      </c>
      <c r="G2227" s="184">
        <v>1.7871999999999999</v>
      </c>
      <c r="H2227" s="184">
        <v>2.0430000000000001</v>
      </c>
      <c r="I2227" s="184">
        <v>2.7027999999999999</v>
      </c>
      <c r="J2227" s="184">
        <v>4.1783999999999999</v>
      </c>
      <c r="K2227" s="184">
        <v>6.2835000000000001</v>
      </c>
      <c r="L2227" s="184">
        <v>6.3861999999999997</v>
      </c>
      <c r="M2227" s="184">
        <v>4.6658999999999997</v>
      </c>
      <c r="N2227" s="184">
        <v>6.1417000000000002</v>
      </c>
      <c r="O2227" s="184">
        <v>8.3514999999999997</v>
      </c>
      <c r="P2227" s="184">
        <v>7.6205999999999996</v>
      </c>
      <c r="Q2227" s="184">
        <v>8.3833000000000002</v>
      </c>
      <c r="R2227" s="184">
        <v>8.4237000000000002</v>
      </c>
    </row>
    <row r="2228" spans="1:18" x14ac:dyDescent="0.3">
      <c r="A2228" s="180" t="s">
        <v>1382</v>
      </c>
      <c r="B2228" s="180" t="s">
        <v>1391</v>
      </c>
      <c r="C2228" s="180">
        <v>119382</v>
      </c>
      <c r="D2228" s="183">
        <v>44462</v>
      </c>
      <c r="E2228" s="184">
        <v>18.613299999999999</v>
      </c>
      <c r="F2228" s="184">
        <v>0.98050000000000004</v>
      </c>
      <c r="G2228" s="184">
        <v>-2.2873999999999999</v>
      </c>
      <c r="H2228" s="184">
        <v>1.0367</v>
      </c>
      <c r="I2228" s="184">
        <v>1.9483999999999999</v>
      </c>
      <c r="J2228" s="184">
        <v>2.5865999999999998</v>
      </c>
      <c r="K2228" s="184">
        <v>3.1777000000000002</v>
      </c>
      <c r="L2228" s="184">
        <v>4.7401999999999997</v>
      </c>
      <c r="M2228" s="184">
        <v>4.0151000000000003</v>
      </c>
      <c r="N2228" s="184">
        <v>4.5919999999999996</v>
      </c>
      <c r="O2228" s="184">
        <v>-2.9929000000000001</v>
      </c>
      <c r="P2228" s="184">
        <v>0.94099999999999995</v>
      </c>
      <c r="Q2228" s="184">
        <v>4.6280000000000001</v>
      </c>
      <c r="R2228" s="184">
        <v>2.5177</v>
      </c>
    </row>
    <row r="2229" spans="1:18" x14ac:dyDescent="0.3">
      <c r="A2229" s="180" t="s">
        <v>1382</v>
      </c>
      <c r="B2229" s="180" t="s">
        <v>1392</v>
      </c>
      <c r="C2229" s="180">
        <v>111585</v>
      </c>
      <c r="D2229" s="183">
        <v>44462</v>
      </c>
      <c r="E2229" s="184">
        <v>17.418700000000001</v>
      </c>
      <c r="F2229" s="184">
        <v>0.83819999999999995</v>
      </c>
      <c r="G2229" s="184">
        <v>-2.5838000000000001</v>
      </c>
      <c r="H2229" s="184">
        <v>0.74850000000000005</v>
      </c>
      <c r="I2229" s="184">
        <v>1.6774</v>
      </c>
      <c r="J2229" s="184">
        <v>2.3094999999999999</v>
      </c>
      <c r="K2229" s="184">
        <v>2.9</v>
      </c>
      <c r="L2229" s="184">
        <v>4.3955000000000002</v>
      </c>
      <c r="M2229" s="184">
        <v>3.5899000000000001</v>
      </c>
      <c r="N2229" s="184">
        <v>4.1222000000000003</v>
      </c>
      <c r="O2229" s="184">
        <v>-3.4910000000000001</v>
      </c>
      <c r="P2229" s="184">
        <v>0.31530000000000002</v>
      </c>
      <c r="Q2229" s="184">
        <v>4.4406999999999996</v>
      </c>
      <c r="R2229" s="184">
        <v>2.0015000000000001</v>
      </c>
    </row>
    <row r="2230" spans="1:18" x14ac:dyDescent="0.3">
      <c r="A2230" s="180" t="s">
        <v>1382</v>
      </c>
      <c r="B2230" s="180" t="s">
        <v>1393</v>
      </c>
      <c r="C2230" s="180">
        <v>118320</v>
      </c>
      <c r="D2230" s="183">
        <v>44462</v>
      </c>
      <c r="E2230" s="184">
        <v>22.101700000000001</v>
      </c>
      <c r="F2230" s="184">
        <v>4.6246999999999998</v>
      </c>
      <c r="G2230" s="184">
        <v>-0.1101</v>
      </c>
      <c r="H2230" s="184">
        <v>2.4546999999999999</v>
      </c>
      <c r="I2230" s="184">
        <v>2.7987000000000002</v>
      </c>
      <c r="J2230" s="184">
        <v>4.1914999999999996</v>
      </c>
      <c r="K2230" s="184">
        <v>5.3743999999999996</v>
      </c>
      <c r="L2230" s="184">
        <v>5.2476000000000003</v>
      </c>
      <c r="M2230" s="184">
        <v>4.0933999999999999</v>
      </c>
      <c r="N2230" s="184">
        <v>5.2005999999999997</v>
      </c>
      <c r="O2230" s="184">
        <v>8.1740999999999993</v>
      </c>
      <c r="P2230" s="184">
        <v>7.7176999999999998</v>
      </c>
      <c r="Q2230" s="184">
        <v>7.7778999999999998</v>
      </c>
      <c r="R2230" s="184">
        <v>7.3194999999999997</v>
      </c>
    </row>
    <row r="2231" spans="1:18" x14ac:dyDescent="0.3">
      <c r="A2231" s="180" t="s">
        <v>1382</v>
      </c>
      <c r="B2231" s="180" t="s">
        <v>1394</v>
      </c>
      <c r="C2231" s="180">
        <v>115077</v>
      </c>
      <c r="D2231" s="183">
        <v>44462</v>
      </c>
      <c r="E2231" s="184">
        <v>20.724</v>
      </c>
      <c r="F2231" s="184">
        <v>3.8751000000000002</v>
      </c>
      <c r="G2231" s="184">
        <v>-0.76319999999999999</v>
      </c>
      <c r="H2231" s="184">
        <v>1.8122</v>
      </c>
      <c r="I2231" s="184">
        <v>2.153</v>
      </c>
      <c r="J2231" s="184">
        <v>3.5445000000000002</v>
      </c>
      <c r="K2231" s="184">
        <v>4.7091000000000003</v>
      </c>
      <c r="L2231" s="184">
        <v>4.5922000000000001</v>
      </c>
      <c r="M2231" s="184">
        <v>3.4352999999999998</v>
      </c>
      <c r="N2231" s="184">
        <v>4.5373000000000001</v>
      </c>
      <c r="O2231" s="184">
        <v>7.4503000000000004</v>
      </c>
      <c r="P2231" s="184">
        <v>6.9412000000000003</v>
      </c>
      <c r="Q2231" s="184">
        <v>7.2423000000000002</v>
      </c>
      <c r="R2231" s="184">
        <v>6.6288</v>
      </c>
    </row>
    <row r="2232" spans="1:18" x14ac:dyDescent="0.3">
      <c r="A2232" s="180" t="s">
        <v>1382</v>
      </c>
      <c r="B2232" s="180" t="s">
        <v>1395</v>
      </c>
      <c r="C2232" s="180">
        <v>119226</v>
      </c>
      <c r="D2232" s="183">
        <v>44462</v>
      </c>
      <c r="E2232" s="184">
        <v>39.937399999999997</v>
      </c>
      <c r="F2232" s="184">
        <v>2.2850000000000001</v>
      </c>
      <c r="G2232" s="184">
        <v>-3.0499999999999999E-2</v>
      </c>
      <c r="H2232" s="184">
        <v>3.3052999999999999</v>
      </c>
      <c r="I2232" s="184">
        <v>2.7054</v>
      </c>
      <c r="J2232" s="184">
        <v>4.2548000000000004</v>
      </c>
      <c r="K2232" s="184">
        <v>6.0523999999999996</v>
      </c>
      <c r="L2232" s="184">
        <v>5.9889000000000001</v>
      </c>
      <c r="M2232" s="184">
        <v>4.1748000000000003</v>
      </c>
      <c r="N2232" s="184">
        <v>5.5746000000000002</v>
      </c>
      <c r="O2232" s="184">
        <v>8.65</v>
      </c>
      <c r="P2232" s="184">
        <v>7.6657000000000002</v>
      </c>
      <c r="Q2232" s="184">
        <v>8.5164000000000009</v>
      </c>
      <c r="R2232" s="184">
        <v>7.7820999999999998</v>
      </c>
    </row>
    <row r="2233" spans="1:18" x14ac:dyDescent="0.3">
      <c r="A2233" s="180" t="s">
        <v>1382</v>
      </c>
      <c r="B2233" s="180" t="s">
        <v>1396</v>
      </c>
      <c r="C2233" s="180">
        <v>101304</v>
      </c>
      <c r="D2233" s="183">
        <v>44462</v>
      </c>
      <c r="E2233" s="184">
        <v>37.616999999999997</v>
      </c>
      <c r="F2233" s="184">
        <v>1.6496</v>
      </c>
      <c r="G2233" s="184">
        <v>-0.64680000000000004</v>
      </c>
      <c r="H2233" s="184">
        <v>2.6627999999999998</v>
      </c>
      <c r="I2233" s="184">
        <v>2.0739000000000001</v>
      </c>
      <c r="J2233" s="184">
        <v>3.62</v>
      </c>
      <c r="K2233" s="184">
        <v>5.4084000000000003</v>
      </c>
      <c r="L2233" s="184">
        <v>5.3329000000000004</v>
      </c>
      <c r="M2233" s="184">
        <v>3.5053999999999998</v>
      </c>
      <c r="N2233" s="184">
        <v>4.8960999999999997</v>
      </c>
      <c r="O2233" s="184">
        <v>7.9089999999999998</v>
      </c>
      <c r="P2233" s="184">
        <v>6.8720999999999997</v>
      </c>
      <c r="Q2233" s="184">
        <v>7.2013999999999996</v>
      </c>
      <c r="R2233" s="184">
        <v>7.0830000000000002</v>
      </c>
    </row>
    <row r="2234" spans="1:18" x14ac:dyDescent="0.3">
      <c r="A2234" s="180" t="s">
        <v>1382</v>
      </c>
      <c r="B2234" s="180" t="s">
        <v>1397</v>
      </c>
      <c r="C2234" s="180">
        <v>140251</v>
      </c>
      <c r="D2234" s="183"/>
      <c r="E2234" s="184"/>
      <c r="F2234" s="184"/>
      <c r="G2234" s="184"/>
      <c r="H2234" s="184"/>
      <c r="I2234" s="184"/>
      <c r="J2234" s="184"/>
      <c r="K2234" s="184"/>
      <c r="L2234" s="184"/>
      <c r="M2234" s="184"/>
      <c r="N2234" s="184"/>
      <c r="O2234" s="184"/>
      <c r="P2234" s="184"/>
      <c r="Q2234" s="184"/>
      <c r="R2234" s="184"/>
    </row>
    <row r="2235" spans="1:18" x14ac:dyDescent="0.3">
      <c r="A2235" s="180" t="s">
        <v>1382</v>
      </c>
      <c r="B2235" s="180" t="s">
        <v>1398</v>
      </c>
      <c r="C2235" s="180">
        <v>140244</v>
      </c>
      <c r="D2235" s="183"/>
      <c r="E2235" s="184"/>
      <c r="F2235" s="184"/>
      <c r="G2235" s="184"/>
      <c r="H2235" s="184"/>
      <c r="I2235" s="184"/>
      <c r="J2235" s="184"/>
      <c r="K2235" s="184"/>
      <c r="L2235" s="184"/>
      <c r="M2235" s="184"/>
      <c r="N2235" s="184"/>
      <c r="O2235" s="184"/>
      <c r="P2235" s="184"/>
      <c r="Q2235" s="184"/>
      <c r="R2235" s="184"/>
    </row>
    <row r="2236" spans="1:18" x14ac:dyDescent="0.3">
      <c r="A2236" s="180" t="s">
        <v>1382</v>
      </c>
      <c r="B2236" s="180" t="s">
        <v>1399</v>
      </c>
      <c r="C2236" s="180">
        <v>148002</v>
      </c>
      <c r="D2236" s="183"/>
      <c r="E2236" s="184"/>
      <c r="F2236" s="184"/>
      <c r="G2236" s="184"/>
      <c r="H2236" s="184"/>
      <c r="I2236" s="184"/>
      <c r="J2236" s="184"/>
      <c r="K2236" s="184"/>
      <c r="L2236" s="184"/>
      <c r="M2236" s="184"/>
      <c r="N2236" s="184"/>
      <c r="O2236" s="184"/>
      <c r="P2236" s="184"/>
      <c r="Q2236" s="184"/>
      <c r="R2236" s="184"/>
    </row>
    <row r="2237" spans="1:18" x14ac:dyDescent="0.3">
      <c r="A2237" s="180" t="s">
        <v>1382</v>
      </c>
      <c r="B2237" s="180" t="s">
        <v>1400</v>
      </c>
      <c r="C2237" s="180">
        <v>148010</v>
      </c>
      <c r="D2237" s="183"/>
      <c r="E2237" s="184"/>
      <c r="F2237" s="184"/>
      <c r="G2237" s="184"/>
      <c r="H2237" s="184"/>
      <c r="I2237" s="184"/>
      <c r="J2237" s="184"/>
      <c r="K2237" s="184"/>
      <c r="L2237" s="184"/>
      <c r="M2237" s="184"/>
      <c r="N2237" s="184"/>
      <c r="O2237" s="184"/>
      <c r="P2237" s="184"/>
      <c r="Q2237" s="184"/>
      <c r="R2237" s="184"/>
    </row>
    <row r="2238" spans="1:18" x14ac:dyDescent="0.3">
      <c r="A2238" s="180" t="s">
        <v>1382</v>
      </c>
      <c r="B2238" s="180" t="s">
        <v>1401</v>
      </c>
      <c r="C2238" s="180">
        <v>148015</v>
      </c>
      <c r="D2238" s="183"/>
      <c r="E2238" s="184"/>
      <c r="F2238" s="184"/>
      <c r="G2238" s="184"/>
      <c r="H2238" s="184"/>
      <c r="I2238" s="184"/>
      <c r="J2238" s="184"/>
      <c r="K2238" s="184"/>
      <c r="L2238" s="184"/>
      <c r="M2238" s="184"/>
      <c r="N2238" s="184"/>
      <c r="O2238" s="184"/>
      <c r="P2238" s="184"/>
      <c r="Q2238" s="184"/>
      <c r="R2238" s="184"/>
    </row>
    <row r="2239" spans="1:18" x14ac:dyDescent="0.3">
      <c r="A2239" s="180" t="s">
        <v>1382</v>
      </c>
      <c r="B2239" s="180" t="s">
        <v>1402</v>
      </c>
      <c r="C2239" s="180">
        <v>148318</v>
      </c>
      <c r="D2239" s="183"/>
      <c r="E2239" s="184"/>
      <c r="F2239" s="184"/>
      <c r="G2239" s="184"/>
      <c r="H2239" s="184"/>
      <c r="I2239" s="184"/>
      <c r="J2239" s="184"/>
      <c r="K2239" s="184"/>
      <c r="L2239" s="184"/>
      <c r="M2239" s="184"/>
      <c r="N2239" s="184"/>
      <c r="O2239" s="184"/>
      <c r="P2239" s="184"/>
      <c r="Q2239" s="184"/>
      <c r="R2239" s="184"/>
    </row>
    <row r="2240" spans="1:18" x14ac:dyDescent="0.3">
      <c r="A2240" s="180" t="s">
        <v>1382</v>
      </c>
      <c r="B2240" s="180" t="s">
        <v>1403</v>
      </c>
      <c r="C2240" s="180">
        <v>148313</v>
      </c>
      <c r="D2240" s="183"/>
      <c r="E2240" s="184"/>
      <c r="F2240" s="184"/>
      <c r="G2240" s="184"/>
      <c r="H2240" s="184"/>
      <c r="I2240" s="184"/>
      <c r="J2240" s="184"/>
      <c r="K2240" s="184"/>
      <c r="L2240" s="184"/>
      <c r="M2240" s="184"/>
      <c r="N2240" s="184"/>
      <c r="O2240" s="184"/>
      <c r="P2240" s="184"/>
      <c r="Q2240" s="184"/>
      <c r="R2240" s="184"/>
    </row>
    <row r="2241" spans="1:18" x14ac:dyDescent="0.3">
      <c r="A2241" s="180" t="s">
        <v>1382</v>
      </c>
      <c r="B2241" s="180" t="s">
        <v>1404</v>
      </c>
      <c r="C2241" s="180">
        <v>101232</v>
      </c>
      <c r="D2241" s="183">
        <v>44462</v>
      </c>
      <c r="E2241" s="184">
        <v>4110.1238955823301</v>
      </c>
      <c r="F2241" s="184">
        <v>8.7132000000000005</v>
      </c>
      <c r="G2241" s="184">
        <v>14.033300000000001</v>
      </c>
      <c r="H2241" s="184">
        <v>12.3193</v>
      </c>
      <c r="I2241" s="184">
        <v>11.5921</v>
      </c>
      <c r="J2241" s="184">
        <v>24.445900000000002</v>
      </c>
      <c r="K2241" s="184">
        <v>-3.1194999999999999</v>
      </c>
      <c r="L2241" s="184">
        <v>5.9241000000000001</v>
      </c>
      <c r="M2241" s="184">
        <v>9.5406999999999993</v>
      </c>
      <c r="N2241" s="184">
        <v>13.661099999999999</v>
      </c>
      <c r="O2241" s="184">
        <v>2.8483999999999998</v>
      </c>
      <c r="P2241" s="184">
        <v>4.8891999999999998</v>
      </c>
      <c r="Q2241" s="184">
        <v>7.4551999999999996</v>
      </c>
      <c r="R2241" s="184">
        <v>0.37540000000000001</v>
      </c>
    </row>
    <row r="2242" spans="1:18" x14ac:dyDescent="0.3">
      <c r="A2242" s="180" t="s">
        <v>1382</v>
      </c>
      <c r="B2242" s="180" t="s">
        <v>1405</v>
      </c>
      <c r="C2242" s="180">
        <v>118565</v>
      </c>
      <c r="D2242" s="183">
        <v>44462</v>
      </c>
      <c r="E2242" s="184">
        <v>4358.3626000000004</v>
      </c>
      <c r="F2242" s="184">
        <v>8.7134</v>
      </c>
      <c r="G2242" s="184">
        <v>14.0335</v>
      </c>
      <c r="H2242" s="184">
        <v>12.3194</v>
      </c>
      <c r="I2242" s="184">
        <v>11.5921</v>
      </c>
      <c r="J2242" s="184">
        <v>24.445900000000002</v>
      </c>
      <c r="K2242" s="184">
        <v>-3.1194999999999999</v>
      </c>
      <c r="L2242" s="184">
        <v>5.7876000000000003</v>
      </c>
      <c r="M2242" s="184">
        <v>9.7094000000000005</v>
      </c>
      <c r="N2242" s="184">
        <v>14.0084</v>
      </c>
      <c r="O2242" s="184">
        <v>3.4748000000000001</v>
      </c>
      <c r="P2242" s="184">
        <v>5.5617000000000001</v>
      </c>
      <c r="Q2242" s="184">
        <v>7.5758999999999999</v>
      </c>
      <c r="R2242" s="184">
        <v>0.89980000000000004</v>
      </c>
    </row>
    <row r="2243" spans="1:18" x14ac:dyDescent="0.3">
      <c r="A2243" s="180" t="s">
        <v>1382</v>
      </c>
      <c r="B2243" s="180" t="s">
        <v>1406</v>
      </c>
      <c r="C2243" s="180">
        <v>113047</v>
      </c>
      <c r="D2243" s="183">
        <v>44462</v>
      </c>
      <c r="E2243" s="184">
        <v>25.34</v>
      </c>
      <c r="F2243" s="184">
        <v>8.9327000000000005</v>
      </c>
      <c r="G2243" s="184">
        <v>2.4011999999999998</v>
      </c>
      <c r="H2243" s="184">
        <v>5.6855000000000002</v>
      </c>
      <c r="I2243" s="184">
        <v>5.9913999999999996</v>
      </c>
      <c r="J2243" s="184">
        <v>6.9736000000000002</v>
      </c>
      <c r="K2243" s="184">
        <v>6.4794999999999998</v>
      </c>
      <c r="L2243" s="184">
        <v>6.7971000000000004</v>
      </c>
      <c r="M2243" s="184">
        <v>4.6741999999999999</v>
      </c>
      <c r="N2243" s="184">
        <v>5.9470999999999998</v>
      </c>
      <c r="O2243" s="184">
        <v>8.8824000000000005</v>
      </c>
      <c r="P2243" s="184">
        <v>7.9188999999999998</v>
      </c>
      <c r="Q2243" s="184">
        <v>8.6121999999999996</v>
      </c>
      <c r="R2243" s="184">
        <v>8.4082000000000008</v>
      </c>
    </row>
    <row r="2244" spans="1:18" x14ac:dyDescent="0.3">
      <c r="A2244" s="180" t="s">
        <v>1382</v>
      </c>
      <c r="B2244" s="180" t="s">
        <v>1407</v>
      </c>
      <c r="C2244" s="180">
        <v>119016</v>
      </c>
      <c r="D2244" s="183">
        <v>44462</v>
      </c>
      <c r="E2244" s="184">
        <v>25.796299999999999</v>
      </c>
      <c r="F2244" s="184">
        <v>9.6241000000000003</v>
      </c>
      <c r="G2244" s="184">
        <v>2.9721000000000002</v>
      </c>
      <c r="H2244" s="184">
        <v>6.2331000000000003</v>
      </c>
      <c r="I2244" s="184">
        <v>6.5350999999999999</v>
      </c>
      <c r="J2244" s="184">
        <v>7.5240999999999998</v>
      </c>
      <c r="K2244" s="184">
        <v>7.0262000000000002</v>
      </c>
      <c r="L2244" s="184">
        <v>7.3362999999999996</v>
      </c>
      <c r="M2244" s="184">
        <v>5.2103999999999999</v>
      </c>
      <c r="N2244" s="184">
        <v>6.4958999999999998</v>
      </c>
      <c r="O2244" s="184">
        <v>9.2228999999999992</v>
      </c>
      <c r="P2244" s="184">
        <v>8.1865000000000006</v>
      </c>
      <c r="Q2244" s="184">
        <v>8.7036999999999995</v>
      </c>
      <c r="R2244" s="184">
        <v>8.8359000000000005</v>
      </c>
    </row>
    <row r="2245" spans="1:18" x14ac:dyDescent="0.3">
      <c r="A2245" s="180" t="s">
        <v>1382</v>
      </c>
      <c r="B2245" s="180" t="s">
        <v>1408</v>
      </c>
      <c r="C2245" s="180">
        <v>101599</v>
      </c>
      <c r="D2245" s="183">
        <v>44462</v>
      </c>
      <c r="E2245" s="184">
        <v>31.826499999999999</v>
      </c>
      <c r="F2245" s="184">
        <v>-2.7522000000000002</v>
      </c>
      <c r="G2245" s="184">
        <v>-4.8912000000000004</v>
      </c>
      <c r="H2245" s="184">
        <v>-0.55700000000000005</v>
      </c>
      <c r="I2245" s="184">
        <v>1.008</v>
      </c>
      <c r="J2245" s="184">
        <v>3.1901999999999999</v>
      </c>
      <c r="K2245" s="184">
        <v>5.0868000000000002</v>
      </c>
      <c r="L2245" s="184">
        <v>5.4550999999999998</v>
      </c>
      <c r="M2245" s="184">
        <v>3.62</v>
      </c>
      <c r="N2245" s="184">
        <v>4.6494</v>
      </c>
      <c r="O2245" s="184">
        <v>3.3216999999999999</v>
      </c>
      <c r="P2245" s="184">
        <v>4.0957999999999997</v>
      </c>
      <c r="Q2245" s="184">
        <v>6.3516000000000004</v>
      </c>
      <c r="R2245" s="184">
        <v>5.1584000000000003</v>
      </c>
    </row>
    <row r="2246" spans="1:18" x14ac:dyDescent="0.3">
      <c r="A2246" s="180" t="s">
        <v>1382</v>
      </c>
      <c r="B2246" s="180" t="s">
        <v>1409</v>
      </c>
      <c r="C2246" s="180">
        <v>120062</v>
      </c>
      <c r="D2246" s="183">
        <v>44462</v>
      </c>
      <c r="E2246" s="184">
        <v>34.4968</v>
      </c>
      <c r="F2246" s="184">
        <v>-1.587</v>
      </c>
      <c r="G2246" s="184">
        <v>-3.8784000000000001</v>
      </c>
      <c r="H2246" s="184">
        <v>0.45350000000000001</v>
      </c>
      <c r="I2246" s="184">
        <v>2.0043000000000002</v>
      </c>
      <c r="J2246" s="184">
        <v>4.1959999999999997</v>
      </c>
      <c r="K2246" s="184">
        <v>6.1204999999999998</v>
      </c>
      <c r="L2246" s="184">
        <v>6.5282</v>
      </c>
      <c r="M2246" s="184">
        <v>4.7023000000000001</v>
      </c>
      <c r="N2246" s="184">
        <v>5.7405999999999997</v>
      </c>
      <c r="O2246" s="184">
        <v>4.3468999999999998</v>
      </c>
      <c r="P2246" s="184">
        <v>5.1056999999999997</v>
      </c>
      <c r="Q2246" s="184">
        <v>6.9096000000000002</v>
      </c>
      <c r="R2246" s="184">
        <v>6.2222999999999997</v>
      </c>
    </row>
    <row r="2247" spans="1:18" x14ac:dyDescent="0.3">
      <c r="A2247" s="180" t="s">
        <v>1382</v>
      </c>
      <c r="B2247" s="180" t="s">
        <v>1410</v>
      </c>
      <c r="C2247" s="180">
        <v>101758</v>
      </c>
      <c r="D2247" s="183">
        <v>44462</v>
      </c>
      <c r="E2247" s="184">
        <v>47.194499999999998</v>
      </c>
      <c r="F2247" s="184">
        <v>-0.23200000000000001</v>
      </c>
      <c r="G2247" s="184">
        <v>-0.56710000000000005</v>
      </c>
      <c r="H2247" s="184">
        <v>4.8769</v>
      </c>
      <c r="I2247" s="184">
        <v>5.4970999999999997</v>
      </c>
      <c r="J2247" s="184">
        <v>7.6738999999999997</v>
      </c>
      <c r="K2247" s="184">
        <v>5.8103999999999996</v>
      </c>
      <c r="L2247" s="184">
        <v>6.2672999999999996</v>
      </c>
      <c r="M2247" s="184">
        <v>4.5970000000000004</v>
      </c>
      <c r="N2247" s="184">
        <v>5.9405000000000001</v>
      </c>
      <c r="O2247" s="184">
        <v>8.6750000000000007</v>
      </c>
      <c r="P2247" s="184">
        <v>7.5721999999999996</v>
      </c>
      <c r="Q2247" s="184">
        <v>8.0984999999999996</v>
      </c>
      <c r="R2247" s="184">
        <v>8.1849000000000007</v>
      </c>
    </row>
    <row r="2248" spans="1:18" x14ac:dyDescent="0.3">
      <c r="A2248" s="180" t="s">
        <v>1382</v>
      </c>
      <c r="B2248" s="180" t="s">
        <v>1411</v>
      </c>
      <c r="C2248" s="180">
        <v>120754</v>
      </c>
      <c r="D2248" s="183">
        <v>44462</v>
      </c>
      <c r="E2248" s="184">
        <v>50.213799999999999</v>
      </c>
      <c r="F2248" s="184">
        <v>0.50880000000000003</v>
      </c>
      <c r="G2248" s="184">
        <v>0.1696</v>
      </c>
      <c r="H2248" s="184">
        <v>5.6342999999999996</v>
      </c>
      <c r="I2248" s="184">
        <v>6.2558999999999996</v>
      </c>
      <c r="J2248" s="184">
        <v>8.4404000000000003</v>
      </c>
      <c r="K2248" s="184">
        <v>6.5815000000000001</v>
      </c>
      <c r="L2248" s="184">
        <v>7.0519999999999996</v>
      </c>
      <c r="M2248" s="184">
        <v>5.3849999999999998</v>
      </c>
      <c r="N2248" s="184">
        <v>6.7484000000000002</v>
      </c>
      <c r="O2248" s="184">
        <v>9.4928000000000008</v>
      </c>
      <c r="P2248" s="184">
        <v>8.4311000000000007</v>
      </c>
      <c r="Q2248" s="184">
        <v>9.1183999999999994</v>
      </c>
      <c r="R2248" s="184">
        <v>9.0048999999999992</v>
      </c>
    </row>
    <row r="2249" spans="1:18" x14ac:dyDescent="0.3">
      <c r="A2249" s="180" t="s">
        <v>1382</v>
      </c>
      <c r="B2249" s="180" t="s">
        <v>1412</v>
      </c>
      <c r="C2249" s="180">
        <v>115005</v>
      </c>
      <c r="D2249" s="183">
        <v>44462</v>
      </c>
      <c r="E2249" s="184">
        <v>20.5318</v>
      </c>
      <c r="F2249" s="184">
        <v>20.455400000000001</v>
      </c>
      <c r="G2249" s="184">
        <v>8.0050000000000008</v>
      </c>
      <c r="H2249" s="184">
        <v>8.2667999999999999</v>
      </c>
      <c r="I2249" s="184">
        <v>6.7857000000000003</v>
      </c>
      <c r="J2249" s="184">
        <v>7.2295999999999996</v>
      </c>
      <c r="K2249" s="184">
        <v>6.7664</v>
      </c>
      <c r="L2249" s="184">
        <v>6.5029000000000003</v>
      </c>
      <c r="M2249" s="184">
        <v>4.4478999999999997</v>
      </c>
      <c r="N2249" s="184">
        <v>5.2481</v>
      </c>
      <c r="O2249" s="184">
        <v>5.202</v>
      </c>
      <c r="P2249" s="184">
        <v>5.3426999999999998</v>
      </c>
      <c r="Q2249" s="184">
        <v>7.0829000000000004</v>
      </c>
      <c r="R2249" s="184">
        <v>6.1161000000000003</v>
      </c>
    </row>
    <row r="2250" spans="1:18" x14ac:dyDescent="0.3">
      <c r="A2250" s="180" t="s">
        <v>1382</v>
      </c>
      <c r="B2250" s="180" t="s">
        <v>1413</v>
      </c>
      <c r="C2250" s="180">
        <v>118349</v>
      </c>
      <c r="D2250" s="183">
        <v>44462</v>
      </c>
      <c r="E2250" s="184">
        <v>22.024000000000001</v>
      </c>
      <c r="F2250" s="184">
        <v>20.893699999999999</v>
      </c>
      <c r="G2250" s="184">
        <v>8.4580000000000002</v>
      </c>
      <c r="H2250" s="184">
        <v>8.7271999999999998</v>
      </c>
      <c r="I2250" s="184">
        <v>7.2411000000000003</v>
      </c>
      <c r="J2250" s="184">
        <v>7.6894</v>
      </c>
      <c r="K2250" s="184">
        <v>7.2248999999999999</v>
      </c>
      <c r="L2250" s="184">
        <v>6.9625000000000004</v>
      </c>
      <c r="M2250" s="184">
        <v>4.8891</v>
      </c>
      <c r="N2250" s="184">
        <v>5.6848999999999998</v>
      </c>
      <c r="O2250" s="184">
        <v>5.8787000000000003</v>
      </c>
      <c r="P2250" s="184">
        <v>6.2435999999999998</v>
      </c>
      <c r="Q2250" s="184">
        <v>7.4626999999999999</v>
      </c>
      <c r="R2250" s="184">
        <v>6.7003000000000004</v>
      </c>
    </row>
    <row r="2251" spans="1:18" x14ac:dyDescent="0.3">
      <c r="A2251" s="180" t="s">
        <v>1382</v>
      </c>
      <c r="B2251" s="180" t="s">
        <v>1414</v>
      </c>
      <c r="C2251" s="180">
        <v>118407</v>
      </c>
      <c r="D2251" s="183">
        <v>44462</v>
      </c>
      <c r="E2251" s="184">
        <v>48.16</v>
      </c>
      <c r="F2251" s="184">
        <v>5.4576000000000002</v>
      </c>
      <c r="G2251" s="184">
        <v>-1.8439000000000001</v>
      </c>
      <c r="H2251" s="184">
        <v>3.879</v>
      </c>
      <c r="I2251" s="184">
        <v>3.7244000000000002</v>
      </c>
      <c r="J2251" s="184">
        <v>5.5068999999999999</v>
      </c>
      <c r="K2251" s="184">
        <v>6.0858999999999996</v>
      </c>
      <c r="L2251" s="184">
        <v>5.9165000000000001</v>
      </c>
      <c r="M2251" s="184">
        <v>4.3525999999999998</v>
      </c>
      <c r="N2251" s="184">
        <v>5.2858999999999998</v>
      </c>
      <c r="O2251" s="184">
        <v>8.9359000000000002</v>
      </c>
      <c r="P2251" s="184">
        <v>7.8308999999999997</v>
      </c>
      <c r="Q2251" s="184">
        <v>8.5271000000000008</v>
      </c>
      <c r="R2251" s="184">
        <v>7.8752000000000004</v>
      </c>
    </row>
    <row r="2252" spans="1:18" x14ac:dyDescent="0.3">
      <c r="A2252" s="180" t="s">
        <v>1382</v>
      </c>
      <c r="B2252" s="180" t="s">
        <v>1415</v>
      </c>
      <c r="C2252" s="180">
        <v>108768</v>
      </c>
      <c r="D2252" s="183">
        <v>44462</v>
      </c>
      <c r="E2252" s="184">
        <v>45.794699999999999</v>
      </c>
      <c r="F2252" s="184">
        <v>4.9423000000000004</v>
      </c>
      <c r="G2252" s="184">
        <v>-2.3374999999999999</v>
      </c>
      <c r="H2252" s="184">
        <v>3.3953000000000002</v>
      </c>
      <c r="I2252" s="184">
        <v>3.2376999999999998</v>
      </c>
      <c r="J2252" s="184">
        <v>5.0194999999999999</v>
      </c>
      <c r="K2252" s="184">
        <v>5.5867000000000004</v>
      </c>
      <c r="L2252" s="184">
        <v>5.4151999999999996</v>
      </c>
      <c r="M2252" s="184">
        <v>3.8460999999999999</v>
      </c>
      <c r="N2252" s="184">
        <v>4.7622</v>
      </c>
      <c r="O2252" s="184">
        <v>8.3928999999999991</v>
      </c>
      <c r="P2252" s="184">
        <v>7.2881999999999998</v>
      </c>
      <c r="Q2252" s="184">
        <v>7.5937000000000001</v>
      </c>
      <c r="R2252" s="184">
        <v>7.3304999999999998</v>
      </c>
    </row>
    <row r="2253" spans="1:18" x14ac:dyDescent="0.3">
      <c r="A2253" s="180" t="s">
        <v>1382</v>
      </c>
      <c r="B2253" s="180" t="s">
        <v>1416</v>
      </c>
      <c r="C2253" s="180">
        <v>123708</v>
      </c>
      <c r="D2253" s="183">
        <v>44462</v>
      </c>
      <c r="E2253" s="184">
        <v>1728.875</v>
      </c>
      <c r="F2253" s="184">
        <v>-3.9771000000000001</v>
      </c>
      <c r="G2253" s="184">
        <v>-2.1488</v>
      </c>
      <c r="H2253" s="184">
        <v>2.8262999999999998</v>
      </c>
      <c r="I2253" s="184">
        <v>1.2762</v>
      </c>
      <c r="J2253" s="184">
        <v>4.9156000000000004</v>
      </c>
      <c r="K2253" s="184">
        <v>5.0586000000000002</v>
      </c>
      <c r="L2253" s="184">
        <v>4.4188000000000001</v>
      </c>
      <c r="M2253" s="184">
        <v>2.9285999999999999</v>
      </c>
      <c r="N2253" s="184">
        <v>4.3437000000000001</v>
      </c>
      <c r="O2253" s="184">
        <v>5.4074999999999998</v>
      </c>
      <c r="P2253" s="184">
        <v>5.8003</v>
      </c>
      <c r="Q2253" s="184">
        <v>7.0529999999999999</v>
      </c>
      <c r="R2253" s="184">
        <v>4.2295999999999996</v>
      </c>
    </row>
    <row r="2254" spans="1:18" x14ac:dyDescent="0.3">
      <c r="A2254" s="180" t="s">
        <v>1382</v>
      </c>
      <c r="B2254" s="180" t="s">
        <v>1417</v>
      </c>
      <c r="C2254" s="180">
        <v>123704</v>
      </c>
      <c r="D2254" s="183">
        <v>44462</v>
      </c>
      <c r="E2254" s="184">
        <v>1901.3753999999999</v>
      </c>
      <c r="F2254" s="184">
        <v>-2.6758000000000002</v>
      </c>
      <c r="G2254" s="184">
        <v>-0.84719999999999995</v>
      </c>
      <c r="H2254" s="184">
        <v>4.1280999999999999</v>
      </c>
      <c r="I2254" s="184">
        <v>2.5764999999999998</v>
      </c>
      <c r="J2254" s="184">
        <v>6.2210999999999999</v>
      </c>
      <c r="K2254" s="184">
        <v>6.3769999999999998</v>
      </c>
      <c r="L2254" s="184">
        <v>5.7534000000000001</v>
      </c>
      <c r="M2254" s="184">
        <v>4.3019999999999996</v>
      </c>
      <c r="N2254" s="184">
        <v>5.7384000000000004</v>
      </c>
      <c r="O2254" s="184">
        <v>6.6802000000000001</v>
      </c>
      <c r="P2254" s="184">
        <v>7.0071000000000003</v>
      </c>
      <c r="Q2254" s="184">
        <v>8.3033000000000001</v>
      </c>
      <c r="R2254" s="184">
        <v>5.5461999999999998</v>
      </c>
    </row>
    <row r="2255" spans="1:18" x14ac:dyDescent="0.3">
      <c r="A2255" s="180" t="s">
        <v>1382</v>
      </c>
      <c r="B2255" s="180" t="s">
        <v>1418</v>
      </c>
      <c r="C2255" s="180">
        <v>105185</v>
      </c>
      <c r="D2255" s="183">
        <v>44462</v>
      </c>
      <c r="E2255" s="184">
        <v>2894.9751000000001</v>
      </c>
      <c r="F2255" s="184">
        <v>-0.76019999999999999</v>
      </c>
      <c r="G2255" s="184">
        <v>-1.0989</v>
      </c>
      <c r="H2255" s="184">
        <v>1.8084</v>
      </c>
      <c r="I2255" s="184">
        <v>2.6545000000000001</v>
      </c>
      <c r="J2255" s="184">
        <v>4.3959000000000001</v>
      </c>
      <c r="K2255" s="184">
        <v>5.4017999999999997</v>
      </c>
      <c r="L2255" s="184">
        <v>5.4534000000000002</v>
      </c>
      <c r="M2255" s="184">
        <v>3.3201000000000001</v>
      </c>
      <c r="N2255" s="184">
        <v>4.5534999999999997</v>
      </c>
      <c r="O2255" s="184">
        <v>7.8396999999999997</v>
      </c>
      <c r="P2255" s="184">
        <v>6.718</v>
      </c>
      <c r="Q2255" s="184">
        <v>7.5995999999999997</v>
      </c>
      <c r="R2255" s="184">
        <v>6.8986000000000001</v>
      </c>
    </row>
    <row r="2256" spans="1:18" x14ac:dyDescent="0.3">
      <c r="A2256" s="180" t="s">
        <v>1382</v>
      </c>
      <c r="B2256" s="180" t="s">
        <v>1419</v>
      </c>
      <c r="C2256" s="180">
        <v>120560</v>
      </c>
      <c r="D2256" s="183">
        <v>44462</v>
      </c>
      <c r="E2256" s="184">
        <v>3116.9009000000001</v>
      </c>
      <c r="F2256" s="184">
        <v>9.2499999999999999E-2</v>
      </c>
      <c r="G2256" s="184">
        <v>-0.24790000000000001</v>
      </c>
      <c r="H2256" s="184">
        <v>2.6591</v>
      </c>
      <c r="I2256" s="184">
        <v>3.5057</v>
      </c>
      <c r="J2256" s="184">
        <v>5.2496999999999998</v>
      </c>
      <c r="K2256" s="184">
        <v>6.2643000000000004</v>
      </c>
      <c r="L2256" s="184">
        <v>6.3285999999999998</v>
      </c>
      <c r="M2256" s="184">
        <v>4.194</v>
      </c>
      <c r="N2256" s="184">
        <v>5.4459</v>
      </c>
      <c r="O2256" s="184">
        <v>8.7585999999999995</v>
      </c>
      <c r="P2256" s="184">
        <v>7.5586000000000002</v>
      </c>
      <c r="Q2256" s="184">
        <v>8.2319999999999993</v>
      </c>
      <c r="R2256" s="184">
        <v>7.8094999999999999</v>
      </c>
    </row>
    <row r="2257" spans="1:18" x14ac:dyDescent="0.3">
      <c r="A2257" s="180" t="s">
        <v>1382</v>
      </c>
      <c r="B2257" s="180" t="s">
        <v>1420</v>
      </c>
      <c r="C2257" s="180">
        <v>101521</v>
      </c>
      <c r="D2257" s="183"/>
      <c r="E2257" s="184"/>
      <c r="F2257" s="184"/>
      <c r="G2257" s="184"/>
      <c r="H2257" s="184"/>
      <c r="I2257" s="184"/>
      <c r="J2257" s="184"/>
      <c r="K2257" s="184"/>
      <c r="L2257" s="184"/>
      <c r="M2257" s="184"/>
      <c r="N2257" s="184"/>
      <c r="O2257" s="184"/>
      <c r="P2257" s="184"/>
      <c r="Q2257" s="184"/>
      <c r="R2257" s="184"/>
    </row>
    <row r="2258" spans="1:18" x14ac:dyDescent="0.3">
      <c r="A2258" s="180" t="s">
        <v>1382</v>
      </c>
      <c r="B2258" s="180" t="s">
        <v>1421</v>
      </c>
      <c r="C2258" s="180">
        <v>120471</v>
      </c>
      <c r="D2258" s="183"/>
      <c r="E2258" s="184"/>
      <c r="F2258" s="184"/>
      <c r="G2258" s="184"/>
      <c r="H2258" s="184"/>
      <c r="I2258" s="184"/>
      <c r="J2258" s="184"/>
      <c r="K2258" s="184"/>
      <c r="L2258" s="184"/>
      <c r="M2258" s="184"/>
      <c r="N2258" s="184"/>
      <c r="O2258" s="184"/>
      <c r="P2258" s="184"/>
      <c r="Q2258" s="184"/>
      <c r="R2258" s="184"/>
    </row>
    <row r="2259" spans="1:18" x14ac:dyDescent="0.3">
      <c r="A2259" s="180" t="s">
        <v>1382</v>
      </c>
      <c r="B2259" s="180" t="s">
        <v>1422</v>
      </c>
      <c r="C2259" s="180">
        <v>101373</v>
      </c>
      <c r="D2259" s="183">
        <v>44462</v>
      </c>
      <c r="E2259" s="184">
        <v>42.086100000000002</v>
      </c>
      <c r="F2259" s="184">
        <v>5.9851000000000001</v>
      </c>
      <c r="G2259" s="184">
        <v>6.3632999999999997</v>
      </c>
      <c r="H2259" s="184">
        <v>7.3324999999999996</v>
      </c>
      <c r="I2259" s="184">
        <v>6.2779999999999996</v>
      </c>
      <c r="J2259" s="184">
        <v>7.4012000000000002</v>
      </c>
      <c r="K2259" s="184">
        <v>6.6402000000000001</v>
      </c>
      <c r="L2259" s="184">
        <v>6.6620999999999997</v>
      </c>
      <c r="M2259" s="184">
        <v>4.0098000000000003</v>
      </c>
      <c r="N2259" s="184">
        <v>5.3281999999999998</v>
      </c>
      <c r="O2259" s="184">
        <v>8.3849999999999998</v>
      </c>
      <c r="P2259" s="184">
        <v>7.2327000000000004</v>
      </c>
      <c r="Q2259" s="184">
        <v>7.6858000000000004</v>
      </c>
      <c r="R2259" s="184">
        <v>7.5578000000000003</v>
      </c>
    </row>
    <row r="2260" spans="1:18" x14ac:dyDescent="0.3">
      <c r="A2260" s="180" t="s">
        <v>1382</v>
      </c>
      <c r="B2260" s="180" t="s">
        <v>1423</v>
      </c>
      <c r="C2260" s="180">
        <v>119739</v>
      </c>
      <c r="D2260" s="183">
        <v>44462</v>
      </c>
      <c r="E2260" s="184">
        <v>44.9664</v>
      </c>
      <c r="F2260" s="184">
        <v>6.7385000000000002</v>
      </c>
      <c r="G2260" s="184">
        <v>7.1744000000000003</v>
      </c>
      <c r="H2260" s="184">
        <v>8.1531000000000002</v>
      </c>
      <c r="I2260" s="184">
        <v>7.1044</v>
      </c>
      <c r="J2260" s="184">
        <v>8.2265999999999995</v>
      </c>
      <c r="K2260" s="184">
        <v>7.4772999999999996</v>
      </c>
      <c r="L2260" s="184">
        <v>7.5140000000000002</v>
      </c>
      <c r="M2260" s="184">
        <v>4.8571999999999997</v>
      </c>
      <c r="N2260" s="184">
        <v>6.1905999999999999</v>
      </c>
      <c r="O2260" s="184">
        <v>9.2750000000000004</v>
      </c>
      <c r="P2260" s="184">
        <v>8.1274999999999995</v>
      </c>
      <c r="Q2260" s="184">
        <v>8.7337000000000007</v>
      </c>
      <c r="R2260" s="184">
        <v>8.4385999999999992</v>
      </c>
    </row>
    <row r="2261" spans="1:18" x14ac:dyDescent="0.3">
      <c r="A2261" s="180" t="s">
        <v>1382</v>
      </c>
      <c r="B2261" s="180" t="s">
        <v>1424</v>
      </c>
      <c r="C2261" s="180">
        <v>119856</v>
      </c>
      <c r="D2261" s="183">
        <v>44462</v>
      </c>
      <c r="E2261" s="184">
        <v>22.265699999999999</v>
      </c>
      <c r="F2261" s="184">
        <v>-1.3113999999999999</v>
      </c>
      <c r="G2261" s="184">
        <v>-1.0928</v>
      </c>
      <c r="H2261" s="184">
        <v>2.5304000000000002</v>
      </c>
      <c r="I2261" s="184">
        <v>2.6959</v>
      </c>
      <c r="J2261" s="184">
        <v>4.6345999999999998</v>
      </c>
      <c r="K2261" s="184">
        <v>5.9923999999999999</v>
      </c>
      <c r="L2261" s="184">
        <v>5.9169</v>
      </c>
      <c r="M2261" s="184">
        <v>4.0464000000000002</v>
      </c>
      <c r="N2261" s="184">
        <v>5.2965999999999998</v>
      </c>
      <c r="O2261" s="184">
        <v>8.6044</v>
      </c>
      <c r="P2261" s="184">
        <v>7.7213000000000003</v>
      </c>
      <c r="Q2261" s="184">
        <v>8.3998000000000008</v>
      </c>
      <c r="R2261" s="184">
        <v>7.7149999999999999</v>
      </c>
    </row>
    <row r="2262" spans="1:18" x14ac:dyDescent="0.3">
      <c r="A2262" s="180" t="s">
        <v>1382</v>
      </c>
      <c r="B2262" s="180" t="s">
        <v>1425</v>
      </c>
      <c r="C2262" s="180">
        <v>116299</v>
      </c>
      <c r="D2262" s="183">
        <v>44462</v>
      </c>
      <c r="E2262" s="184">
        <v>21.382899999999999</v>
      </c>
      <c r="F2262" s="184">
        <v>-1.8775999999999999</v>
      </c>
      <c r="G2262" s="184">
        <v>-1.593</v>
      </c>
      <c r="H2262" s="184">
        <v>2.0491999999999999</v>
      </c>
      <c r="I2262" s="184">
        <v>2.2210000000000001</v>
      </c>
      <c r="J2262" s="184">
        <v>4.1498999999999997</v>
      </c>
      <c r="K2262" s="184">
        <v>5.5042</v>
      </c>
      <c r="L2262" s="184">
        <v>5.4218999999999999</v>
      </c>
      <c r="M2262" s="184">
        <v>3.5484</v>
      </c>
      <c r="N2262" s="184">
        <v>4.7836999999999996</v>
      </c>
      <c r="O2262" s="184">
        <v>8.0741999999999994</v>
      </c>
      <c r="P2262" s="184">
        <v>7.1870000000000003</v>
      </c>
      <c r="Q2262" s="184">
        <v>8.1085999999999991</v>
      </c>
      <c r="R2262" s="184">
        <v>7.1909999999999998</v>
      </c>
    </row>
    <row r="2263" spans="1:18" x14ac:dyDescent="0.3">
      <c r="A2263" s="180" t="s">
        <v>1382</v>
      </c>
      <c r="B2263" s="180" t="s">
        <v>1426</v>
      </c>
      <c r="C2263" s="180">
        <v>145954</v>
      </c>
      <c r="D2263" s="183">
        <v>44462</v>
      </c>
      <c r="E2263" s="184">
        <v>12.308</v>
      </c>
      <c r="F2263" s="184">
        <v>-1.1861999999999999</v>
      </c>
      <c r="G2263" s="184">
        <v>-1.2848999999999999</v>
      </c>
      <c r="H2263" s="184">
        <v>3.6884000000000001</v>
      </c>
      <c r="I2263" s="184">
        <v>4.1158999999999999</v>
      </c>
      <c r="J2263" s="184">
        <v>5.5457000000000001</v>
      </c>
      <c r="K2263" s="184">
        <v>6.1041999999999996</v>
      </c>
      <c r="L2263" s="184">
        <v>5.7428999999999997</v>
      </c>
      <c r="M2263" s="184">
        <v>3.915</v>
      </c>
      <c r="N2263" s="184">
        <v>5.0646000000000004</v>
      </c>
      <c r="O2263" s="184"/>
      <c r="P2263" s="184"/>
      <c r="Q2263" s="184">
        <v>8.1714000000000002</v>
      </c>
      <c r="R2263" s="184">
        <v>7.2359</v>
      </c>
    </row>
    <row r="2264" spans="1:18" x14ac:dyDescent="0.3">
      <c r="A2264" s="180" t="s">
        <v>1382</v>
      </c>
      <c r="B2264" s="180" t="s">
        <v>1427</v>
      </c>
      <c r="C2264" s="180">
        <v>145952</v>
      </c>
      <c r="D2264" s="183">
        <v>44462</v>
      </c>
      <c r="E2264" s="184">
        <v>11.9702</v>
      </c>
      <c r="F2264" s="184">
        <v>-2.1343000000000001</v>
      </c>
      <c r="G2264" s="184">
        <v>-2.2357</v>
      </c>
      <c r="H2264" s="184">
        <v>2.6585000000000001</v>
      </c>
      <c r="I2264" s="184">
        <v>3.0746000000000002</v>
      </c>
      <c r="J2264" s="184">
        <v>4.4926000000000004</v>
      </c>
      <c r="K2264" s="184">
        <v>5.0415000000000001</v>
      </c>
      <c r="L2264" s="184">
        <v>4.6643999999999997</v>
      </c>
      <c r="M2264" s="184">
        <v>2.8380000000000001</v>
      </c>
      <c r="N2264" s="184">
        <v>3.9666000000000001</v>
      </c>
      <c r="O2264" s="184"/>
      <c r="P2264" s="184"/>
      <c r="Q2264" s="184">
        <v>7.0387000000000004</v>
      </c>
      <c r="R2264" s="184">
        <v>6.1131000000000002</v>
      </c>
    </row>
    <row r="2265" spans="1:18" x14ac:dyDescent="0.3">
      <c r="A2265" s="180" t="s">
        <v>1382</v>
      </c>
      <c r="B2265" s="180" t="s">
        <v>1954</v>
      </c>
      <c r="C2265" s="180">
        <v>148729</v>
      </c>
      <c r="D2265" s="183">
        <v>44462</v>
      </c>
      <c r="E2265" s="184">
        <v>10.381399999999999</v>
      </c>
      <c r="F2265" s="184">
        <v>5.2746000000000004</v>
      </c>
      <c r="G2265" s="184">
        <v>3.5169000000000001</v>
      </c>
      <c r="H2265" s="184">
        <v>5.1784999999999997</v>
      </c>
      <c r="I2265" s="184">
        <v>3.6717</v>
      </c>
      <c r="J2265" s="184">
        <v>6.0762999999999998</v>
      </c>
      <c r="K2265" s="184">
        <v>6.4311999999999996</v>
      </c>
      <c r="L2265" s="184">
        <v>6.6984000000000004</v>
      </c>
      <c r="M2265" s="184"/>
      <c r="N2265" s="184"/>
      <c r="O2265" s="184"/>
      <c r="P2265" s="184"/>
      <c r="Q2265" s="184">
        <v>6.5666000000000002</v>
      </c>
      <c r="R2265" s="184"/>
    </row>
    <row r="2266" spans="1:18" x14ac:dyDescent="0.3">
      <c r="A2266" s="180" t="s">
        <v>1382</v>
      </c>
      <c r="B2266" s="180" t="s">
        <v>1955</v>
      </c>
      <c r="C2266" s="180">
        <v>148727</v>
      </c>
      <c r="D2266" s="183">
        <v>44462</v>
      </c>
      <c r="E2266" s="184">
        <v>10.3249</v>
      </c>
      <c r="F2266" s="184">
        <v>4.2427000000000001</v>
      </c>
      <c r="G2266" s="184">
        <v>2.593</v>
      </c>
      <c r="H2266" s="184">
        <v>4.2455999999999996</v>
      </c>
      <c r="I2266" s="184">
        <v>2.7046999999999999</v>
      </c>
      <c r="J2266" s="184">
        <v>5.1081000000000003</v>
      </c>
      <c r="K2266" s="184">
        <v>5.4496000000000002</v>
      </c>
      <c r="L2266" s="184">
        <v>5.7266000000000004</v>
      </c>
      <c r="M2266" s="184"/>
      <c r="N2266" s="184"/>
      <c r="O2266" s="184"/>
      <c r="P2266" s="184"/>
      <c r="Q2266" s="184">
        <v>5.5937999999999999</v>
      </c>
      <c r="R2266" s="184"/>
    </row>
    <row r="2267" spans="1:18" x14ac:dyDescent="0.3">
      <c r="A2267" s="180" t="s">
        <v>1382</v>
      </c>
      <c r="B2267" s="180" t="s">
        <v>1428</v>
      </c>
      <c r="C2267" s="180">
        <v>142642</v>
      </c>
      <c r="D2267" s="183">
        <v>44462</v>
      </c>
      <c r="E2267" s="184">
        <v>12.721399999999999</v>
      </c>
      <c r="F2267" s="184">
        <v>0.86080000000000001</v>
      </c>
      <c r="G2267" s="184">
        <v>-0.86070000000000002</v>
      </c>
      <c r="H2267" s="184">
        <v>2.0091999999999999</v>
      </c>
      <c r="I2267" s="184">
        <v>2.1126</v>
      </c>
      <c r="J2267" s="184">
        <v>4.0026000000000002</v>
      </c>
      <c r="K2267" s="184">
        <v>5.6428000000000003</v>
      </c>
      <c r="L2267" s="184">
        <v>5.4802999999999997</v>
      </c>
      <c r="M2267" s="184">
        <v>3.7322000000000002</v>
      </c>
      <c r="N2267" s="184">
        <v>4.7157999999999998</v>
      </c>
      <c r="O2267" s="184">
        <v>7.6654999999999998</v>
      </c>
      <c r="P2267" s="184"/>
      <c r="Q2267" s="184">
        <v>7.0648</v>
      </c>
      <c r="R2267" s="184">
        <v>6.6031000000000004</v>
      </c>
    </row>
    <row r="2268" spans="1:18" x14ac:dyDescent="0.3">
      <c r="A2268" s="180" t="s">
        <v>1382</v>
      </c>
      <c r="B2268" s="180" t="s">
        <v>1429</v>
      </c>
      <c r="C2268" s="180">
        <v>142641</v>
      </c>
      <c r="D2268" s="183">
        <v>44462</v>
      </c>
      <c r="E2268" s="184">
        <v>13.0783</v>
      </c>
      <c r="F2268" s="184">
        <v>1.6746000000000001</v>
      </c>
      <c r="G2268" s="184">
        <v>-9.2999999999999999E-2</v>
      </c>
      <c r="H2268" s="184">
        <v>2.8323</v>
      </c>
      <c r="I2268" s="184">
        <v>2.9337</v>
      </c>
      <c r="J2268" s="184">
        <v>4.8362999999999996</v>
      </c>
      <c r="K2268" s="184">
        <v>6.4775999999999998</v>
      </c>
      <c r="L2268" s="184">
        <v>6.3343999999999996</v>
      </c>
      <c r="M2268" s="184">
        <v>4.5941000000000001</v>
      </c>
      <c r="N2268" s="184">
        <v>5.5961999999999996</v>
      </c>
      <c r="O2268" s="184">
        <v>8.5167000000000002</v>
      </c>
      <c r="P2268" s="184"/>
      <c r="Q2268" s="184">
        <v>7.9081999999999999</v>
      </c>
      <c r="R2268" s="184">
        <v>7.4787999999999997</v>
      </c>
    </row>
    <row r="2269" spans="1:18" x14ac:dyDescent="0.3">
      <c r="A2269" s="180" t="s">
        <v>1382</v>
      </c>
      <c r="B2269" s="180" t="s">
        <v>1430</v>
      </c>
      <c r="C2269" s="180">
        <v>101665</v>
      </c>
      <c r="D2269" s="183">
        <v>44462</v>
      </c>
      <c r="E2269" s="184">
        <v>42.100900000000003</v>
      </c>
      <c r="F2269" s="184">
        <v>5.7229000000000001</v>
      </c>
      <c r="G2269" s="184">
        <v>2.3412999999999999</v>
      </c>
      <c r="H2269" s="184">
        <v>3.8671000000000002</v>
      </c>
      <c r="I2269" s="184">
        <v>3.8513000000000002</v>
      </c>
      <c r="J2269" s="184">
        <v>5.5918000000000001</v>
      </c>
      <c r="K2269" s="184">
        <v>6.4128999999999996</v>
      </c>
      <c r="L2269" s="184">
        <v>7.0191999999999997</v>
      </c>
      <c r="M2269" s="184">
        <v>5.2557</v>
      </c>
      <c r="N2269" s="184">
        <v>6.3365999999999998</v>
      </c>
      <c r="O2269" s="184">
        <v>8.4032</v>
      </c>
      <c r="P2269" s="184">
        <v>7.1836000000000002</v>
      </c>
      <c r="Q2269" s="184">
        <v>7.9557000000000002</v>
      </c>
      <c r="R2269" s="184">
        <v>7.8204000000000002</v>
      </c>
    </row>
    <row r="2270" spans="1:18" x14ac:dyDescent="0.3">
      <c r="A2270" s="180" t="s">
        <v>1382</v>
      </c>
      <c r="B2270" s="180" t="s">
        <v>1431</v>
      </c>
      <c r="C2270" s="180">
        <v>118796</v>
      </c>
      <c r="D2270" s="183">
        <v>44462</v>
      </c>
      <c r="E2270" s="184">
        <v>44.6021</v>
      </c>
      <c r="F2270" s="184">
        <v>6.548</v>
      </c>
      <c r="G2270" s="184">
        <v>3.1650999999999998</v>
      </c>
      <c r="H2270" s="184">
        <v>4.6805000000000003</v>
      </c>
      <c r="I2270" s="184">
        <v>4.6612</v>
      </c>
      <c r="J2270" s="184">
        <v>6.4046000000000003</v>
      </c>
      <c r="K2270" s="184">
        <v>7.2331000000000003</v>
      </c>
      <c r="L2270" s="184">
        <v>7.8464999999999998</v>
      </c>
      <c r="M2270" s="184">
        <v>6.0964999999999998</v>
      </c>
      <c r="N2270" s="184">
        <v>7.2068000000000003</v>
      </c>
      <c r="O2270" s="184">
        <v>9.2474000000000007</v>
      </c>
      <c r="P2270" s="184">
        <v>7.9512</v>
      </c>
      <c r="Q2270" s="184">
        <v>8.7652000000000001</v>
      </c>
      <c r="R2270" s="184">
        <v>8.6981999999999999</v>
      </c>
    </row>
    <row r="2271" spans="1:18" x14ac:dyDescent="0.3">
      <c r="A2271" s="180" t="s">
        <v>1382</v>
      </c>
      <c r="B2271" s="180" t="s">
        <v>1432</v>
      </c>
      <c r="C2271" s="180">
        <v>138256</v>
      </c>
      <c r="D2271" s="183">
        <v>44462</v>
      </c>
      <c r="E2271" s="184">
        <v>36.313699999999997</v>
      </c>
      <c r="F2271" s="184">
        <v>6.6351000000000004</v>
      </c>
      <c r="G2271" s="184">
        <v>1.9436</v>
      </c>
      <c r="H2271" s="184">
        <v>4.3113000000000001</v>
      </c>
      <c r="I2271" s="184">
        <v>3.3283999999999998</v>
      </c>
      <c r="J2271" s="184">
        <v>4.5960999999999999</v>
      </c>
      <c r="K2271" s="184">
        <v>4.79</v>
      </c>
      <c r="L2271" s="184">
        <v>5.7064000000000004</v>
      </c>
      <c r="M2271" s="184">
        <v>3.7252999999999998</v>
      </c>
      <c r="N2271" s="184">
        <v>4.5137</v>
      </c>
      <c r="O2271" s="184">
        <v>3.9603999999999999</v>
      </c>
      <c r="P2271" s="184">
        <v>4.8921000000000001</v>
      </c>
      <c r="Q2271" s="184">
        <v>7.1520999999999999</v>
      </c>
      <c r="R2271" s="184">
        <v>30.410499999999999</v>
      </c>
    </row>
    <row r="2272" spans="1:18" x14ac:dyDescent="0.3">
      <c r="A2272" s="180" t="s">
        <v>1382</v>
      </c>
      <c r="B2272" s="180" t="s">
        <v>1433</v>
      </c>
      <c r="C2272" s="180">
        <v>138270</v>
      </c>
      <c r="D2272" s="183">
        <v>44462</v>
      </c>
      <c r="E2272" s="184">
        <v>39.040399999999998</v>
      </c>
      <c r="F2272" s="184">
        <v>7.4809999999999999</v>
      </c>
      <c r="G2272" s="184">
        <v>2.7119</v>
      </c>
      <c r="H2272" s="184">
        <v>5.0669000000000004</v>
      </c>
      <c r="I2272" s="184">
        <v>4.1001000000000003</v>
      </c>
      <c r="J2272" s="184">
        <v>5.3654999999999999</v>
      </c>
      <c r="K2272" s="184">
        <v>5.5479000000000003</v>
      </c>
      <c r="L2272" s="184">
        <v>6.4687999999999999</v>
      </c>
      <c r="M2272" s="184">
        <v>4.4740000000000002</v>
      </c>
      <c r="N2272" s="184">
        <v>5.2687999999999997</v>
      </c>
      <c r="O2272" s="184">
        <v>4.7736999999999998</v>
      </c>
      <c r="P2272" s="184">
        <v>5.7557</v>
      </c>
      <c r="Q2272" s="184">
        <v>7.6162999999999998</v>
      </c>
      <c r="R2272" s="184">
        <v>31.416499999999999</v>
      </c>
    </row>
    <row r="2273" spans="1:18" x14ac:dyDescent="0.3">
      <c r="A2273" s="180" t="s">
        <v>1382</v>
      </c>
      <c r="B2273" s="180" t="s">
        <v>1434</v>
      </c>
      <c r="C2273" s="180">
        <v>101465</v>
      </c>
      <c r="D2273" s="183">
        <v>44462</v>
      </c>
      <c r="E2273" s="184">
        <v>35.3125</v>
      </c>
      <c r="F2273" s="184">
        <v>0.72360000000000002</v>
      </c>
      <c r="G2273" s="184">
        <v>-1.6536</v>
      </c>
      <c r="H2273" s="184">
        <v>3.6793999999999998</v>
      </c>
      <c r="I2273" s="184">
        <v>3.4302000000000001</v>
      </c>
      <c r="J2273" s="184">
        <v>5.5038</v>
      </c>
      <c r="K2273" s="184">
        <v>6.1009000000000002</v>
      </c>
      <c r="L2273" s="184">
        <v>6.0457999999999998</v>
      </c>
      <c r="M2273" s="184">
        <v>3.5129000000000001</v>
      </c>
      <c r="N2273" s="184">
        <v>4.8353000000000002</v>
      </c>
      <c r="O2273" s="184">
        <v>4.46</v>
      </c>
      <c r="P2273" s="184">
        <v>4.9370000000000003</v>
      </c>
      <c r="Q2273" s="184">
        <v>7.0972999999999997</v>
      </c>
      <c r="R2273" s="184">
        <v>7.2804000000000002</v>
      </c>
    </row>
    <row r="2274" spans="1:18" x14ac:dyDescent="0.3">
      <c r="A2274" s="180" t="s">
        <v>1382</v>
      </c>
      <c r="B2274" s="180" t="s">
        <v>1435</v>
      </c>
      <c r="C2274" s="180">
        <v>119462</v>
      </c>
      <c r="D2274" s="183">
        <v>44462</v>
      </c>
      <c r="E2274" s="184">
        <v>37.409500000000001</v>
      </c>
      <c r="F2274" s="184">
        <v>1.0732999999999999</v>
      </c>
      <c r="G2274" s="184">
        <v>-1.2683</v>
      </c>
      <c r="H2274" s="184">
        <v>4.0731999999999999</v>
      </c>
      <c r="I2274" s="184">
        <v>3.8317000000000001</v>
      </c>
      <c r="J2274" s="184">
        <v>5.9055999999999997</v>
      </c>
      <c r="K2274" s="184">
        <v>6.5073999999999996</v>
      </c>
      <c r="L2274" s="184">
        <v>6.4603999999999999</v>
      </c>
      <c r="M2274" s="184">
        <v>3.9241999999999999</v>
      </c>
      <c r="N2274" s="184">
        <v>5.2637999999999998</v>
      </c>
      <c r="O2274" s="184">
        <v>4.9634</v>
      </c>
      <c r="P2274" s="184">
        <v>5.5911</v>
      </c>
      <c r="Q2274" s="184">
        <v>7.3042999999999996</v>
      </c>
      <c r="R2274" s="184">
        <v>7.7175000000000002</v>
      </c>
    </row>
    <row r="2275" spans="1:18" x14ac:dyDescent="0.3">
      <c r="A2275" s="180" t="s">
        <v>1382</v>
      </c>
      <c r="B2275" s="180" t="s">
        <v>1436</v>
      </c>
      <c r="C2275" s="180">
        <v>119816</v>
      </c>
      <c r="D2275" s="183">
        <v>44462</v>
      </c>
      <c r="E2275" s="184">
        <v>26.771000000000001</v>
      </c>
      <c r="F2275" s="184">
        <v>1.0908</v>
      </c>
      <c r="G2275" s="184">
        <v>-2.4537</v>
      </c>
      <c r="H2275" s="184">
        <v>2.2214</v>
      </c>
      <c r="I2275" s="184">
        <v>2.9639000000000002</v>
      </c>
      <c r="J2275" s="184">
        <v>4.9154999999999998</v>
      </c>
      <c r="K2275" s="184">
        <v>6.03</v>
      </c>
      <c r="L2275" s="184">
        <v>6.1207000000000003</v>
      </c>
      <c r="M2275" s="184">
        <v>3.8115999999999999</v>
      </c>
      <c r="N2275" s="184">
        <v>5.2998000000000003</v>
      </c>
      <c r="O2275" s="184">
        <v>8.6095000000000006</v>
      </c>
      <c r="P2275" s="184">
        <v>7.7218</v>
      </c>
      <c r="Q2275" s="184">
        <v>8.4238</v>
      </c>
      <c r="R2275" s="184">
        <v>7.73</v>
      </c>
    </row>
    <row r="2276" spans="1:18" x14ac:dyDescent="0.3">
      <c r="A2276" s="180" t="s">
        <v>1382</v>
      </c>
      <c r="B2276" s="180" t="s">
        <v>1437</v>
      </c>
      <c r="C2276" s="180">
        <v>106231</v>
      </c>
      <c r="D2276" s="183">
        <v>44462</v>
      </c>
      <c r="E2276" s="184">
        <v>25.6736</v>
      </c>
      <c r="F2276" s="184">
        <v>0.42649999999999999</v>
      </c>
      <c r="G2276" s="184">
        <v>-2.9847999999999999</v>
      </c>
      <c r="H2276" s="184">
        <v>1.7065999999999999</v>
      </c>
      <c r="I2276" s="184">
        <v>2.4598</v>
      </c>
      <c r="J2276" s="184">
        <v>4.4099000000000004</v>
      </c>
      <c r="K2276" s="184">
        <v>5.5214999999999996</v>
      </c>
      <c r="L2276" s="184">
        <v>5.6051000000000002</v>
      </c>
      <c r="M2276" s="184">
        <v>3.2976999999999999</v>
      </c>
      <c r="N2276" s="184">
        <v>4.7731000000000003</v>
      </c>
      <c r="O2276" s="184">
        <v>8.0573999999999995</v>
      </c>
      <c r="P2276" s="184">
        <v>7.1397000000000004</v>
      </c>
      <c r="Q2276" s="184">
        <v>6.8791000000000002</v>
      </c>
      <c r="R2276" s="184">
        <v>7.1917999999999997</v>
      </c>
    </row>
    <row r="2277" spans="1:18" x14ac:dyDescent="0.3">
      <c r="A2277" s="180" t="s">
        <v>1382</v>
      </c>
      <c r="B2277" s="180" t="s">
        <v>1438</v>
      </c>
      <c r="C2277" s="180">
        <v>101563</v>
      </c>
      <c r="D2277" s="183">
        <v>44462</v>
      </c>
      <c r="E2277" s="184">
        <v>34.682000000000002</v>
      </c>
      <c r="F2277" s="184">
        <v>2.2101999999999999</v>
      </c>
      <c r="G2277" s="184">
        <v>610.83860000000004</v>
      </c>
      <c r="H2277" s="184">
        <v>266.3186</v>
      </c>
      <c r="I2277" s="184">
        <v>134.87950000000001</v>
      </c>
      <c r="J2277" s="184">
        <v>63.732399999999998</v>
      </c>
      <c r="K2277" s="184">
        <v>24.582999999999998</v>
      </c>
      <c r="L2277" s="184">
        <v>14.5611</v>
      </c>
      <c r="M2277" s="184">
        <v>10.277900000000001</v>
      </c>
      <c r="N2277" s="184">
        <v>9.3165999999999993</v>
      </c>
      <c r="O2277" s="184">
        <v>4.5587999999999997</v>
      </c>
      <c r="P2277" s="184">
        <v>5.0147000000000004</v>
      </c>
      <c r="Q2277" s="184">
        <v>6.7403000000000004</v>
      </c>
      <c r="R2277" s="184">
        <v>9.5267999999999997</v>
      </c>
    </row>
    <row r="2278" spans="1:18" x14ac:dyDescent="0.3">
      <c r="A2278" s="180" t="s">
        <v>1382</v>
      </c>
      <c r="B2278" s="180" t="s">
        <v>1439</v>
      </c>
      <c r="C2278" s="180">
        <v>119664</v>
      </c>
      <c r="D2278" s="183">
        <v>44462</v>
      </c>
      <c r="E2278" s="184">
        <v>37.200499999999998</v>
      </c>
      <c r="F2278" s="184">
        <v>3.0419</v>
      </c>
      <c r="G2278" s="184">
        <v>611.63260000000002</v>
      </c>
      <c r="H2278" s="184">
        <v>267.09589999999997</v>
      </c>
      <c r="I2278" s="184">
        <v>135.65610000000001</v>
      </c>
      <c r="J2278" s="184">
        <v>64.505799999999994</v>
      </c>
      <c r="K2278" s="184">
        <v>25.3584</v>
      </c>
      <c r="L2278" s="184">
        <v>15.2835</v>
      </c>
      <c r="M2278" s="184">
        <v>11.025</v>
      </c>
      <c r="N2278" s="184">
        <v>10.085699999999999</v>
      </c>
      <c r="O2278" s="184">
        <v>5.2697000000000003</v>
      </c>
      <c r="P2278" s="184">
        <v>5.8745000000000003</v>
      </c>
      <c r="Q2278" s="184">
        <v>7.6124000000000001</v>
      </c>
      <c r="R2278" s="184">
        <v>10.2796</v>
      </c>
    </row>
    <row r="2279" spans="1:18" x14ac:dyDescent="0.3">
      <c r="A2279" s="180" t="s">
        <v>1382</v>
      </c>
      <c r="B2279" s="180" t="s">
        <v>1440</v>
      </c>
      <c r="C2279" s="180">
        <v>101548</v>
      </c>
      <c r="D2279" s="183">
        <v>44462</v>
      </c>
      <c r="E2279" s="184">
        <v>38.840200000000003</v>
      </c>
      <c r="F2279" s="184">
        <v>-4.6041999999999996</v>
      </c>
      <c r="G2279" s="184">
        <v>-1.1901999999999999</v>
      </c>
      <c r="H2279" s="184">
        <v>2.9954999999999998</v>
      </c>
      <c r="I2279" s="184">
        <v>3.6433</v>
      </c>
      <c r="J2279" s="184">
        <v>4.2869000000000002</v>
      </c>
      <c r="K2279" s="184">
        <v>5.2693000000000003</v>
      </c>
      <c r="L2279" s="184">
        <v>5.3563999999999998</v>
      </c>
      <c r="M2279" s="184">
        <v>3.2254</v>
      </c>
      <c r="N2279" s="184">
        <v>4.4889000000000001</v>
      </c>
      <c r="O2279" s="184">
        <v>6.4977999999999998</v>
      </c>
      <c r="P2279" s="184">
        <v>5.6688999999999998</v>
      </c>
      <c r="Q2279" s="184">
        <v>7.3465999999999996</v>
      </c>
      <c r="R2279" s="184">
        <v>7.0769000000000002</v>
      </c>
    </row>
    <row r="2280" spans="1:18" x14ac:dyDescent="0.3">
      <c r="A2280" s="180" t="s">
        <v>1382</v>
      </c>
      <c r="B2280" s="180" t="s">
        <v>1441</v>
      </c>
      <c r="C2280" s="180">
        <v>119949</v>
      </c>
      <c r="D2280" s="183">
        <v>44462</v>
      </c>
      <c r="E2280" s="184">
        <v>41.640300000000003</v>
      </c>
      <c r="F2280" s="184">
        <v>-3.6812</v>
      </c>
      <c r="G2280" s="184">
        <v>-0.32140000000000002</v>
      </c>
      <c r="H2280" s="184">
        <v>4.1607000000000003</v>
      </c>
      <c r="I2280" s="184">
        <v>4.6917</v>
      </c>
      <c r="J2280" s="184">
        <v>5.2487000000000004</v>
      </c>
      <c r="K2280" s="184">
        <v>6.2214999999999998</v>
      </c>
      <c r="L2280" s="184">
        <v>6.3125</v>
      </c>
      <c r="M2280" s="184">
        <v>4.1835000000000004</v>
      </c>
      <c r="N2280" s="184">
        <v>5.4828000000000001</v>
      </c>
      <c r="O2280" s="184">
        <v>7.4741999999999997</v>
      </c>
      <c r="P2280" s="184">
        <v>6.6102999999999996</v>
      </c>
      <c r="Q2280" s="184">
        <v>8.0622000000000007</v>
      </c>
      <c r="R2280" s="184">
        <v>8.0871999999999993</v>
      </c>
    </row>
    <row r="2281" spans="1:18" x14ac:dyDescent="0.3">
      <c r="A2281" s="180" t="s">
        <v>1382</v>
      </c>
      <c r="B2281" s="180" t="s">
        <v>1442</v>
      </c>
      <c r="C2281" s="180">
        <v>120718</v>
      </c>
      <c r="D2281" s="183">
        <v>44462</v>
      </c>
      <c r="E2281" s="184">
        <v>25.695399999999999</v>
      </c>
      <c r="F2281" s="184">
        <v>4.9724000000000004</v>
      </c>
      <c r="G2281" s="184">
        <v>280.47410000000002</v>
      </c>
      <c r="H2281" s="184">
        <v>122.73180000000001</v>
      </c>
      <c r="I2281" s="184">
        <v>63.972700000000003</v>
      </c>
      <c r="J2281" s="184">
        <v>32.378500000000003</v>
      </c>
      <c r="K2281" s="184">
        <v>15.4711</v>
      </c>
      <c r="L2281" s="184">
        <v>11.31</v>
      </c>
      <c r="M2281" s="184">
        <v>7.9562999999999997</v>
      </c>
      <c r="N2281" s="184">
        <v>8.3527000000000005</v>
      </c>
      <c r="O2281" s="184">
        <v>5.0594999999999999</v>
      </c>
      <c r="P2281" s="184">
        <v>5.7324000000000002</v>
      </c>
      <c r="Q2281" s="184">
        <v>7.5246000000000004</v>
      </c>
      <c r="R2281" s="184">
        <v>9.6716999999999995</v>
      </c>
    </row>
    <row r="2282" spans="1:18" x14ac:dyDescent="0.3">
      <c r="A2282" s="180" t="s">
        <v>1382</v>
      </c>
      <c r="B2282" s="180" t="s">
        <v>1443</v>
      </c>
      <c r="C2282" s="180">
        <v>106624</v>
      </c>
      <c r="D2282" s="183">
        <v>44462</v>
      </c>
      <c r="E2282" s="184">
        <v>24.6601</v>
      </c>
      <c r="F2282" s="184">
        <v>4.4409000000000001</v>
      </c>
      <c r="G2282" s="184">
        <v>279.86930000000001</v>
      </c>
      <c r="H2282" s="184">
        <v>122.1356</v>
      </c>
      <c r="I2282" s="184">
        <v>63.362000000000002</v>
      </c>
      <c r="J2282" s="184">
        <v>31.7592</v>
      </c>
      <c r="K2282" s="184">
        <v>14.8391</v>
      </c>
      <c r="L2282" s="184">
        <v>10.6653</v>
      </c>
      <c r="M2282" s="184">
        <v>7.32</v>
      </c>
      <c r="N2282" s="184">
        <v>7.7241</v>
      </c>
      <c r="O2282" s="184">
        <v>4.5513000000000003</v>
      </c>
      <c r="P2282" s="184">
        <v>5.2210999999999999</v>
      </c>
      <c r="Q2282" s="184">
        <v>6.6474000000000002</v>
      </c>
      <c r="R2282" s="184">
        <v>9.1288</v>
      </c>
    </row>
    <row r="2283" spans="1:18" x14ac:dyDescent="0.3">
      <c r="A2283" s="185" t="s">
        <v>27</v>
      </c>
      <c r="B2283" s="180"/>
      <c r="C2283" s="180"/>
      <c r="D2283" s="180"/>
      <c r="E2283" s="180"/>
      <c r="F2283" s="186">
        <v>3.30479074074074</v>
      </c>
      <c r="G2283" s="186">
        <v>33.952442592592597</v>
      </c>
      <c r="H2283" s="186">
        <v>18.09230925925926</v>
      </c>
      <c r="I2283" s="186">
        <v>11.047822222222225</v>
      </c>
      <c r="J2283" s="186">
        <v>9.1757370370370364</v>
      </c>
      <c r="K2283" s="186">
        <v>6.5987296296296289</v>
      </c>
      <c r="L2283" s="186">
        <v>6.5529351851851851</v>
      </c>
      <c r="M2283" s="186">
        <v>4.7935038461538459</v>
      </c>
      <c r="N2283" s="186">
        <v>5.9379557692307703</v>
      </c>
      <c r="O2283" s="186">
        <v>6.7315940000000012</v>
      </c>
      <c r="P2283" s="186">
        <v>6.5146458333333319</v>
      </c>
      <c r="Q2283" s="186">
        <v>7.5744648148148164</v>
      </c>
      <c r="R2283" s="186">
        <v>7.9995173076923072</v>
      </c>
    </row>
    <row r="2284" spans="1:18" x14ac:dyDescent="0.3">
      <c r="A2284" s="185" t="s">
        <v>408</v>
      </c>
      <c r="B2284" s="180"/>
      <c r="C2284" s="180"/>
      <c r="D2284" s="180"/>
      <c r="E2284" s="180"/>
      <c r="F2284" s="186">
        <v>2.6298500000000002</v>
      </c>
      <c r="G2284" s="186">
        <v>6.9550000000000001E-2</v>
      </c>
      <c r="H2284" s="186">
        <v>3.7777500000000002</v>
      </c>
      <c r="I2284" s="186">
        <v>3.6574999999999998</v>
      </c>
      <c r="J2284" s="186">
        <v>5.4123999999999999</v>
      </c>
      <c r="K2284" s="186">
        <v>6.0691499999999996</v>
      </c>
      <c r="L2284" s="186">
        <v>6.0832499999999996</v>
      </c>
      <c r="M2284" s="186">
        <v>4.2479999999999993</v>
      </c>
      <c r="N2284" s="186">
        <v>5.3642000000000003</v>
      </c>
      <c r="O2284" s="186">
        <v>7.8743499999999997</v>
      </c>
      <c r="P2284" s="186">
        <v>7.0734000000000004</v>
      </c>
      <c r="Q2284" s="186">
        <v>7.6059999999999999</v>
      </c>
      <c r="R2284" s="186">
        <v>7.5985500000000004</v>
      </c>
    </row>
    <row r="2285" spans="1:18" x14ac:dyDescent="0.3">
      <c r="A2285" s="128"/>
      <c r="B2285" s="128"/>
      <c r="C2285" s="128"/>
      <c r="D2285" s="128"/>
      <c r="E2285" s="128"/>
      <c r="F2285" s="128"/>
      <c r="G2285" s="128"/>
      <c r="H2285" s="128"/>
      <c r="I2285" s="128"/>
      <c r="J2285" s="128"/>
      <c r="K2285" s="128"/>
      <c r="L2285" s="128"/>
      <c r="M2285" s="128"/>
      <c r="N2285" s="128"/>
      <c r="O2285" s="128"/>
      <c r="P2285" s="128"/>
      <c r="Q2285" s="128"/>
      <c r="R2285" s="128"/>
    </row>
    <row r="2286" spans="1:18" x14ac:dyDescent="0.3">
      <c r="A2286" s="182" t="s">
        <v>1444</v>
      </c>
      <c r="B2286" s="182"/>
      <c r="C2286" s="182"/>
      <c r="D2286" s="182"/>
      <c r="E2286" s="182"/>
      <c r="F2286" s="182"/>
      <c r="G2286" s="182"/>
      <c r="H2286" s="182"/>
      <c r="I2286" s="182"/>
      <c r="J2286" s="182"/>
      <c r="K2286" s="182"/>
      <c r="L2286" s="182"/>
      <c r="M2286" s="182"/>
      <c r="N2286" s="182"/>
      <c r="O2286" s="182"/>
      <c r="P2286" s="182"/>
      <c r="Q2286" s="182"/>
      <c r="R2286" s="182"/>
    </row>
    <row r="2287" spans="1:18" x14ac:dyDescent="0.3">
      <c r="A2287" s="180" t="s">
        <v>1445</v>
      </c>
      <c r="B2287" s="180" t="s">
        <v>1446</v>
      </c>
      <c r="C2287" s="180">
        <v>105804</v>
      </c>
      <c r="D2287" s="183">
        <v>44462</v>
      </c>
      <c r="E2287" s="184">
        <v>55.0946</v>
      </c>
      <c r="F2287" s="184">
        <v>0.87170000000000003</v>
      </c>
      <c r="G2287" s="184">
        <v>2.4407999999999999</v>
      </c>
      <c r="H2287" s="184">
        <v>5.7599999999999998E-2</v>
      </c>
      <c r="I2287" s="184">
        <v>1.9861</v>
      </c>
      <c r="J2287" s="184">
        <v>10.74</v>
      </c>
      <c r="K2287" s="184">
        <v>12.494199999999999</v>
      </c>
      <c r="L2287" s="184">
        <v>29.375299999999999</v>
      </c>
      <c r="M2287" s="184">
        <v>54.105200000000004</v>
      </c>
      <c r="N2287" s="184">
        <v>86.765799999999999</v>
      </c>
      <c r="O2287" s="184">
        <v>14.9405</v>
      </c>
      <c r="P2287" s="184">
        <v>11.886799999999999</v>
      </c>
      <c r="Q2287" s="184">
        <v>12.5564</v>
      </c>
      <c r="R2287" s="184">
        <v>32.7791</v>
      </c>
    </row>
    <row r="2288" spans="1:18" x14ac:dyDescent="0.3">
      <c r="A2288" s="180" t="s">
        <v>1445</v>
      </c>
      <c r="B2288" s="180" t="s">
        <v>1447</v>
      </c>
      <c r="C2288" s="180">
        <v>119556</v>
      </c>
      <c r="D2288" s="183">
        <v>44462</v>
      </c>
      <c r="E2288" s="184">
        <v>60.147199999999998</v>
      </c>
      <c r="F2288" s="184">
        <v>0.87450000000000006</v>
      </c>
      <c r="G2288" s="184">
        <v>2.4497</v>
      </c>
      <c r="H2288" s="184">
        <v>7.8E-2</v>
      </c>
      <c r="I2288" s="184">
        <v>2.0265</v>
      </c>
      <c r="J2288" s="184">
        <v>10.8392</v>
      </c>
      <c r="K2288" s="184">
        <v>12.7928</v>
      </c>
      <c r="L2288" s="184">
        <v>30.0623</v>
      </c>
      <c r="M2288" s="184">
        <v>55.243400000000001</v>
      </c>
      <c r="N2288" s="184">
        <v>88.689400000000006</v>
      </c>
      <c r="O2288" s="184">
        <v>16.247399999999999</v>
      </c>
      <c r="P2288" s="184">
        <v>13.171900000000001</v>
      </c>
      <c r="Q2288" s="184">
        <v>18.897200000000002</v>
      </c>
      <c r="R2288" s="184">
        <v>34.258099999999999</v>
      </c>
    </row>
    <row r="2289" spans="1:18" x14ac:dyDescent="0.3">
      <c r="A2289" s="180" t="s">
        <v>1445</v>
      </c>
      <c r="B2289" s="180" t="s">
        <v>1448</v>
      </c>
      <c r="C2289" s="180">
        <v>125354</v>
      </c>
      <c r="D2289" s="183">
        <v>44462</v>
      </c>
      <c r="E2289" s="184">
        <v>65.459999999999994</v>
      </c>
      <c r="F2289" s="184">
        <v>1.1902999999999999</v>
      </c>
      <c r="G2289" s="184">
        <v>2.3292000000000002</v>
      </c>
      <c r="H2289" s="184">
        <v>0.1837</v>
      </c>
      <c r="I2289" s="184">
        <v>2.2014</v>
      </c>
      <c r="J2289" s="184">
        <v>10.8552</v>
      </c>
      <c r="K2289" s="184">
        <v>18.501100000000001</v>
      </c>
      <c r="L2289" s="184">
        <v>38.276299999999999</v>
      </c>
      <c r="M2289" s="184">
        <v>56.677799999999998</v>
      </c>
      <c r="N2289" s="184">
        <v>85.124399999999994</v>
      </c>
      <c r="O2289" s="184">
        <v>32.320500000000003</v>
      </c>
      <c r="P2289" s="184">
        <v>23.189499999999999</v>
      </c>
      <c r="Q2289" s="184">
        <v>27.1508</v>
      </c>
      <c r="R2289" s="184">
        <v>41.7224</v>
      </c>
    </row>
    <row r="2290" spans="1:18" x14ac:dyDescent="0.3">
      <c r="A2290" s="180" t="s">
        <v>1445</v>
      </c>
      <c r="B2290" s="180" t="s">
        <v>1449</v>
      </c>
      <c r="C2290" s="180">
        <v>125350</v>
      </c>
      <c r="D2290" s="183">
        <v>44462</v>
      </c>
      <c r="E2290" s="184">
        <v>59.36</v>
      </c>
      <c r="F2290" s="184">
        <v>1.1760999999999999</v>
      </c>
      <c r="G2290" s="184">
        <v>2.3271999999999999</v>
      </c>
      <c r="H2290" s="184">
        <v>0.15179999999999999</v>
      </c>
      <c r="I2290" s="184">
        <v>2.1335000000000002</v>
      </c>
      <c r="J2290" s="184">
        <v>10.705</v>
      </c>
      <c r="K2290" s="184">
        <v>18.035399999999999</v>
      </c>
      <c r="L2290" s="184">
        <v>37.185099999999998</v>
      </c>
      <c r="M2290" s="184">
        <v>54.825200000000002</v>
      </c>
      <c r="N2290" s="184">
        <v>82.141800000000003</v>
      </c>
      <c r="O2290" s="184">
        <v>30.387699999999999</v>
      </c>
      <c r="P2290" s="184">
        <v>21.561699999999998</v>
      </c>
      <c r="Q2290" s="184">
        <v>25.570599999999999</v>
      </c>
      <c r="R2290" s="184">
        <v>39.398200000000003</v>
      </c>
    </row>
    <row r="2291" spans="1:18" x14ac:dyDescent="0.3">
      <c r="A2291" s="180" t="s">
        <v>1445</v>
      </c>
      <c r="B2291" s="180" t="s">
        <v>1450</v>
      </c>
      <c r="C2291" s="180">
        <v>145678</v>
      </c>
      <c r="D2291" s="183">
        <v>44462</v>
      </c>
      <c r="E2291" s="184">
        <v>26.65</v>
      </c>
      <c r="F2291" s="184">
        <v>0.94699999999999995</v>
      </c>
      <c r="G2291" s="184">
        <v>1.8731</v>
      </c>
      <c r="H2291" s="184">
        <v>-0.18729999999999999</v>
      </c>
      <c r="I2291" s="184">
        <v>2.1463999999999999</v>
      </c>
      <c r="J2291" s="184">
        <v>11.041700000000001</v>
      </c>
      <c r="K2291" s="184">
        <v>16.223299999999998</v>
      </c>
      <c r="L2291" s="184">
        <v>40.115699999999997</v>
      </c>
      <c r="M2291" s="184">
        <v>64.506200000000007</v>
      </c>
      <c r="N2291" s="184">
        <v>94.100499999999997</v>
      </c>
      <c r="O2291" s="184"/>
      <c r="P2291" s="184"/>
      <c r="Q2291" s="184">
        <v>42.558599999999998</v>
      </c>
      <c r="R2291" s="184">
        <v>60.206000000000003</v>
      </c>
    </row>
    <row r="2292" spans="1:18" x14ac:dyDescent="0.3">
      <c r="A2292" s="180" t="s">
        <v>1445</v>
      </c>
      <c r="B2292" s="180" t="s">
        <v>1451</v>
      </c>
      <c r="C2292" s="180">
        <v>145677</v>
      </c>
      <c r="D2292" s="183">
        <v>44462</v>
      </c>
      <c r="E2292" s="184">
        <v>25.35</v>
      </c>
      <c r="F2292" s="184">
        <v>0.95579999999999998</v>
      </c>
      <c r="G2292" s="184">
        <v>1.8891</v>
      </c>
      <c r="H2292" s="184">
        <v>-0.19689999999999999</v>
      </c>
      <c r="I2292" s="184">
        <v>2.0941999999999998</v>
      </c>
      <c r="J2292" s="184">
        <v>10.8924</v>
      </c>
      <c r="K2292" s="184">
        <v>15.8063</v>
      </c>
      <c r="L2292" s="184">
        <v>38.9803</v>
      </c>
      <c r="M2292" s="184">
        <v>62.395899999999997</v>
      </c>
      <c r="N2292" s="184">
        <v>90.744900000000001</v>
      </c>
      <c r="O2292" s="184"/>
      <c r="P2292" s="184"/>
      <c r="Q2292" s="184">
        <v>40.002800000000001</v>
      </c>
      <c r="R2292" s="184">
        <v>57.396000000000001</v>
      </c>
    </row>
    <row r="2293" spans="1:18" x14ac:dyDescent="0.3">
      <c r="A2293" s="180" t="s">
        <v>1445</v>
      </c>
      <c r="B2293" s="180" t="s">
        <v>1452</v>
      </c>
      <c r="C2293" s="180">
        <v>146130</v>
      </c>
      <c r="D2293" s="183">
        <v>44462</v>
      </c>
      <c r="E2293" s="184">
        <v>22.84</v>
      </c>
      <c r="F2293" s="184">
        <v>0.83889999999999998</v>
      </c>
      <c r="G2293" s="184">
        <v>2.3755999999999999</v>
      </c>
      <c r="H2293" s="184">
        <v>-0.43590000000000001</v>
      </c>
      <c r="I2293" s="184">
        <v>1.1962999999999999</v>
      </c>
      <c r="J2293" s="184">
        <v>13.6884</v>
      </c>
      <c r="K2293" s="184">
        <v>18.8964</v>
      </c>
      <c r="L2293" s="184">
        <v>43.0182</v>
      </c>
      <c r="M2293" s="184">
        <v>68.3125</v>
      </c>
      <c r="N2293" s="184">
        <v>95.547899999999998</v>
      </c>
      <c r="O2293" s="184"/>
      <c r="P2293" s="184"/>
      <c r="Q2293" s="184">
        <v>37.299799999999998</v>
      </c>
      <c r="R2293" s="184">
        <v>53.994</v>
      </c>
    </row>
    <row r="2294" spans="1:18" x14ac:dyDescent="0.3">
      <c r="A2294" s="180" t="s">
        <v>1445</v>
      </c>
      <c r="B2294" s="180" t="s">
        <v>1453</v>
      </c>
      <c r="C2294" s="180">
        <v>146127</v>
      </c>
      <c r="D2294" s="183">
        <v>44462</v>
      </c>
      <c r="E2294" s="184">
        <v>21.83</v>
      </c>
      <c r="F2294" s="184">
        <v>0.878</v>
      </c>
      <c r="G2294" s="184">
        <v>2.3921000000000001</v>
      </c>
      <c r="H2294" s="184">
        <v>-0.45600000000000002</v>
      </c>
      <c r="I2294" s="184">
        <v>1.1585000000000001</v>
      </c>
      <c r="J2294" s="184">
        <v>13.5205</v>
      </c>
      <c r="K2294" s="184">
        <v>18.4482</v>
      </c>
      <c r="L2294" s="184">
        <v>41.7532</v>
      </c>
      <c r="M2294" s="184">
        <v>66.133899999999997</v>
      </c>
      <c r="N2294" s="184">
        <v>92.334800000000001</v>
      </c>
      <c r="O2294" s="184"/>
      <c r="P2294" s="184"/>
      <c r="Q2294" s="184">
        <v>34.936999999999998</v>
      </c>
      <c r="R2294" s="184">
        <v>51.342799999999997</v>
      </c>
    </row>
    <row r="2295" spans="1:18" x14ac:dyDescent="0.3">
      <c r="A2295" s="180" t="s">
        <v>1445</v>
      </c>
      <c r="B2295" s="180" t="s">
        <v>1454</v>
      </c>
      <c r="C2295" s="180">
        <v>119212</v>
      </c>
      <c r="D2295" s="183">
        <v>44462</v>
      </c>
      <c r="E2295" s="184">
        <v>111.402</v>
      </c>
      <c r="F2295" s="184">
        <v>1.3289</v>
      </c>
      <c r="G2295" s="184">
        <v>2.2073999999999998</v>
      </c>
      <c r="H2295" s="184">
        <v>0.17899999999999999</v>
      </c>
      <c r="I2295" s="184">
        <v>2.7021000000000002</v>
      </c>
      <c r="J2295" s="184">
        <v>8.9655000000000005</v>
      </c>
      <c r="K2295" s="184">
        <v>13.432399999999999</v>
      </c>
      <c r="L2295" s="184">
        <v>33.959400000000002</v>
      </c>
      <c r="M2295" s="184">
        <v>52.057699999999997</v>
      </c>
      <c r="N2295" s="184">
        <v>81.803600000000003</v>
      </c>
      <c r="O2295" s="184">
        <v>24.0274</v>
      </c>
      <c r="P2295" s="184">
        <v>15.7568</v>
      </c>
      <c r="Q2295" s="184">
        <v>23.584499999999998</v>
      </c>
      <c r="R2295" s="184">
        <v>42.608800000000002</v>
      </c>
    </row>
    <row r="2296" spans="1:18" x14ac:dyDescent="0.3">
      <c r="A2296" s="180" t="s">
        <v>1445</v>
      </c>
      <c r="B2296" s="180" t="s">
        <v>1455</v>
      </c>
      <c r="C2296" s="180">
        <v>105989</v>
      </c>
      <c r="D2296" s="183">
        <v>44462</v>
      </c>
      <c r="E2296" s="184">
        <v>104.88200000000001</v>
      </c>
      <c r="F2296" s="184">
        <v>1.3265</v>
      </c>
      <c r="G2296" s="184">
        <v>2.1993</v>
      </c>
      <c r="H2296" s="184">
        <v>0.1633</v>
      </c>
      <c r="I2296" s="184">
        <v>2.6695000000000002</v>
      </c>
      <c r="J2296" s="184">
        <v>8.8890999999999991</v>
      </c>
      <c r="K2296" s="184">
        <v>13.1938</v>
      </c>
      <c r="L2296" s="184">
        <v>33.380000000000003</v>
      </c>
      <c r="M2296" s="184">
        <v>51.057099999999998</v>
      </c>
      <c r="N2296" s="184">
        <v>80.206500000000005</v>
      </c>
      <c r="O2296" s="184">
        <v>22.957899999999999</v>
      </c>
      <c r="P2296" s="184">
        <v>14.9559</v>
      </c>
      <c r="Q2296" s="184">
        <v>17.879799999999999</v>
      </c>
      <c r="R2296" s="184">
        <v>41.358400000000003</v>
      </c>
    </row>
    <row r="2297" spans="1:18" x14ac:dyDescent="0.3">
      <c r="A2297" s="180" t="s">
        <v>1445</v>
      </c>
      <c r="B2297" s="180" t="s">
        <v>1456</v>
      </c>
      <c r="C2297" s="180">
        <v>146196</v>
      </c>
      <c r="D2297" s="183">
        <v>44462</v>
      </c>
      <c r="E2297" s="184">
        <v>24.288</v>
      </c>
      <c r="F2297" s="184">
        <v>1.04</v>
      </c>
      <c r="G2297" s="184">
        <v>1.9776</v>
      </c>
      <c r="H2297" s="184">
        <v>-0.82079999999999997</v>
      </c>
      <c r="I2297" s="184">
        <v>1.1958</v>
      </c>
      <c r="J2297" s="184">
        <v>10.2346</v>
      </c>
      <c r="K2297" s="184">
        <v>14.1729</v>
      </c>
      <c r="L2297" s="184">
        <v>32.793900000000001</v>
      </c>
      <c r="M2297" s="184">
        <v>62.635599999999997</v>
      </c>
      <c r="N2297" s="184">
        <v>93.916200000000003</v>
      </c>
      <c r="O2297" s="184"/>
      <c r="P2297" s="184"/>
      <c r="Q2297" s="184">
        <v>40.178699999999999</v>
      </c>
      <c r="R2297" s="184">
        <v>47.697299999999998</v>
      </c>
    </row>
    <row r="2298" spans="1:18" x14ac:dyDescent="0.3">
      <c r="A2298" s="180" t="s">
        <v>1445</v>
      </c>
      <c r="B2298" s="180" t="s">
        <v>1457</v>
      </c>
      <c r="C2298" s="180">
        <v>146193</v>
      </c>
      <c r="D2298" s="183">
        <v>44462</v>
      </c>
      <c r="E2298" s="184">
        <v>23.314</v>
      </c>
      <c r="F2298" s="184">
        <v>1.0358000000000001</v>
      </c>
      <c r="G2298" s="184">
        <v>1.9637</v>
      </c>
      <c r="H2298" s="184">
        <v>-0.85060000000000002</v>
      </c>
      <c r="I2298" s="184">
        <v>1.1322000000000001</v>
      </c>
      <c r="J2298" s="184">
        <v>10.0807</v>
      </c>
      <c r="K2298" s="184">
        <v>13.6936</v>
      </c>
      <c r="L2298" s="184">
        <v>31.710100000000001</v>
      </c>
      <c r="M2298" s="184">
        <v>60.686500000000002</v>
      </c>
      <c r="N2298" s="184">
        <v>90.832400000000007</v>
      </c>
      <c r="O2298" s="184"/>
      <c r="P2298" s="184"/>
      <c r="Q2298" s="184">
        <v>38.012</v>
      </c>
      <c r="R2298" s="184">
        <v>45.376800000000003</v>
      </c>
    </row>
    <row r="2299" spans="1:18" x14ac:dyDescent="0.3">
      <c r="A2299" s="180" t="s">
        <v>1445</v>
      </c>
      <c r="B2299" s="180" t="s">
        <v>1458</v>
      </c>
      <c r="C2299" s="180">
        <v>103360</v>
      </c>
      <c r="D2299" s="183">
        <v>44462</v>
      </c>
      <c r="E2299" s="184">
        <v>88.931100000000001</v>
      </c>
      <c r="F2299" s="184">
        <v>1.181</v>
      </c>
      <c r="G2299" s="184">
        <v>2.1958000000000002</v>
      </c>
      <c r="H2299" s="184">
        <v>-0.63129999999999997</v>
      </c>
      <c r="I2299" s="184">
        <v>1.1052999999999999</v>
      </c>
      <c r="J2299" s="184">
        <v>11.6187</v>
      </c>
      <c r="K2299" s="184">
        <v>16.3688</v>
      </c>
      <c r="L2299" s="184">
        <v>32.703699999999998</v>
      </c>
      <c r="M2299" s="184">
        <v>55.414999999999999</v>
      </c>
      <c r="N2299" s="184">
        <v>89.555499999999995</v>
      </c>
      <c r="O2299" s="184">
        <v>18.022400000000001</v>
      </c>
      <c r="P2299" s="184">
        <v>13.3065</v>
      </c>
      <c r="Q2299" s="184">
        <v>14.93</v>
      </c>
      <c r="R2299" s="184">
        <v>32.576000000000001</v>
      </c>
    </row>
    <row r="2300" spans="1:18" x14ac:dyDescent="0.3">
      <c r="A2300" s="180" t="s">
        <v>1445</v>
      </c>
      <c r="B2300" s="180" t="s">
        <v>1459</v>
      </c>
      <c r="C2300" s="180">
        <v>118525</v>
      </c>
      <c r="D2300" s="183">
        <v>44462</v>
      </c>
      <c r="E2300" s="184">
        <v>97.479399999999998</v>
      </c>
      <c r="F2300" s="184">
        <v>1.1833</v>
      </c>
      <c r="G2300" s="184">
        <v>2.2029000000000001</v>
      </c>
      <c r="H2300" s="184">
        <v>-0.61560000000000004</v>
      </c>
      <c r="I2300" s="184">
        <v>1.1375</v>
      </c>
      <c r="J2300" s="184">
        <v>11.697900000000001</v>
      </c>
      <c r="K2300" s="184">
        <v>16.614100000000001</v>
      </c>
      <c r="L2300" s="184">
        <v>33.264899999999997</v>
      </c>
      <c r="M2300" s="184">
        <v>56.392200000000003</v>
      </c>
      <c r="N2300" s="184">
        <v>91.1387</v>
      </c>
      <c r="O2300" s="184">
        <v>19.1267</v>
      </c>
      <c r="P2300" s="184">
        <v>14.5098</v>
      </c>
      <c r="Q2300" s="184">
        <v>21.977499999999999</v>
      </c>
      <c r="R2300" s="184">
        <v>33.7166</v>
      </c>
    </row>
    <row r="2301" spans="1:18" x14ac:dyDescent="0.3">
      <c r="A2301" s="180" t="s">
        <v>1445</v>
      </c>
      <c r="B2301" s="180" t="s">
        <v>1460</v>
      </c>
      <c r="C2301" s="180">
        <v>130503</v>
      </c>
      <c r="D2301" s="183">
        <v>44462</v>
      </c>
      <c r="E2301" s="184">
        <v>80.599999999999994</v>
      </c>
      <c r="F2301" s="184">
        <v>0.64429999999999998</v>
      </c>
      <c r="G2301" s="184">
        <v>1.4717</v>
      </c>
      <c r="H2301" s="184">
        <v>8.2000000000000003E-2</v>
      </c>
      <c r="I2301" s="184">
        <v>3.0716999999999999</v>
      </c>
      <c r="J2301" s="184">
        <v>10.5776</v>
      </c>
      <c r="K2301" s="184">
        <v>15.014699999999999</v>
      </c>
      <c r="L2301" s="184">
        <v>40.142200000000003</v>
      </c>
      <c r="M2301" s="184">
        <v>65.336699999999993</v>
      </c>
      <c r="N2301" s="184">
        <v>99.031999999999996</v>
      </c>
      <c r="O2301" s="184">
        <v>20.2561</v>
      </c>
      <c r="P2301" s="184">
        <v>20.210899999999999</v>
      </c>
      <c r="Q2301" s="184">
        <v>20.4223</v>
      </c>
      <c r="R2301" s="184">
        <v>36.768000000000001</v>
      </c>
    </row>
    <row r="2302" spans="1:18" x14ac:dyDescent="0.3">
      <c r="A2302" s="180" t="s">
        <v>1445</v>
      </c>
      <c r="B2302" s="180" t="s">
        <v>1461</v>
      </c>
      <c r="C2302" s="180">
        <v>130502</v>
      </c>
      <c r="D2302" s="183">
        <v>44462</v>
      </c>
      <c r="E2302" s="184">
        <v>73.453000000000003</v>
      </c>
      <c r="F2302" s="184">
        <v>0.64119999999999999</v>
      </c>
      <c r="G2302" s="184">
        <v>1.4628000000000001</v>
      </c>
      <c r="H2302" s="184">
        <v>6.2700000000000006E-2</v>
      </c>
      <c r="I2302" s="184">
        <v>3.0341</v>
      </c>
      <c r="J2302" s="184">
        <v>10.4855</v>
      </c>
      <c r="K2302" s="184">
        <v>14.7255</v>
      </c>
      <c r="L2302" s="184">
        <v>39.453600000000002</v>
      </c>
      <c r="M2302" s="184">
        <v>64.144499999999994</v>
      </c>
      <c r="N2302" s="184">
        <v>97.109899999999996</v>
      </c>
      <c r="O2302" s="184">
        <v>18.9681</v>
      </c>
      <c r="P2302" s="184">
        <v>18.819700000000001</v>
      </c>
      <c r="Q2302" s="184">
        <v>15.940099999999999</v>
      </c>
      <c r="R2302" s="184">
        <v>35.422600000000003</v>
      </c>
    </row>
    <row r="2303" spans="1:18" x14ac:dyDescent="0.3">
      <c r="A2303" s="180" t="s">
        <v>1445</v>
      </c>
      <c r="B2303" s="180" t="s">
        <v>1462</v>
      </c>
      <c r="C2303" s="180">
        <v>103006</v>
      </c>
      <c r="D2303" s="183">
        <v>44462</v>
      </c>
      <c r="E2303" s="184">
        <v>86.934700000000007</v>
      </c>
      <c r="F2303" s="184">
        <v>1.5654999999999999</v>
      </c>
      <c r="G2303" s="184">
        <v>2.4811999999999999</v>
      </c>
      <c r="H2303" s="184">
        <v>0.4955</v>
      </c>
      <c r="I2303" s="184">
        <v>1.5960000000000001</v>
      </c>
      <c r="J2303" s="184">
        <v>12.414300000000001</v>
      </c>
      <c r="K2303" s="184">
        <v>16.6953</v>
      </c>
      <c r="L2303" s="184">
        <v>36.084499999999998</v>
      </c>
      <c r="M2303" s="184">
        <v>59.591099999999997</v>
      </c>
      <c r="N2303" s="184">
        <v>90.812399999999997</v>
      </c>
      <c r="O2303" s="184">
        <v>19.293700000000001</v>
      </c>
      <c r="P2303" s="184">
        <v>13.7965</v>
      </c>
      <c r="Q2303" s="184">
        <v>14.133100000000001</v>
      </c>
      <c r="R2303" s="184">
        <v>37.263399999999997</v>
      </c>
    </row>
    <row r="2304" spans="1:18" x14ac:dyDescent="0.3">
      <c r="A2304" s="180" t="s">
        <v>1445</v>
      </c>
      <c r="B2304" s="180" t="s">
        <v>1463</v>
      </c>
      <c r="C2304" s="180">
        <v>120069</v>
      </c>
      <c r="D2304" s="183">
        <v>44462</v>
      </c>
      <c r="E2304" s="184">
        <v>94.280799999999999</v>
      </c>
      <c r="F2304" s="184">
        <v>1.5693999999999999</v>
      </c>
      <c r="G2304" s="184">
        <v>2.4935</v>
      </c>
      <c r="H2304" s="184">
        <v>0.52370000000000005</v>
      </c>
      <c r="I2304" s="184">
        <v>1.6524000000000001</v>
      </c>
      <c r="J2304" s="184">
        <v>12.550800000000001</v>
      </c>
      <c r="K2304" s="184">
        <v>17.116499999999998</v>
      </c>
      <c r="L2304" s="184">
        <v>37.068300000000001</v>
      </c>
      <c r="M2304" s="184">
        <v>61.311</v>
      </c>
      <c r="N2304" s="184">
        <v>93.551400000000001</v>
      </c>
      <c r="O2304" s="184">
        <v>20.826599999999999</v>
      </c>
      <c r="P2304" s="184">
        <v>15.011699999999999</v>
      </c>
      <c r="Q2304" s="184">
        <v>18.971800000000002</v>
      </c>
      <c r="R2304" s="184">
        <v>39.222000000000001</v>
      </c>
    </row>
    <row r="2305" spans="1:18" x14ac:dyDescent="0.3">
      <c r="A2305" s="180" t="s">
        <v>1445</v>
      </c>
      <c r="B2305" s="180" t="s">
        <v>1464</v>
      </c>
      <c r="C2305" s="180">
        <v>106823</v>
      </c>
      <c r="D2305" s="183">
        <v>44462</v>
      </c>
      <c r="E2305" s="184">
        <v>49.78</v>
      </c>
      <c r="F2305" s="184">
        <v>0.87129999999999996</v>
      </c>
      <c r="G2305" s="184">
        <v>3.2566000000000002</v>
      </c>
      <c r="H2305" s="184">
        <v>1.3435999999999999</v>
      </c>
      <c r="I2305" s="184">
        <v>2.9575999999999998</v>
      </c>
      <c r="J2305" s="184">
        <v>10.401400000000001</v>
      </c>
      <c r="K2305" s="184">
        <v>16.308399999999999</v>
      </c>
      <c r="L2305" s="184">
        <v>36.570599999999999</v>
      </c>
      <c r="M2305" s="184">
        <v>60.580599999999997</v>
      </c>
      <c r="N2305" s="184">
        <v>96.215999999999994</v>
      </c>
      <c r="O2305" s="184">
        <v>27.059899999999999</v>
      </c>
      <c r="P2305" s="184">
        <v>16.658300000000001</v>
      </c>
      <c r="Q2305" s="184">
        <v>12.2006</v>
      </c>
      <c r="R2305" s="184">
        <v>40.650700000000001</v>
      </c>
    </row>
    <row r="2306" spans="1:18" x14ac:dyDescent="0.3">
      <c r="A2306" s="180" t="s">
        <v>1445</v>
      </c>
      <c r="B2306" s="180" t="s">
        <v>1465</v>
      </c>
      <c r="C2306" s="180">
        <v>120591</v>
      </c>
      <c r="D2306" s="183">
        <v>44462</v>
      </c>
      <c r="E2306" s="184">
        <v>53.44</v>
      </c>
      <c r="F2306" s="184">
        <v>0.86829999999999996</v>
      </c>
      <c r="G2306" s="184">
        <v>3.2656999999999998</v>
      </c>
      <c r="H2306" s="184">
        <v>1.3656999999999999</v>
      </c>
      <c r="I2306" s="184">
        <v>3.0068999999999999</v>
      </c>
      <c r="J2306" s="184">
        <v>10.5274</v>
      </c>
      <c r="K2306" s="184">
        <v>16.732199999999999</v>
      </c>
      <c r="L2306" s="184">
        <v>37.554699999999997</v>
      </c>
      <c r="M2306" s="184">
        <v>62.332900000000002</v>
      </c>
      <c r="N2306" s="184">
        <v>99.031700000000001</v>
      </c>
      <c r="O2306" s="184">
        <v>28.78</v>
      </c>
      <c r="P2306" s="184">
        <v>17.837599999999998</v>
      </c>
      <c r="Q2306" s="184">
        <v>18.338899999999999</v>
      </c>
      <c r="R2306" s="184">
        <v>42.7483</v>
      </c>
    </row>
    <row r="2307" spans="1:18" x14ac:dyDescent="0.3">
      <c r="A2307" s="180" t="s">
        <v>1445</v>
      </c>
      <c r="B2307" s="180" t="s">
        <v>1466</v>
      </c>
      <c r="C2307" s="180">
        <v>141462</v>
      </c>
      <c r="D2307" s="183">
        <v>44462</v>
      </c>
      <c r="E2307" s="184">
        <v>16.53</v>
      </c>
      <c r="F2307" s="184">
        <v>1.411</v>
      </c>
      <c r="G2307" s="184">
        <v>2.8624999999999998</v>
      </c>
      <c r="H2307" s="184">
        <v>0.66990000000000005</v>
      </c>
      <c r="I2307" s="184">
        <v>3.1192000000000002</v>
      </c>
      <c r="J2307" s="184">
        <v>12.143800000000001</v>
      </c>
      <c r="K2307" s="184">
        <v>16.081499999999998</v>
      </c>
      <c r="L2307" s="184">
        <v>34.499600000000001</v>
      </c>
      <c r="M2307" s="184">
        <v>58.181800000000003</v>
      </c>
      <c r="N2307" s="184">
        <v>85.939300000000003</v>
      </c>
      <c r="O2307" s="184">
        <v>18.779299999999999</v>
      </c>
      <c r="P2307" s="184"/>
      <c r="Q2307" s="184">
        <v>12.5212</v>
      </c>
      <c r="R2307" s="184">
        <v>34.574399999999997</v>
      </c>
    </row>
    <row r="2308" spans="1:18" x14ac:dyDescent="0.3">
      <c r="A2308" s="180" t="s">
        <v>1445</v>
      </c>
      <c r="B2308" s="180" t="s">
        <v>1467</v>
      </c>
      <c r="C2308" s="180">
        <v>141475</v>
      </c>
      <c r="D2308" s="183">
        <v>44462</v>
      </c>
      <c r="E2308" s="184">
        <v>17.77</v>
      </c>
      <c r="F2308" s="184">
        <v>1.3691</v>
      </c>
      <c r="G2308" s="184">
        <v>2.8355999999999999</v>
      </c>
      <c r="H2308" s="184">
        <v>0.67989999999999995</v>
      </c>
      <c r="I2308" s="184">
        <v>3.1341000000000001</v>
      </c>
      <c r="J2308" s="184">
        <v>12.1843</v>
      </c>
      <c r="K2308" s="184">
        <v>16.372</v>
      </c>
      <c r="L2308" s="184">
        <v>35.133099999999999</v>
      </c>
      <c r="M2308" s="184">
        <v>59.229399999999998</v>
      </c>
      <c r="N2308" s="184">
        <v>87.645200000000003</v>
      </c>
      <c r="O2308" s="184">
        <v>20.265999999999998</v>
      </c>
      <c r="P2308" s="184"/>
      <c r="Q2308" s="184">
        <v>14.448</v>
      </c>
      <c r="R2308" s="184">
        <v>35.854500000000002</v>
      </c>
    </row>
    <row r="2309" spans="1:18" x14ac:dyDescent="0.3">
      <c r="A2309" s="180" t="s">
        <v>1445</v>
      </c>
      <c r="B2309" s="180" t="s">
        <v>1468</v>
      </c>
      <c r="C2309" s="180">
        <v>147946</v>
      </c>
      <c r="D2309" s="183">
        <v>44462</v>
      </c>
      <c r="E2309" s="184">
        <v>23.41</v>
      </c>
      <c r="F2309" s="184">
        <v>0.86170000000000002</v>
      </c>
      <c r="G2309" s="184">
        <v>1.5178</v>
      </c>
      <c r="H2309" s="184">
        <v>-0.55230000000000001</v>
      </c>
      <c r="I2309" s="184">
        <v>1.7826</v>
      </c>
      <c r="J2309" s="184">
        <v>8.3294999999999995</v>
      </c>
      <c r="K2309" s="184">
        <v>16.2941</v>
      </c>
      <c r="L2309" s="184">
        <v>41.964799999999997</v>
      </c>
      <c r="M2309" s="184">
        <v>58.927399999999999</v>
      </c>
      <c r="N2309" s="184">
        <v>90.016199999999998</v>
      </c>
      <c r="O2309" s="184"/>
      <c r="P2309" s="184"/>
      <c r="Q2309" s="184">
        <v>71.428299999999993</v>
      </c>
      <c r="R2309" s="184"/>
    </row>
    <row r="2310" spans="1:18" x14ac:dyDescent="0.3">
      <c r="A2310" s="180" t="s">
        <v>1445</v>
      </c>
      <c r="B2310" s="180" t="s">
        <v>1469</v>
      </c>
      <c r="C2310" s="180">
        <v>147944</v>
      </c>
      <c r="D2310" s="183">
        <v>44462</v>
      </c>
      <c r="E2310" s="184">
        <v>22.71</v>
      </c>
      <c r="F2310" s="184">
        <v>0.84370000000000001</v>
      </c>
      <c r="G2310" s="184">
        <v>1.4744999999999999</v>
      </c>
      <c r="H2310" s="184">
        <v>-0.61270000000000002</v>
      </c>
      <c r="I2310" s="184">
        <v>1.7017</v>
      </c>
      <c r="J2310" s="184">
        <v>8.1428999999999991</v>
      </c>
      <c r="K2310" s="184">
        <v>15.7492</v>
      </c>
      <c r="L2310" s="184">
        <v>40.619199999999999</v>
      </c>
      <c r="M2310" s="184">
        <v>56.620699999999999</v>
      </c>
      <c r="N2310" s="184">
        <v>86.300200000000004</v>
      </c>
      <c r="O2310" s="184"/>
      <c r="P2310" s="184"/>
      <c r="Q2310" s="184">
        <v>68.162000000000006</v>
      </c>
      <c r="R2310" s="184"/>
    </row>
    <row r="2311" spans="1:18" x14ac:dyDescent="0.3">
      <c r="A2311" s="180" t="s">
        <v>1445</v>
      </c>
      <c r="B2311" s="180" t="s">
        <v>1470</v>
      </c>
      <c r="C2311" s="180">
        <v>145137</v>
      </c>
      <c r="D2311" s="183">
        <v>44462</v>
      </c>
      <c r="E2311" s="184">
        <v>21.67</v>
      </c>
      <c r="F2311" s="184">
        <v>0.97860000000000003</v>
      </c>
      <c r="G2311" s="184">
        <v>1.7848999999999999</v>
      </c>
      <c r="H2311" s="184">
        <v>-0.1842</v>
      </c>
      <c r="I2311" s="184">
        <v>1.2617</v>
      </c>
      <c r="J2311" s="184">
        <v>7.9721000000000002</v>
      </c>
      <c r="K2311" s="184">
        <v>15.1435</v>
      </c>
      <c r="L2311" s="184">
        <v>35.099800000000002</v>
      </c>
      <c r="M2311" s="184">
        <v>60.0443</v>
      </c>
      <c r="N2311" s="184">
        <v>88.598799999999997</v>
      </c>
      <c r="O2311" s="184"/>
      <c r="P2311" s="184"/>
      <c r="Q2311" s="184">
        <v>30.544499999999999</v>
      </c>
      <c r="R2311" s="184">
        <v>43.999899999999997</v>
      </c>
    </row>
    <row r="2312" spans="1:18" x14ac:dyDescent="0.3">
      <c r="A2312" s="180" t="s">
        <v>1445</v>
      </c>
      <c r="B2312" s="180" t="s">
        <v>1471</v>
      </c>
      <c r="C2312" s="180">
        <v>145139</v>
      </c>
      <c r="D2312" s="183">
        <v>44462</v>
      </c>
      <c r="E2312" s="184">
        <v>20.68</v>
      </c>
      <c r="F2312" s="184">
        <v>1.0259</v>
      </c>
      <c r="G2312" s="184">
        <v>1.8218000000000001</v>
      </c>
      <c r="H2312" s="184">
        <v>-0.19309999999999999</v>
      </c>
      <c r="I2312" s="184">
        <v>1.2237</v>
      </c>
      <c r="J2312" s="184">
        <v>7.8769</v>
      </c>
      <c r="K2312" s="184">
        <v>14.697699999999999</v>
      </c>
      <c r="L2312" s="184">
        <v>34.111499999999999</v>
      </c>
      <c r="M2312" s="184">
        <v>58.103999999999999</v>
      </c>
      <c r="N2312" s="184">
        <v>85.637299999999996</v>
      </c>
      <c r="O2312" s="184"/>
      <c r="P2312" s="184"/>
      <c r="Q2312" s="184">
        <v>28.4574</v>
      </c>
      <c r="R2312" s="184">
        <v>41.696899999999999</v>
      </c>
    </row>
    <row r="2313" spans="1:18" x14ac:dyDescent="0.3">
      <c r="A2313" s="180" t="s">
        <v>1445</v>
      </c>
      <c r="B2313" s="180" t="s">
        <v>1472</v>
      </c>
      <c r="C2313" s="180">
        <v>147919</v>
      </c>
      <c r="D2313" s="183">
        <v>44462</v>
      </c>
      <c r="E2313" s="184">
        <v>16.123699999999999</v>
      </c>
      <c r="F2313" s="184">
        <v>1.639</v>
      </c>
      <c r="G2313" s="184">
        <v>2.7157</v>
      </c>
      <c r="H2313" s="184">
        <v>8.0999999999999996E-3</v>
      </c>
      <c r="I2313" s="184">
        <v>0.51300000000000001</v>
      </c>
      <c r="J2313" s="184">
        <v>8.3567</v>
      </c>
      <c r="K2313" s="184">
        <v>5.4733000000000001</v>
      </c>
      <c r="L2313" s="184">
        <v>24.443000000000001</v>
      </c>
      <c r="M2313" s="184">
        <v>43.467199999999998</v>
      </c>
      <c r="N2313" s="184">
        <v>69.848299999999995</v>
      </c>
      <c r="O2313" s="184"/>
      <c r="P2313" s="184"/>
      <c r="Q2313" s="184">
        <v>34.792400000000001</v>
      </c>
      <c r="R2313" s="184"/>
    </row>
    <row r="2314" spans="1:18" x14ac:dyDescent="0.3">
      <c r="A2314" s="180" t="s">
        <v>1445</v>
      </c>
      <c r="B2314" s="180" t="s">
        <v>1473</v>
      </c>
      <c r="C2314" s="180">
        <v>147920</v>
      </c>
      <c r="D2314" s="183">
        <v>44462</v>
      </c>
      <c r="E2314" s="184">
        <v>15.562900000000001</v>
      </c>
      <c r="F2314" s="184">
        <v>1.6333</v>
      </c>
      <c r="G2314" s="184">
        <v>2.6968999999999999</v>
      </c>
      <c r="H2314" s="184">
        <v>-3.5299999999999998E-2</v>
      </c>
      <c r="I2314" s="184">
        <v>0.42649999999999999</v>
      </c>
      <c r="J2314" s="184">
        <v>8.1508000000000003</v>
      </c>
      <c r="K2314" s="184">
        <v>4.8784000000000001</v>
      </c>
      <c r="L2314" s="184">
        <v>23.043399999999998</v>
      </c>
      <c r="M2314" s="184">
        <v>41.112699999999997</v>
      </c>
      <c r="N2314" s="184">
        <v>66.146000000000001</v>
      </c>
      <c r="O2314" s="184"/>
      <c r="P2314" s="184"/>
      <c r="Q2314" s="184">
        <v>31.8428</v>
      </c>
      <c r="R2314" s="184"/>
    </row>
    <row r="2315" spans="1:18" x14ac:dyDescent="0.3">
      <c r="A2315" s="180" t="s">
        <v>1445</v>
      </c>
      <c r="B2315" s="180" t="s">
        <v>1474</v>
      </c>
      <c r="C2315" s="180">
        <v>102875</v>
      </c>
      <c r="D2315" s="183">
        <v>44462</v>
      </c>
      <c r="E2315" s="184">
        <v>159.24</v>
      </c>
      <c r="F2315" s="184">
        <v>0.84930000000000005</v>
      </c>
      <c r="G2315" s="184">
        <v>1.6520999999999999</v>
      </c>
      <c r="H2315" s="184">
        <v>-0.68540000000000001</v>
      </c>
      <c r="I2315" s="184">
        <v>1.3706</v>
      </c>
      <c r="J2315" s="184">
        <v>9.7178000000000004</v>
      </c>
      <c r="K2315" s="184">
        <v>15.117699999999999</v>
      </c>
      <c r="L2315" s="184">
        <v>34.265300000000003</v>
      </c>
      <c r="M2315" s="184">
        <v>67.088099999999997</v>
      </c>
      <c r="N2315" s="184">
        <v>103.98390000000001</v>
      </c>
      <c r="O2315" s="184">
        <v>30.076899999999998</v>
      </c>
      <c r="P2315" s="184">
        <v>20.0913</v>
      </c>
      <c r="Q2315" s="184">
        <v>18.157299999999999</v>
      </c>
      <c r="R2315" s="184">
        <v>49.980699999999999</v>
      </c>
    </row>
    <row r="2316" spans="1:18" x14ac:dyDescent="0.3">
      <c r="A2316" s="180" t="s">
        <v>1445</v>
      </c>
      <c r="B2316" s="180" t="s">
        <v>1475</v>
      </c>
      <c r="C2316" s="180">
        <v>120164</v>
      </c>
      <c r="D2316" s="183">
        <v>44462</v>
      </c>
      <c r="E2316" s="184">
        <v>178.06100000000001</v>
      </c>
      <c r="F2316" s="184">
        <v>0.85360000000000003</v>
      </c>
      <c r="G2316" s="184">
        <v>1.6642999999999999</v>
      </c>
      <c r="H2316" s="184">
        <v>-0.65780000000000005</v>
      </c>
      <c r="I2316" s="184">
        <v>1.4275</v>
      </c>
      <c r="J2316" s="184">
        <v>9.8531999999999993</v>
      </c>
      <c r="K2316" s="184">
        <v>15.543699999999999</v>
      </c>
      <c r="L2316" s="184">
        <v>35.257399999999997</v>
      </c>
      <c r="M2316" s="184">
        <v>68.944699999999997</v>
      </c>
      <c r="N2316" s="184">
        <v>106.9971</v>
      </c>
      <c r="O2316" s="184">
        <v>31.897600000000001</v>
      </c>
      <c r="P2316" s="184">
        <v>21.790600000000001</v>
      </c>
      <c r="Q2316" s="184">
        <v>22.428699999999999</v>
      </c>
      <c r="R2316" s="184">
        <v>52.139200000000002</v>
      </c>
    </row>
    <row r="2317" spans="1:18" x14ac:dyDescent="0.3">
      <c r="A2317" s="180" t="s">
        <v>1445</v>
      </c>
      <c r="B2317" s="180" t="s">
        <v>1476</v>
      </c>
      <c r="C2317" s="180">
        <v>129220</v>
      </c>
      <c r="D2317" s="183">
        <v>44462</v>
      </c>
      <c r="E2317" s="184">
        <v>45.72</v>
      </c>
      <c r="F2317" s="184">
        <v>1.1459999999999999</v>
      </c>
      <c r="G2317" s="184">
        <v>2.6493000000000002</v>
      </c>
      <c r="H2317" s="184">
        <v>-0.13109999999999999</v>
      </c>
      <c r="I2317" s="184">
        <v>1.6836</v>
      </c>
      <c r="J2317" s="184">
        <v>11.273400000000001</v>
      </c>
      <c r="K2317" s="184">
        <v>17.668299999999999</v>
      </c>
      <c r="L2317" s="184">
        <v>43.098599999999998</v>
      </c>
      <c r="M2317" s="184">
        <v>67.964699999999993</v>
      </c>
      <c r="N2317" s="184">
        <v>99.406800000000004</v>
      </c>
      <c r="O2317" s="184">
        <v>19.785900000000002</v>
      </c>
      <c r="P2317" s="184">
        <v>19.946100000000001</v>
      </c>
      <c r="Q2317" s="184">
        <v>22.895199999999999</v>
      </c>
      <c r="R2317" s="184">
        <v>37.282800000000002</v>
      </c>
    </row>
    <row r="2318" spans="1:18" x14ac:dyDescent="0.3">
      <c r="A2318" s="180" t="s">
        <v>1445</v>
      </c>
      <c r="B2318" s="180" t="s">
        <v>1477</v>
      </c>
      <c r="C2318" s="180">
        <v>129223</v>
      </c>
      <c r="D2318" s="183">
        <v>44462</v>
      </c>
      <c r="E2318" s="184">
        <v>42.814999999999998</v>
      </c>
      <c r="F2318" s="184">
        <v>1.1434</v>
      </c>
      <c r="G2318" s="184">
        <v>2.6394000000000002</v>
      </c>
      <c r="H2318" s="184">
        <v>-0.15160000000000001</v>
      </c>
      <c r="I2318" s="184">
        <v>1.6428</v>
      </c>
      <c r="J2318" s="184">
        <v>11.176</v>
      </c>
      <c r="K2318" s="184">
        <v>17.356000000000002</v>
      </c>
      <c r="L2318" s="184">
        <v>42.341799999999999</v>
      </c>
      <c r="M2318" s="184">
        <v>66.647199999999998</v>
      </c>
      <c r="N2318" s="184">
        <v>97.313199999999995</v>
      </c>
      <c r="O2318" s="184">
        <v>18.4605</v>
      </c>
      <c r="P2318" s="184">
        <v>18.763999999999999</v>
      </c>
      <c r="Q2318" s="184">
        <v>21.805800000000001</v>
      </c>
      <c r="R2318" s="184">
        <v>35.782499999999999</v>
      </c>
    </row>
    <row r="2319" spans="1:18" x14ac:dyDescent="0.3">
      <c r="A2319" s="180" t="s">
        <v>1445</v>
      </c>
      <c r="B2319" s="180" t="s">
        <v>1478</v>
      </c>
      <c r="C2319" s="180">
        <v>113177</v>
      </c>
      <c r="D2319" s="183">
        <v>44462</v>
      </c>
      <c r="E2319" s="184">
        <v>81.206000000000003</v>
      </c>
      <c r="F2319" s="184">
        <v>0.83069999999999999</v>
      </c>
      <c r="G2319" s="184">
        <v>1.8048</v>
      </c>
      <c r="H2319" s="184">
        <v>-0.69369999999999998</v>
      </c>
      <c r="I2319" s="184">
        <v>1.4220999999999999</v>
      </c>
      <c r="J2319" s="184">
        <v>10.358700000000001</v>
      </c>
      <c r="K2319" s="184">
        <v>15.2836</v>
      </c>
      <c r="L2319" s="184">
        <v>37.431600000000003</v>
      </c>
      <c r="M2319" s="184">
        <v>66.679299999999998</v>
      </c>
      <c r="N2319" s="184">
        <v>96.982399999999998</v>
      </c>
      <c r="O2319" s="184">
        <v>24.417300000000001</v>
      </c>
      <c r="P2319" s="184">
        <v>21.8445</v>
      </c>
      <c r="Q2319" s="184">
        <v>20.9162</v>
      </c>
      <c r="R2319" s="184">
        <v>45.322000000000003</v>
      </c>
    </row>
    <row r="2320" spans="1:18" x14ac:dyDescent="0.3">
      <c r="A2320" s="180" t="s">
        <v>1445</v>
      </c>
      <c r="B2320" s="180" t="s">
        <v>1479</v>
      </c>
      <c r="C2320" s="180">
        <v>118778</v>
      </c>
      <c r="D2320" s="183">
        <v>44462</v>
      </c>
      <c r="E2320" s="184">
        <v>88.130499999999998</v>
      </c>
      <c r="F2320" s="184">
        <v>0.83420000000000005</v>
      </c>
      <c r="G2320" s="184">
        <v>1.8145</v>
      </c>
      <c r="H2320" s="184">
        <v>-0.67310000000000003</v>
      </c>
      <c r="I2320" s="184">
        <v>1.4598</v>
      </c>
      <c r="J2320" s="184">
        <v>10.439500000000001</v>
      </c>
      <c r="K2320" s="184">
        <v>15.526899999999999</v>
      </c>
      <c r="L2320" s="184">
        <v>38.025199999999998</v>
      </c>
      <c r="M2320" s="184">
        <v>67.763800000000003</v>
      </c>
      <c r="N2320" s="184">
        <v>98.672399999999996</v>
      </c>
      <c r="O2320" s="184">
        <v>25.5428</v>
      </c>
      <c r="P2320" s="184">
        <v>23.096800000000002</v>
      </c>
      <c r="Q2320" s="184">
        <v>26.9208</v>
      </c>
      <c r="R2320" s="184">
        <v>46.563899999999997</v>
      </c>
    </row>
    <row r="2321" spans="1:18" x14ac:dyDescent="0.3">
      <c r="A2321" s="180" t="s">
        <v>1445</v>
      </c>
      <c r="B2321" s="180" t="s">
        <v>1480</v>
      </c>
      <c r="C2321" s="180">
        <v>147131</v>
      </c>
      <c r="D2321" s="183">
        <v>44462</v>
      </c>
      <c r="E2321" s="184">
        <v>23.54</v>
      </c>
      <c r="F2321" s="184">
        <v>0.8569</v>
      </c>
      <c r="G2321" s="184">
        <v>2.4369000000000001</v>
      </c>
      <c r="H2321" s="184">
        <v>0.34100000000000003</v>
      </c>
      <c r="I2321" s="184">
        <v>2.9746000000000001</v>
      </c>
      <c r="J2321" s="184">
        <v>12.309200000000001</v>
      </c>
      <c r="K2321" s="184">
        <v>18.410499999999999</v>
      </c>
      <c r="L2321" s="184">
        <v>42.064</v>
      </c>
      <c r="M2321" s="184">
        <v>65.891499999999994</v>
      </c>
      <c r="N2321" s="184">
        <v>97.981499999999997</v>
      </c>
      <c r="O2321" s="184"/>
      <c r="P2321" s="184"/>
      <c r="Q2321" s="184">
        <v>43.572400000000002</v>
      </c>
      <c r="R2321" s="184">
        <v>53.184800000000003</v>
      </c>
    </row>
    <row r="2322" spans="1:18" x14ac:dyDescent="0.3">
      <c r="A2322" s="180" t="s">
        <v>1445</v>
      </c>
      <c r="B2322" s="180" t="s">
        <v>1481</v>
      </c>
      <c r="C2322" s="180">
        <v>147129</v>
      </c>
      <c r="D2322" s="183">
        <v>44462</v>
      </c>
      <c r="E2322" s="184">
        <v>22.58</v>
      </c>
      <c r="F2322" s="184">
        <v>0.84860000000000002</v>
      </c>
      <c r="G2322" s="184">
        <v>2.4500999999999999</v>
      </c>
      <c r="H2322" s="184">
        <v>0.35560000000000003</v>
      </c>
      <c r="I2322" s="184">
        <v>2.964</v>
      </c>
      <c r="J2322" s="184">
        <v>12.1709</v>
      </c>
      <c r="K2322" s="184">
        <v>17.911200000000001</v>
      </c>
      <c r="L2322" s="184">
        <v>40.860900000000001</v>
      </c>
      <c r="M2322" s="184">
        <v>63.741799999999998</v>
      </c>
      <c r="N2322" s="184">
        <v>94.655199999999994</v>
      </c>
      <c r="O2322" s="184"/>
      <c r="P2322" s="184"/>
      <c r="Q2322" s="184">
        <v>41.069099999999999</v>
      </c>
      <c r="R2322" s="184">
        <v>50.559100000000001</v>
      </c>
    </row>
    <row r="2323" spans="1:18" x14ac:dyDescent="0.3">
      <c r="A2323" s="180" t="s">
        <v>1445</v>
      </c>
      <c r="B2323" s="180" t="s">
        <v>1482</v>
      </c>
      <c r="C2323" s="180">
        <v>100177</v>
      </c>
      <c r="D2323" s="183">
        <v>44462</v>
      </c>
      <c r="E2323" s="184">
        <v>144.16380536725001</v>
      </c>
      <c r="F2323" s="184">
        <v>1.3046</v>
      </c>
      <c r="G2323" s="184">
        <v>4.7370000000000001</v>
      </c>
      <c r="H2323" s="184">
        <v>0.48599999999999999</v>
      </c>
      <c r="I2323" s="184">
        <v>2.4699</v>
      </c>
      <c r="J2323" s="184">
        <v>12.9321</v>
      </c>
      <c r="K2323" s="184">
        <v>13.875</v>
      </c>
      <c r="L2323" s="184">
        <v>52.903799999999997</v>
      </c>
      <c r="M2323" s="184">
        <v>87.295100000000005</v>
      </c>
      <c r="N2323" s="184">
        <v>121.6002</v>
      </c>
      <c r="O2323" s="184">
        <v>36.140099999999997</v>
      </c>
      <c r="P2323" s="184">
        <v>21.973099999999999</v>
      </c>
      <c r="Q2323" s="184">
        <v>11.286099999999999</v>
      </c>
      <c r="R2323" s="184">
        <v>77.232500000000002</v>
      </c>
    </row>
    <row r="2324" spans="1:18" x14ac:dyDescent="0.3">
      <c r="A2324" s="180" t="s">
        <v>1445</v>
      </c>
      <c r="B2324" s="180" t="s">
        <v>1483</v>
      </c>
      <c r="C2324" s="180">
        <v>120828</v>
      </c>
      <c r="D2324" s="183">
        <v>44462</v>
      </c>
      <c r="E2324" s="184">
        <v>133.0951</v>
      </c>
      <c r="F2324" s="184">
        <v>1.3095000000000001</v>
      </c>
      <c r="G2324" s="184">
        <v>4.7527999999999997</v>
      </c>
      <c r="H2324" s="184">
        <v>0.52139999999999997</v>
      </c>
      <c r="I2324" s="184">
        <v>2.5432999999999999</v>
      </c>
      <c r="J2324" s="184">
        <v>13.1098</v>
      </c>
      <c r="K2324" s="184">
        <v>14.424899999999999</v>
      </c>
      <c r="L2324" s="184">
        <v>54.419499999999999</v>
      </c>
      <c r="M2324" s="184">
        <v>90.0625</v>
      </c>
      <c r="N2324" s="184">
        <v>125.4248</v>
      </c>
      <c r="O2324" s="184">
        <v>37.243200000000002</v>
      </c>
      <c r="P2324" s="184">
        <v>22.660299999999999</v>
      </c>
      <c r="Q2324" s="184">
        <v>16.9085</v>
      </c>
      <c r="R2324" s="184">
        <v>79.055599999999998</v>
      </c>
    </row>
    <row r="2325" spans="1:18" x14ac:dyDescent="0.3">
      <c r="A2325" s="180" t="s">
        <v>1445</v>
      </c>
      <c r="B2325" s="180" t="s">
        <v>1484</v>
      </c>
      <c r="C2325" s="180">
        <v>125497</v>
      </c>
      <c r="D2325" s="183">
        <v>44462</v>
      </c>
      <c r="E2325" s="184">
        <v>110.2011</v>
      </c>
      <c r="F2325" s="184">
        <v>1.0886</v>
      </c>
      <c r="G2325" s="184">
        <v>2.4809999999999999</v>
      </c>
      <c r="H2325" s="184">
        <v>1.1900000000000001E-2</v>
      </c>
      <c r="I2325" s="184">
        <v>1.9164000000000001</v>
      </c>
      <c r="J2325" s="184">
        <v>10.1295</v>
      </c>
      <c r="K2325" s="184">
        <v>10.521599999999999</v>
      </c>
      <c r="L2325" s="184">
        <v>25.913599999999999</v>
      </c>
      <c r="M2325" s="184">
        <v>45.011000000000003</v>
      </c>
      <c r="N2325" s="184">
        <v>75.741699999999994</v>
      </c>
      <c r="O2325" s="184">
        <v>24.906300000000002</v>
      </c>
      <c r="P2325" s="184">
        <v>23.308900000000001</v>
      </c>
      <c r="Q2325" s="184">
        <v>27.9848</v>
      </c>
      <c r="R2325" s="184">
        <v>39.780299999999997</v>
      </c>
    </row>
    <row r="2326" spans="1:18" x14ac:dyDescent="0.3">
      <c r="A2326" s="180" t="s">
        <v>1445</v>
      </c>
      <c r="B2326" s="180" t="s">
        <v>1485</v>
      </c>
      <c r="C2326" s="180">
        <v>125494</v>
      </c>
      <c r="D2326" s="183">
        <v>44462</v>
      </c>
      <c r="E2326" s="184">
        <v>99.983199999999997</v>
      </c>
      <c r="F2326" s="184">
        <v>1.0859000000000001</v>
      </c>
      <c r="G2326" s="184">
        <v>2.4729999999999999</v>
      </c>
      <c r="H2326" s="184">
        <v>-6.3E-3</v>
      </c>
      <c r="I2326" s="184">
        <v>1.879</v>
      </c>
      <c r="J2326" s="184">
        <v>10.0403</v>
      </c>
      <c r="K2326" s="184">
        <v>10.2362</v>
      </c>
      <c r="L2326" s="184">
        <v>25.224299999999999</v>
      </c>
      <c r="M2326" s="184">
        <v>43.846400000000003</v>
      </c>
      <c r="N2326" s="184">
        <v>73.911299999999997</v>
      </c>
      <c r="O2326" s="184">
        <v>23.473099999999999</v>
      </c>
      <c r="P2326" s="184">
        <v>21.917999999999999</v>
      </c>
      <c r="Q2326" s="184">
        <v>21.061199999999999</v>
      </c>
      <c r="R2326" s="184">
        <v>38.194499999999998</v>
      </c>
    </row>
    <row r="2327" spans="1:18" x14ac:dyDescent="0.3">
      <c r="A2327" s="180" t="s">
        <v>1445</v>
      </c>
      <c r="B2327" s="180" t="s">
        <v>1486</v>
      </c>
      <c r="C2327" s="180">
        <v>100795</v>
      </c>
      <c r="D2327" s="183">
        <v>44462</v>
      </c>
      <c r="E2327" s="184">
        <v>145.75200000000001</v>
      </c>
      <c r="F2327" s="184">
        <v>0.99650000000000005</v>
      </c>
      <c r="G2327" s="184">
        <v>2.6469999999999998</v>
      </c>
      <c r="H2327" s="184">
        <v>0.86960000000000004</v>
      </c>
      <c r="I2327" s="184">
        <v>3.0312000000000001</v>
      </c>
      <c r="J2327" s="184">
        <v>11.1236</v>
      </c>
      <c r="K2327" s="184">
        <v>15.853</v>
      </c>
      <c r="L2327" s="184">
        <v>37.962200000000003</v>
      </c>
      <c r="M2327" s="184">
        <v>58.723500000000001</v>
      </c>
      <c r="N2327" s="184">
        <v>92.874799999999993</v>
      </c>
      <c r="O2327" s="184">
        <v>20.785699999999999</v>
      </c>
      <c r="P2327" s="184">
        <v>12.758599999999999</v>
      </c>
      <c r="Q2327" s="184">
        <v>17.500399999999999</v>
      </c>
      <c r="R2327" s="184">
        <v>38.7881</v>
      </c>
    </row>
    <row r="2328" spans="1:18" x14ac:dyDescent="0.3">
      <c r="A2328" s="180" t="s">
        <v>1445</v>
      </c>
      <c r="B2328" s="180" t="s">
        <v>1487</v>
      </c>
      <c r="C2328" s="180">
        <v>119589</v>
      </c>
      <c r="D2328" s="183">
        <v>44462</v>
      </c>
      <c r="E2328" s="184">
        <v>154.57249999999999</v>
      </c>
      <c r="F2328" s="184">
        <v>0.99929999999999997</v>
      </c>
      <c r="G2328" s="184">
        <v>2.6555</v>
      </c>
      <c r="H2328" s="184">
        <v>0.88900000000000001</v>
      </c>
      <c r="I2328" s="184">
        <v>3.0707</v>
      </c>
      <c r="J2328" s="184">
        <v>11.2187</v>
      </c>
      <c r="K2328" s="184">
        <v>16.148800000000001</v>
      </c>
      <c r="L2328" s="184">
        <v>38.668599999999998</v>
      </c>
      <c r="M2328" s="184">
        <v>59.9298</v>
      </c>
      <c r="N2328" s="184">
        <v>94.825900000000004</v>
      </c>
      <c r="O2328" s="184">
        <v>21.9407</v>
      </c>
      <c r="P2328" s="184">
        <v>13.687900000000001</v>
      </c>
      <c r="Q2328" s="184">
        <v>18.735700000000001</v>
      </c>
      <c r="R2328" s="184">
        <v>40.143000000000001</v>
      </c>
    </row>
    <row r="2329" spans="1:18" x14ac:dyDescent="0.3">
      <c r="A2329" s="180" t="s">
        <v>1445</v>
      </c>
      <c r="B2329" s="180" t="s">
        <v>1488</v>
      </c>
      <c r="C2329" s="180">
        <v>145206</v>
      </c>
      <c r="D2329" s="183">
        <v>44462</v>
      </c>
      <c r="E2329" s="184">
        <v>21.965499999999999</v>
      </c>
      <c r="F2329" s="184">
        <v>0.57920000000000005</v>
      </c>
      <c r="G2329" s="184">
        <v>1.6107</v>
      </c>
      <c r="H2329" s="184">
        <v>-0.58209999999999995</v>
      </c>
      <c r="I2329" s="184">
        <v>1.3715999999999999</v>
      </c>
      <c r="J2329" s="184">
        <v>6.9166999999999996</v>
      </c>
      <c r="K2329" s="184">
        <v>11.8361</v>
      </c>
      <c r="L2329" s="184">
        <v>39.7928</v>
      </c>
      <c r="M2329" s="184">
        <v>69.540499999999994</v>
      </c>
      <c r="N2329" s="184">
        <v>94.949100000000001</v>
      </c>
      <c r="O2329" s="184"/>
      <c r="P2329" s="184"/>
      <c r="Q2329" s="184">
        <v>31.598199999999999</v>
      </c>
      <c r="R2329" s="184">
        <v>44.3461</v>
      </c>
    </row>
    <row r="2330" spans="1:18" x14ac:dyDescent="0.3">
      <c r="A2330" s="180" t="s">
        <v>1445</v>
      </c>
      <c r="B2330" s="180" t="s">
        <v>1489</v>
      </c>
      <c r="C2330" s="180">
        <v>145208</v>
      </c>
      <c r="D2330" s="183">
        <v>44462</v>
      </c>
      <c r="E2330" s="184">
        <v>20.8019</v>
      </c>
      <c r="F2330" s="184">
        <v>0.57440000000000002</v>
      </c>
      <c r="G2330" s="184">
        <v>1.5951</v>
      </c>
      <c r="H2330" s="184">
        <v>-0.61629999999999996</v>
      </c>
      <c r="I2330" s="184">
        <v>1.3022</v>
      </c>
      <c r="J2330" s="184">
        <v>6.7552000000000003</v>
      </c>
      <c r="K2330" s="184">
        <v>11.331200000000001</v>
      </c>
      <c r="L2330" s="184">
        <v>38.520499999999998</v>
      </c>
      <c r="M2330" s="184">
        <v>67.299899999999994</v>
      </c>
      <c r="N2330" s="184">
        <v>91.493099999999998</v>
      </c>
      <c r="O2330" s="184"/>
      <c r="P2330" s="184"/>
      <c r="Q2330" s="184">
        <v>29.122399999999999</v>
      </c>
      <c r="R2330" s="184">
        <v>41.7759</v>
      </c>
    </row>
    <row r="2331" spans="1:18" x14ac:dyDescent="0.3">
      <c r="A2331" s="180" t="s">
        <v>1445</v>
      </c>
      <c r="B2331" s="180" t="s">
        <v>1490</v>
      </c>
      <c r="C2331" s="180">
        <v>129649</v>
      </c>
      <c r="D2331" s="183">
        <v>44462</v>
      </c>
      <c r="E2331" s="184">
        <v>30.22</v>
      </c>
      <c r="F2331" s="184">
        <v>1.0702</v>
      </c>
      <c r="G2331" s="184">
        <v>2.4407000000000001</v>
      </c>
      <c r="H2331" s="184">
        <v>-0.42830000000000001</v>
      </c>
      <c r="I2331" s="184">
        <v>1.1717</v>
      </c>
      <c r="J2331" s="184">
        <v>9.1762999999999995</v>
      </c>
      <c r="K2331" s="184">
        <v>16.679500000000001</v>
      </c>
      <c r="L2331" s="184">
        <v>36.003599999999999</v>
      </c>
      <c r="M2331" s="184">
        <v>59.809600000000003</v>
      </c>
      <c r="N2331" s="184">
        <v>84.493300000000005</v>
      </c>
      <c r="O2331" s="184">
        <v>26.107099999999999</v>
      </c>
      <c r="P2331" s="184">
        <v>17.2181</v>
      </c>
      <c r="Q2331" s="184">
        <v>16.373899999999999</v>
      </c>
      <c r="R2331" s="184">
        <v>47.475999999999999</v>
      </c>
    </row>
    <row r="2332" spans="1:18" x14ac:dyDescent="0.3">
      <c r="A2332" s="180" t="s">
        <v>1445</v>
      </c>
      <c r="B2332" s="180" t="s">
        <v>1491</v>
      </c>
      <c r="C2332" s="180">
        <v>129647</v>
      </c>
      <c r="D2332" s="183">
        <v>44462</v>
      </c>
      <c r="E2332" s="184">
        <v>28.53</v>
      </c>
      <c r="F2332" s="184">
        <v>1.0627</v>
      </c>
      <c r="G2332" s="184">
        <v>2.4417</v>
      </c>
      <c r="H2332" s="184">
        <v>-0.4536</v>
      </c>
      <c r="I2332" s="184">
        <v>1.1701999999999999</v>
      </c>
      <c r="J2332" s="184">
        <v>9.1013000000000002</v>
      </c>
      <c r="K2332" s="184">
        <v>16.449000000000002</v>
      </c>
      <c r="L2332" s="184">
        <v>35.470100000000002</v>
      </c>
      <c r="M2332" s="184">
        <v>58.941499999999998</v>
      </c>
      <c r="N2332" s="184">
        <v>83.119399999999999</v>
      </c>
      <c r="O2332" s="184">
        <v>25.2593</v>
      </c>
      <c r="P2332" s="184">
        <v>16.341100000000001</v>
      </c>
      <c r="Q2332" s="184">
        <v>15.459199999999999</v>
      </c>
      <c r="R2332" s="184">
        <v>46.440600000000003</v>
      </c>
    </row>
    <row r="2333" spans="1:18" x14ac:dyDescent="0.3">
      <c r="A2333" s="180" t="s">
        <v>1445</v>
      </c>
      <c r="B2333" s="180" t="s">
        <v>1956</v>
      </c>
      <c r="C2333" s="180">
        <v>148618</v>
      </c>
      <c r="D2333" s="183">
        <v>44462</v>
      </c>
      <c r="E2333" s="184">
        <v>14.737399999999999</v>
      </c>
      <c r="F2333" s="184">
        <v>1.002</v>
      </c>
      <c r="G2333" s="184">
        <v>2.2323</v>
      </c>
      <c r="H2333" s="184">
        <v>-3.1899999999999998E-2</v>
      </c>
      <c r="I2333" s="184">
        <v>1.3715999999999999</v>
      </c>
      <c r="J2333" s="184">
        <v>10.3933</v>
      </c>
      <c r="K2333" s="184">
        <v>14.000400000000001</v>
      </c>
      <c r="L2333" s="184">
        <v>33.574399999999997</v>
      </c>
      <c r="M2333" s="184">
        <v>47.435899999999997</v>
      </c>
      <c r="N2333" s="184"/>
      <c r="O2333" s="184"/>
      <c r="P2333" s="184"/>
      <c r="Q2333" s="184">
        <v>47.374000000000002</v>
      </c>
      <c r="R2333" s="184"/>
    </row>
    <row r="2334" spans="1:18" x14ac:dyDescent="0.3">
      <c r="A2334" s="180" t="s">
        <v>1445</v>
      </c>
      <c r="B2334" s="180" t="s">
        <v>1957</v>
      </c>
      <c r="C2334" s="180">
        <v>148617</v>
      </c>
      <c r="D2334" s="183">
        <v>44462</v>
      </c>
      <c r="E2334" s="184">
        <v>14.516999999999999</v>
      </c>
      <c r="F2334" s="184">
        <v>0.997</v>
      </c>
      <c r="G2334" s="184">
        <v>2.2158000000000002</v>
      </c>
      <c r="H2334" s="184">
        <v>-7.0199999999999999E-2</v>
      </c>
      <c r="I2334" s="184">
        <v>1.2936000000000001</v>
      </c>
      <c r="J2334" s="184">
        <v>10.2027</v>
      </c>
      <c r="K2334" s="184">
        <v>13.438000000000001</v>
      </c>
      <c r="L2334" s="184">
        <v>32.2288</v>
      </c>
      <c r="M2334" s="184">
        <v>45.244100000000003</v>
      </c>
      <c r="N2334" s="184"/>
      <c r="O2334" s="184"/>
      <c r="P2334" s="184"/>
      <c r="Q2334" s="184">
        <v>45.17</v>
      </c>
      <c r="R2334" s="184"/>
    </row>
    <row r="2335" spans="1:18" x14ac:dyDescent="0.3">
      <c r="A2335" s="185" t="s">
        <v>27</v>
      </c>
      <c r="B2335" s="180"/>
      <c r="C2335" s="180"/>
      <c r="D2335" s="180"/>
      <c r="E2335" s="180"/>
      <c r="F2335" s="186">
        <v>1.0454729166666665</v>
      </c>
      <c r="G2335" s="186">
        <v>2.3408062499999995</v>
      </c>
      <c r="H2335" s="186">
        <v>-2.9883333333333331E-2</v>
      </c>
      <c r="I2335" s="186">
        <v>1.8938104166666667</v>
      </c>
      <c r="J2335" s="186">
        <v>10.464189583333335</v>
      </c>
      <c r="K2335" s="186">
        <v>14.949316666666663</v>
      </c>
      <c r="L2335" s="186">
        <v>36.591535416666666</v>
      </c>
      <c r="M2335" s="186">
        <v>60.360195833333314</v>
      </c>
      <c r="N2335" s="186">
        <v>91.59159130434783</v>
      </c>
      <c r="O2335" s="186">
        <v>23.943223333333336</v>
      </c>
      <c r="P2335" s="186">
        <v>18.074032142857142</v>
      </c>
      <c r="Q2335" s="186">
        <v>27.168312500000003</v>
      </c>
      <c r="R2335" s="186">
        <v>44.444733333333339</v>
      </c>
    </row>
    <row r="2336" spans="1:18" x14ac:dyDescent="0.3">
      <c r="A2336" s="185" t="s">
        <v>408</v>
      </c>
      <c r="B2336" s="180"/>
      <c r="C2336" s="180"/>
      <c r="D2336" s="180"/>
      <c r="E2336" s="180"/>
      <c r="F2336" s="186">
        <v>1.00065</v>
      </c>
      <c r="G2336" s="186">
        <v>2.3524000000000003</v>
      </c>
      <c r="H2336" s="186">
        <v>-3.3599999999999998E-2</v>
      </c>
      <c r="I2336" s="186">
        <v>1.69265</v>
      </c>
      <c r="J2336" s="186">
        <v>10.506450000000001</v>
      </c>
      <c r="K2336" s="186">
        <v>15.64645</v>
      </c>
      <c r="L2336" s="186">
        <v>36.819450000000003</v>
      </c>
      <c r="M2336" s="186">
        <v>59.987049999999996</v>
      </c>
      <c r="N2336" s="186">
        <v>91.315899999999999</v>
      </c>
      <c r="O2336" s="186">
        <v>23.215499999999999</v>
      </c>
      <c r="P2336" s="186">
        <v>18.300799999999999</v>
      </c>
      <c r="Q2336" s="186">
        <v>22.661949999999997</v>
      </c>
      <c r="R2336" s="186">
        <v>41.74915</v>
      </c>
    </row>
    <row r="2337" spans="1:18" x14ac:dyDescent="0.3">
      <c r="A2337" s="128"/>
      <c r="B2337" s="128"/>
      <c r="C2337" s="128"/>
      <c r="D2337" s="128"/>
      <c r="E2337" s="128"/>
      <c r="F2337" s="128"/>
      <c r="G2337" s="128"/>
      <c r="H2337" s="128"/>
      <c r="I2337" s="128"/>
      <c r="J2337" s="128"/>
      <c r="K2337" s="128"/>
      <c r="L2337" s="128"/>
      <c r="M2337" s="128"/>
      <c r="N2337" s="128"/>
      <c r="O2337" s="128"/>
      <c r="P2337" s="128"/>
      <c r="Q2337" s="128"/>
      <c r="R2337" s="128"/>
    </row>
    <row r="2338" spans="1:18" x14ac:dyDescent="0.3">
      <c r="A2338" s="182" t="s">
        <v>386</v>
      </c>
      <c r="B2338" s="182"/>
      <c r="C2338" s="182"/>
      <c r="D2338" s="182"/>
      <c r="E2338" s="182"/>
      <c r="F2338" s="182"/>
      <c r="G2338" s="182"/>
      <c r="H2338" s="182"/>
      <c r="I2338" s="182"/>
      <c r="J2338" s="182"/>
      <c r="K2338" s="182"/>
      <c r="L2338" s="182"/>
      <c r="M2338" s="182"/>
      <c r="N2338" s="182"/>
      <c r="O2338" s="182"/>
      <c r="P2338" s="182"/>
      <c r="Q2338" s="182"/>
      <c r="R2338" s="182"/>
    </row>
    <row r="2339" spans="1:18" x14ac:dyDescent="0.3">
      <c r="A2339" s="180" t="s">
        <v>378</v>
      </c>
      <c r="B2339" s="180" t="s">
        <v>1958</v>
      </c>
      <c r="C2339" s="180">
        <v>148637</v>
      </c>
      <c r="D2339" s="183">
        <v>44462</v>
      </c>
      <c r="E2339" s="184">
        <v>13.77</v>
      </c>
      <c r="F2339" s="184">
        <v>1.5487</v>
      </c>
      <c r="G2339" s="184">
        <v>3.1461000000000001</v>
      </c>
      <c r="H2339" s="184">
        <v>1.4738</v>
      </c>
      <c r="I2339" s="184">
        <v>4.3182</v>
      </c>
      <c r="J2339" s="184">
        <v>11.5883</v>
      </c>
      <c r="K2339" s="184">
        <v>20.7895</v>
      </c>
      <c r="L2339" s="184">
        <v>28.812000000000001</v>
      </c>
      <c r="M2339" s="184"/>
      <c r="N2339" s="184"/>
      <c r="O2339" s="184"/>
      <c r="P2339" s="184"/>
      <c r="Q2339" s="184">
        <v>37.700000000000003</v>
      </c>
      <c r="R2339" s="184"/>
    </row>
    <row r="2340" spans="1:18" x14ac:dyDescent="0.3">
      <c r="A2340" s="180" t="s">
        <v>378</v>
      </c>
      <c r="B2340" s="180" t="s">
        <v>1959</v>
      </c>
      <c r="C2340" s="180">
        <v>148635</v>
      </c>
      <c r="D2340" s="183">
        <v>44462</v>
      </c>
      <c r="E2340" s="184">
        <v>13.57</v>
      </c>
      <c r="F2340" s="184">
        <v>1.5719000000000001</v>
      </c>
      <c r="G2340" s="184">
        <v>3.1154999999999999</v>
      </c>
      <c r="H2340" s="184">
        <v>1.42</v>
      </c>
      <c r="I2340" s="184">
        <v>4.2243000000000004</v>
      </c>
      <c r="J2340" s="184">
        <v>11.4122</v>
      </c>
      <c r="K2340" s="184">
        <v>20.194900000000001</v>
      </c>
      <c r="L2340" s="184">
        <v>27.657599999999999</v>
      </c>
      <c r="M2340" s="184"/>
      <c r="N2340" s="184"/>
      <c r="O2340" s="184"/>
      <c r="P2340" s="184"/>
      <c r="Q2340" s="184">
        <v>35.700000000000003</v>
      </c>
      <c r="R2340" s="184"/>
    </row>
    <row r="2341" spans="1:18" x14ac:dyDescent="0.3">
      <c r="A2341" s="180" t="s">
        <v>378</v>
      </c>
      <c r="B2341" s="180" t="s">
        <v>377</v>
      </c>
      <c r="C2341" s="180">
        <v>147928</v>
      </c>
      <c r="D2341" s="183">
        <v>44462</v>
      </c>
      <c r="E2341" s="184">
        <v>17.37</v>
      </c>
      <c r="F2341" s="184">
        <v>0.87109999999999999</v>
      </c>
      <c r="G2341" s="184">
        <v>1.2827999999999999</v>
      </c>
      <c r="H2341" s="184">
        <v>1.4011</v>
      </c>
      <c r="I2341" s="184">
        <v>2.1764999999999999</v>
      </c>
      <c r="J2341" s="184">
        <v>7.6875</v>
      </c>
      <c r="K2341" s="184">
        <v>16.1873</v>
      </c>
      <c r="L2341" s="184">
        <v>24.784500000000001</v>
      </c>
      <c r="M2341" s="184">
        <v>30.601500000000001</v>
      </c>
      <c r="N2341" s="184">
        <v>64.177700000000002</v>
      </c>
      <c r="O2341" s="184"/>
      <c r="P2341" s="184"/>
      <c r="Q2341" s="184">
        <v>40.799999999999997</v>
      </c>
      <c r="R2341" s="184"/>
    </row>
    <row r="2342" spans="1:18" x14ac:dyDescent="0.3">
      <c r="A2342" s="180" t="s">
        <v>378</v>
      </c>
      <c r="B2342" s="180" t="s">
        <v>379</v>
      </c>
      <c r="C2342" s="180">
        <v>147929</v>
      </c>
      <c r="D2342" s="183">
        <v>44462</v>
      </c>
      <c r="E2342" s="184">
        <v>16.920000000000002</v>
      </c>
      <c r="F2342" s="184">
        <v>0.89449999999999996</v>
      </c>
      <c r="G2342" s="184">
        <v>1.2566999999999999</v>
      </c>
      <c r="H2342" s="184">
        <v>1.3781000000000001</v>
      </c>
      <c r="I2342" s="184">
        <v>2.1122999999999998</v>
      </c>
      <c r="J2342" s="184">
        <v>7.5651999999999999</v>
      </c>
      <c r="K2342" s="184">
        <v>15.7319</v>
      </c>
      <c r="L2342" s="184">
        <v>23.774699999999999</v>
      </c>
      <c r="M2342" s="184">
        <v>28.9634</v>
      </c>
      <c r="N2342" s="184">
        <v>61.450400000000002</v>
      </c>
      <c r="O2342" s="184"/>
      <c r="P2342" s="184"/>
      <c r="Q2342" s="184">
        <v>38.528300000000002</v>
      </c>
      <c r="R2342" s="184"/>
    </row>
    <row r="2343" spans="1:18" x14ac:dyDescent="0.3">
      <c r="A2343" s="180" t="s">
        <v>378</v>
      </c>
      <c r="B2343" s="180" t="s">
        <v>1960</v>
      </c>
      <c r="C2343" s="180">
        <v>148517</v>
      </c>
      <c r="D2343" s="183">
        <v>44462</v>
      </c>
      <c r="E2343" s="184">
        <v>14.06</v>
      </c>
      <c r="F2343" s="184">
        <v>0.93320000000000003</v>
      </c>
      <c r="G2343" s="184">
        <v>1.0784</v>
      </c>
      <c r="H2343" s="184">
        <v>-0.35439999999999999</v>
      </c>
      <c r="I2343" s="184">
        <v>0.42859999999999998</v>
      </c>
      <c r="J2343" s="184">
        <v>5.5556000000000001</v>
      </c>
      <c r="K2343" s="184">
        <v>10.3611</v>
      </c>
      <c r="L2343" s="184">
        <v>20.479900000000001</v>
      </c>
      <c r="M2343" s="184">
        <v>26.780899999999999</v>
      </c>
      <c r="N2343" s="184"/>
      <c r="O2343" s="184"/>
      <c r="P2343" s="184"/>
      <c r="Q2343" s="184">
        <v>40.6</v>
      </c>
      <c r="R2343" s="184"/>
    </row>
    <row r="2344" spans="1:18" x14ac:dyDescent="0.3">
      <c r="A2344" s="180" t="s">
        <v>378</v>
      </c>
      <c r="B2344" s="180" t="s">
        <v>1961</v>
      </c>
      <c r="C2344" s="180">
        <v>148516</v>
      </c>
      <c r="D2344" s="183">
        <v>44462</v>
      </c>
      <c r="E2344" s="184">
        <v>14.28</v>
      </c>
      <c r="F2344" s="184">
        <v>0.91869999999999996</v>
      </c>
      <c r="G2344" s="184">
        <v>1.0616000000000001</v>
      </c>
      <c r="H2344" s="184">
        <v>-0.34889999999999999</v>
      </c>
      <c r="I2344" s="184">
        <v>0.49259999999999998</v>
      </c>
      <c r="J2344" s="184">
        <v>5.6212999999999997</v>
      </c>
      <c r="K2344" s="184">
        <v>10.7836</v>
      </c>
      <c r="L2344" s="184">
        <v>21.428599999999999</v>
      </c>
      <c r="M2344" s="184">
        <v>28.417300000000001</v>
      </c>
      <c r="N2344" s="184"/>
      <c r="O2344" s="184"/>
      <c r="P2344" s="184"/>
      <c r="Q2344" s="184">
        <v>42.8</v>
      </c>
      <c r="R2344" s="184"/>
    </row>
    <row r="2345" spans="1:18" x14ac:dyDescent="0.3">
      <c r="A2345" s="180" t="s">
        <v>378</v>
      </c>
      <c r="B2345" s="180" t="s">
        <v>1962</v>
      </c>
      <c r="C2345" s="180">
        <v>148751</v>
      </c>
      <c r="D2345" s="183">
        <v>44462</v>
      </c>
      <c r="E2345" s="184">
        <v>13.3</v>
      </c>
      <c r="F2345" s="184">
        <v>1.2177</v>
      </c>
      <c r="G2345" s="184">
        <v>2.1505000000000001</v>
      </c>
      <c r="H2345" s="184">
        <v>1.2177</v>
      </c>
      <c r="I2345" s="184">
        <v>4.0689000000000002</v>
      </c>
      <c r="J2345" s="184">
        <v>11.204000000000001</v>
      </c>
      <c r="K2345" s="184">
        <v>20.799299999999999</v>
      </c>
      <c r="L2345" s="184">
        <v>33.133099999999999</v>
      </c>
      <c r="M2345" s="184"/>
      <c r="N2345" s="184"/>
      <c r="O2345" s="184"/>
      <c r="P2345" s="184"/>
      <c r="Q2345" s="184">
        <v>33</v>
      </c>
      <c r="R2345" s="184"/>
    </row>
    <row r="2346" spans="1:18" x14ac:dyDescent="0.3">
      <c r="A2346" s="180" t="s">
        <v>378</v>
      </c>
      <c r="B2346" s="180" t="s">
        <v>1963</v>
      </c>
      <c r="C2346" s="180">
        <v>148753</v>
      </c>
      <c r="D2346" s="183">
        <v>44462</v>
      </c>
      <c r="E2346" s="184">
        <v>13.18</v>
      </c>
      <c r="F2346" s="184">
        <v>1.2289000000000001</v>
      </c>
      <c r="G2346" s="184">
        <v>2.0914000000000001</v>
      </c>
      <c r="H2346" s="184">
        <v>1.1512</v>
      </c>
      <c r="I2346" s="184">
        <v>4.0252999999999997</v>
      </c>
      <c r="J2346" s="184">
        <v>11.036199999999999</v>
      </c>
      <c r="K2346" s="184">
        <v>20.255500000000001</v>
      </c>
      <c r="L2346" s="184">
        <v>31.931899999999999</v>
      </c>
      <c r="M2346" s="184"/>
      <c r="N2346" s="184"/>
      <c r="O2346" s="184"/>
      <c r="P2346" s="184"/>
      <c r="Q2346" s="184">
        <v>31.8</v>
      </c>
      <c r="R2346" s="184"/>
    </row>
    <row r="2347" spans="1:18" x14ac:dyDescent="0.3">
      <c r="A2347" s="180" t="s">
        <v>378</v>
      </c>
      <c r="B2347" s="180" t="s">
        <v>1964</v>
      </c>
      <c r="C2347" s="180">
        <v>148606</v>
      </c>
      <c r="D2347" s="183">
        <v>44462</v>
      </c>
      <c r="E2347" s="184">
        <v>12.768000000000001</v>
      </c>
      <c r="F2347" s="184">
        <v>1.1006</v>
      </c>
      <c r="G2347" s="184">
        <v>2.3077000000000001</v>
      </c>
      <c r="H2347" s="184">
        <v>-5.4800000000000001E-2</v>
      </c>
      <c r="I2347" s="184">
        <v>1.2770999999999999</v>
      </c>
      <c r="J2347" s="184">
        <v>7.3482000000000003</v>
      </c>
      <c r="K2347" s="184">
        <v>12.0098</v>
      </c>
      <c r="L2347" s="184">
        <v>21.623200000000001</v>
      </c>
      <c r="M2347" s="184">
        <v>26.969000000000001</v>
      </c>
      <c r="N2347" s="184"/>
      <c r="O2347" s="184"/>
      <c r="P2347" s="184"/>
      <c r="Q2347" s="184">
        <v>27.68</v>
      </c>
      <c r="R2347" s="184"/>
    </row>
    <row r="2348" spans="1:18" x14ac:dyDescent="0.3">
      <c r="A2348" s="180" t="s">
        <v>378</v>
      </c>
      <c r="B2348" s="180" t="s">
        <v>1965</v>
      </c>
      <c r="C2348" s="180">
        <v>148602</v>
      </c>
      <c r="D2348" s="183">
        <v>44462</v>
      </c>
      <c r="E2348" s="184">
        <v>12.592000000000001</v>
      </c>
      <c r="F2348" s="184">
        <v>1.1000000000000001</v>
      </c>
      <c r="G2348" s="184">
        <v>2.2907999999999999</v>
      </c>
      <c r="H2348" s="184">
        <v>-7.9399999999999998E-2</v>
      </c>
      <c r="I2348" s="184">
        <v>1.2137</v>
      </c>
      <c r="J2348" s="184">
        <v>7.1932999999999998</v>
      </c>
      <c r="K2348" s="184">
        <v>11.532299999999999</v>
      </c>
      <c r="L2348" s="184">
        <v>20.578399999999998</v>
      </c>
      <c r="M2348" s="184">
        <v>25.293500000000002</v>
      </c>
      <c r="N2348" s="184"/>
      <c r="O2348" s="184"/>
      <c r="P2348" s="184"/>
      <c r="Q2348" s="184">
        <v>25.92</v>
      </c>
      <c r="R2348" s="184"/>
    </row>
    <row r="2349" spans="1:18" x14ac:dyDescent="0.3">
      <c r="A2349" s="180" t="s">
        <v>378</v>
      </c>
      <c r="B2349" s="180" t="s">
        <v>1966</v>
      </c>
      <c r="C2349" s="180">
        <v>148572</v>
      </c>
      <c r="D2349" s="183">
        <v>44462</v>
      </c>
      <c r="E2349" s="184">
        <v>30.416</v>
      </c>
      <c r="F2349" s="184">
        <v>1.3291999999999999</v>
      </c>
      <c r="G2349" s="184">
        <v>2.0329000000000002</v>
      </c>
      <c r="H2349" s="184">
        <v>0.61529999999999996</v>
      </c>
      <c r="I2349" s="184">
        <v>1.6780999999999999</v>
      </c>
      <c r="J2349" s="184">
        <v>7.5415999999999999</v>
      </c>
      <c r="K2349" s="184">
        <v>13.4587</v>
      </c>
      <c r="L2349" s="184">
        <v>20.832699999999999</v>
      </c>
      <c r="M2349" s="184">
        <v>29.562100000000001</v>
      </c>
      <c r="N2349" s="184"/>
      <c r="O2349" s="184"/>
      <c r="P2349" s="184"/>
      <c r="Q2349" s="184">
        <v>36.363999999999997</v>
      </c>
      <c r="R2349" s="184"/>
    </row>
    <row r="2350" spans="1:18" x14ac:dyDescent="0.3">
      <c r="A2350" s="180" t="s">
        <v>378</v>
      </c>
      <c r="B2350" s="180" t="s">
        <v>1967</v>
      </c>
      <c r="C2350" s="180">
        <v>148564</v>
      </c>
      <c r="D2350" s="183">
        <v>44462</v>
      </c>
      <c r="E2350" s="184">
        <v>18.8429</v>
      </c>
      <c r="F2350" s="184">
        <v>2.3319999999999999</v>
      </c>
      <c r="G2350" s="184">
        <v>4.9889999999999999</v>
      </c>
      <c r="H2350" s="184">
        <v>2.0188999999999999</v>
      </c>
      <c r="I2350" s="184">
        <v>3.9241000000000001</v>
      </c>
      <c r="J2350" s="184">
        <v>13.4465</v>
      </c>
      <c r="K2350" s="184">
        <v>18.614699999999999</v>
      </c>
      <c r="L2350" s="184">
        <v>38.493699999999997</v>
      </c>
      <c r="M2350" s="184">
        <v>63.167400000000001</v>
      </c>
      <c r="N2350" s="184"/>
      <c r="O2350" s="184"/>
      <c r="P2350" s="184"/>
      <c r="Q2350" s="184">
        <v>88.429000000000002</v>
      </c>
      <c r="R2350" s="184"/>
    </row>
    <row r="2351" spans="1:18" x14ac:dyDescent="0.3">
      <c r="A2351" s="180" t="s">
        <v>378</v>
      </c>
      <c r="B2351" s="180" t="s">
        <v>1968</v>
      </c>
      <c r="C2351" s="180">
        <v>148560</v>
      </c>
      <c r="D2351" s="183">
        <v>44462</v>
      </c>
      <c r="E2351" s="184">
        <v>18.6356</v>
      </c>
      <c r="F2351" s="184">
        <v>2.3292999999999999</v>
      </c>
      <c r="G2351" s="184">
        <v>4.9786999999999999</v>
      </c>
      <c r="H2351" s="184">
        <v>1.9955000000000001</v>
      </c>
      <c r="I2351" s="184">
        <v>3.8767999999999998</v>
      </c>
      <c r="J2351" s="184">
        <v>13.335900000000001</v>
      </c>
      <c r="K2351" s="184">
        <v>18.262699999999999</v>
      </c>
      <c r="L2351" s="184">
        <v>37.661099999999998</v>
      </c>
      <c r="M2351" s="184">
        <v>61.625700000000002</v>
      </c>
      <c r="N2351" s="184"/>
      <c r="O2351" s="184"/>
      <c r="P2351" s="184"/>
      <c r="Q2351" s="184">
        <v>86.355999999999995</v>
      </c>
      <c r="R2351" s="184"/>
    </row>
    <row r="2352" spans="1:18" x14ac:dyDescent="0.3">
      <c r="A2352" s="180" t="s">
        <v>378</v>
      </c>
      <c r="B2352" s="180" t="s">
        <v>49</v>
      </c>
      <c r="C2352" s="180">
        <v>147372</v>
      </c>
      <c r="D2352" s="183">
        <v>44462</v>
      </c>
      <c r="E2352" s="184">
        <v>17.63</v>
      </c>
      <c r="F2352" s="184">
        <v>0.85809999999999997</v>
      </c>
      <c r="G2352" s="184">
        <v>1.7898000000000001</v>
      </c>
      <c r="H2352" s="184">
        <v>0.22739999999999999</v>
      </c>
      <c r="I2352" s="184">
        <v>1.5552999999999999</v>
      </c>
      <c r="J2352" s="184">
        <v>6.5256999999999996</v>
      </c>
      <c r="K2352" s="184">
        <v>12.292999999999999</v>
      </c>
      <c r="L2352" s="184">
        <v>21.3352</v>
      </c>
      <c r="M2352" s="184">
        <v>35.095799999999997</v>
      </c>
      <c r="N2352" s="184">
        <v>66.164000000000001</v>
      </c>
      <c r="O2352" s="184"/>
      <c r="P2352" s="184"/>
      <c r="Q2352" s="184">
        <v>29.3581</v>
      </c>
      <c r="R2352" s="184">
        <v>30.718599999999999</v>
      </c>
    </row>
    <row r="2353" spans="1:18" x14ac:dyDescent="0.3">
      <c r="A2353" s="180" t="s">
        <v>378</v>
      </c>
      <c r="B2353" s="180" t="s">
        <v>51</v>
      </c>
      <c r="C2353" s="180">
        <v>147371</v>
      </c>
      <c r="D2353" s="183">
        <v>44462</v>
      </c>
      <c r="E2353" s="184">
        <v>17.39</v>
      </c>
      <c r="F2353" s="184">
        <v>0.92859999999999998</v>
      </c>
      <c r="G2353" s="184">
        <v>1.8149999999999999</v>
      </c>
      <c r="H2353" s="184">
        <v>0.23050000000000001</v>
      </c>
      <c r="I2353" s="184">
        <v>1.5178</v>
      </c>
      <c r="J2353" s="184">
        <v>6.4911000000000003</v>
      </c>
      <c r="K2353" s="184">
        <v>12.1212</v>
      </c>
      <c r="L2353" s="184">
        <v>20.931799999999999</v>
      </c>
      <c r="M2353" s="184">
        <v>34.389499999999998</v>
      </c>
      <c r="N2353" s="184">
        <v>64.990499999999997</v>
      </c>
      <c r="O2353" s="184"/>
      <c r="P2353" s="184"/>
      <c r="Q2353" s="184">
        <v>28.555700000000002</v>
      </c>
      <c r="R2353" s="184">
        <v>29.89</v>
      </c>
    </row>
    <row r="2354" spans="1:18" x14ac:dyDescent="0.3">
      <c r="A2354" s="180" t="s">
        <v>378</v>
      </c>
      <c r="B2354" s="180" t="s">
        <v>50</v>
      </c>
      <c r="C2354" s="180">
        <v>119709</v>
      </c>
      <c r="D2354" s="183">
        <v>44462</v>
      </c>
      <c r="E2354" s="184">
        <v>177.97149999999999</v>
      </c>
      <c r="F2354" s="184">
        <v>1.2233000000000001</v>
      </c>
      <c r="G2354" s="184">
        <v>1.974</v>
      </c>
      <c r="H2354" s="184">
        <v>0.70369999999999999</v>
      </c>
      <c r="I2354" s="184">
        <v>2.2439</v>
      </c>
      <c r="J2354" s="184">
        <v>7.8509000000000002</v>
      </c>
      <c r="K2354" s="184">
        <v>14.436</v>
      </c>
      <c r="L2354" s="184">
        <v>22.387799999999999</v>
      </c>
      <c r="M2354" s="184">
        <v>33.048499999999997</v>
      </c>
      <c r="N2354" s="184">
        <v>62.394799999999996</v>
      </c>
      <c r="O2354" s="184">
        <v>19.7563</v>
      </c>
      <c r="P2354" s="184">
        <v>15.3362</v>
      </c>
      <c r="Q2354" s="184">
        <v>16.129100000000001</v>
      </c>
      <c r="R2354" s="184">
        <v>24.332999999999998</v>
      </c>
    </row>
    <row r="2355" spans="1:18" x14ac:dyDescent="0.3">
      <c r="A2355" s="180" t="s">
        <v>378</v>
      </c>
      <c r="B2355" s="180" t="s">
        <v>52</v>
      </c>
      <c r="C2355" s="180">
        <v>104523</v>
      </c>
      <c r="D2355" s="183">
        <v>44462</v>
      </c>
      <c r="E2355" s="184">
        <v>734.59810920398104</v>
      </c>
      <c r="F2355" s="184">
        <v>1.2213000000000001</v>
      </c>
      <c r="G2355" s="184">
        <v>1.9679</v>
      </c>
      <c r="H2355" s="184">
        <v>0.68959999999999999</v>
      </c>
      <c r="I2355" s="184">
        <v>2.2151999999999998</v>
      </c>
      <c r="J2355" s="184">
        <v>7.7849000000000004</v>
      </c>
      <c r="K2355" s="184">
        <v>14.216699999999999</v>
      </c>
      <c r="L2355" s="184">
        <v>21.904800000000002</v>
      </c>
      <c r="M2355" s="184">
        <v>32.250799999999998</v>
      </c>
      <c r="N2355" s="184">
        <v>61.1128</v>
      </c>
      <c r="O2355" s="184">
        <v>18.828399999999998</v>
      </c>
      <c r="P2355" s="184">
        <v>14.3795</v>
      </c>
      <c r="Q2355" s="184">
        <v>14.9976</v>
      </c>
      <c r="R2355" s="184">
        <v>23.354199999999999</v>
      </c>
    </row>
    <row r="2356" spans="1:18" x14ac:dyDescent="0.3">
      <c r="A2356" s="185" t="s">
        <v>27</v>
      </c>
      <c r="B2356" s="180"/>
      <c r="C2356" s="180"/>
      <c r="D2356" s="180"/>
      <c r="E2356" s="180"/>
      <c r="F2356" s="186">
        <v>1.2710058823529409</v>
      </c>
      <c r="G2356" s="186">
        <v>2.313458823529412</v>
      </c>
      <c r="H2356" s="186">
        <v>0.80501764705882339</v>
      </c>
      <c r="I2356" s="186">
        <v>2.4322764705882354</v>
      </c>
      <c r="J2356" s="186">
        <v>8.7757882352941152</v>
      </c>
      <c r="K2356" s="186">
        <v>15.4146</v>
      </c>
      <c r="L2356" s="186">
        <v>25.750058823529411</v>
      </c>
      <c r="M2356" s="186">
        <v>35.089646153846154</v>
      </c>
      <c r="N2356" s="186">
        <v>63.381699999999995</v>
      </c>
      <c r="O2356" s="186">
        <v>19.292349999999999</v>
      </c>
      <c r="P2356" s="186">
        <v>14.857849999999999</v>
      </c>
      <c r="Q2356" s="186">
        <v>38.51281176470588</v>
      </c>
      <c r="R2356" s="186">
        <v>27.073949999999996</v>
      </c>
    </row>
    <row r="2357" spans="1:18" x14ac:dyDescent="0.3">
      <c r="A2357" s="185" t="s">
        <v>408</v>
      </c>
      <c r="B2357" s="180"/>
      <c r="C2357" s="180"/>
      <c r="D2357" s="180"/>
      <c r="E2357" s="180"/>
      <c r="F2357" s="186">
        <v>1.2177</v>
      </c>
      <c r="G2357" s="186">
        <v>2.0329000000000002</v>
      </c>
      <c r="H2357" s="186">
        <v>0.70369999999999999</v>
      </c>
      <c r="I2357" s="186">
        <v>2.1764999999999999</v>
      </c>
      <c r="J2357" s="186">
        <v>7.6875</v>
      </c>
      <c r="K2357" s="186">
        <v>14.436</v>
      </c>
      <c r="L2357" s="186">
        <v>22.387799999999999</v>
      </c>
      <c r="M2357" s="186">
        <v>30.601500000000001</v>
      </c>
      <c r="N2357" s="186">
        <v>63.286249999999995</v>
      </c>
      <c r="O2357" s="186">
        <v>19.292349999999999</v>
      </c>
      <c r="P2357" s="186">
        <v>14.857849999999999</v>
      </c>
      <c r="Q2357" s="186">
        <v>35.700000000000003</v>
      </c>
      <c r="R2357" s="186">
        <v>27.111499999999999</v>
      </c>
    </row>
    <row r="2358" spans="1:18" x14ac:dyDescent="0.3">
      <c r="A2358" s="128"/>
      <c r="B2358" s="128"/>
      <c r="C2358" s="128"/>
      <c r="D2358" s="128"/>
      <c r="E2358" s="128"/>
      <c r="F2358" s="128"/>
      <c r="G2358" s="128"/>
      <c r="H2358" s="128"/>
      <c r="I2358" s="128"/>
      <c r="J2358" s="128"/>
      <c r="K2358" s="128"/>
      <c r="L2358" s="128"/>
      <c r="M2358" s="128"/>
      <c r="N2358" s="128"/>
      <c r="O2358" s="128"/>
      <c r="P2358" s="128"/>
      <c r="Q2358" s="128"/>
      <c r="R2358" s="128"/>
    </row>
    <row r="2359" spans="1:18" x14ac:dyDescent="0.3">
      <c r="A2359" s="182" t="s">
        <v>1492</v>
      </c>
      <c r="B2359" s="182"/>
      <c r="C2359" s="182"/>
      <c r="D2359" s="182"/>
      <c r="E2359" s="182"/>
      <c r="F2359" s="182"/>
      <c r="G2359" s="182"/>
      <c r="H2359" s="182"/>
      <c r="I2359" s="182"/>
      <c r="J2359" s="182"/>
      <c r="K2359" s="182"/>
      <c r="L2359" s="182"/>
      <c r="M2359" s="182"/>
      <c r="N2359" s="182"/>
      <c r="O2359" s="182"/>
      <c r="P2359" s="182"/>
      <c r="Q2359" s="182"/>
      <c r="R2359" s="182"/>
    </row>
    <row r="2360" spans="1:18" x14ac:dyDescent="0.3">
      <c r="A2360" s="180" t="s">
        <v>1493</v>
      </c>
      <c r="B2360" s="180" t="s">
        <v>1969</v>
      </c>
      <c r="C2360" s="180">
        <v>112016</v>
      </c>
      <c r="D2360" s="183">
        <v>44462</v>
      </c>
      <c r="E2360" s="184">
        <v>249.3373</v>
      </c>
      <c r="F2360" s="184">
        <v>4.5824999999999996</v>
      </c>
      <c r="G2360" s="184">
        <v>2.2010999999999998</v>
      </c>
      <c r="H2360" s="184">
        <v>2.1779000000000002</v>
      </c>
      <c r="I2360" s="184">
        <v>2.5423</v>
      </c>
      <c r="J2360" s="184">
        <v>3.4184000000000001</v>
      </c>
      <c r="K2360" s="184">
        <v>4.2408999999999999</v>
      </c>
      <c r="L2360" s="184">
        <v>4.4771000000000001</v>
      </c>
      <c r="M2360" s="184">
        <v>4.0929000000000002</v>
      </c>
      <c r="N2360" s="184">
        <v>4.4705000000000004</v>
      </c>
      <c r="O2360" s="184">
        <v>7.2576999999999998</v>
      </c>
      <c r="P2360" s="184">
        <v>7.2732999999999999</v>
      </c>
      <c r="Q2360" s="184">
        <v>7.7355</v>
      </c>
      <c r="R2360" s="184">
        <v>6.1801000000000004</v>
      </c>
    </row>
    <row r="2361" spans="1:18" x14ac:dyDescent="0.3">
      <c r="A2361" s="180" t="s">
        <v>1493</v>
      </c>
      <c r="B2361" s="180" t="s">
        <v>1494</v>
      </c>
      <c r="C2361" s="180">
        <v>119501</v>
      </c>
      <c r="D2361" s="183">
        <v>44462</v>
      </c>
      <c r="E2361" s="184">
        <v>436.149</v>
      </c>
      <c r="F2361" s="184">
        <v>4.7708000000000004</v>
      </c>
      <c r="G2361" s="184">
        <v>2.9687999999999999</v>
      </c>
      <c r="H2361" s="184">
        <v>2.9714</v>
      </c>
      <c r="I2361" s="184">
        <v>2.9832999999999998</v>
      </c>
      <c r="J2361" s="184">
        <v>3.7545999999999999</v>
      </c>
      <c r="K2361" s="184">
        <v>4.5075000000000003</v>
      </c>
      <c r="L2361" s="184">
        <v>4.7026000000000003</v>
      </c>
      <c r="M2361" s="184">
        <v>4.2591000000000001</v>
      </c>
      <c r="N2361" s="184">
        <v>4.6066000000000003</v>
      </c>
      <c r="O2361" s="184">
        <v>7.1234000000000002</v>
      </c>
      <c r="P2361" s="184">
        <v>7.2154999999999996</v>
      </c>
      <c r="Q2361" s="184">
        <v>8.2010000000000005</v>
      </c>
      <c r="R2361" s="184">
        <v>6.1279000000000003</v>
      </c>
    </row>
    <row r="2362" spans="1:18" x14ac:dyDescent="0.3">
      <c r="A2362" s="180" t="s">
        <v>1493</v>
      </c>
      <c r="B2362" s="180" t="s">
        <v>1495</v>
      </c>
      <c r="C2362" s="180">
        <v>101317</v>
      </c>
      <c r="D2362" s="183">
        <v>44462</v>
      </c>
      <c r="E2362" s="184">
        <v>431.59280000000001</v>
      </c>
      <c r="F2362" s="184">
        <v>4.6265999999999998</v>
      </c>
      <c r="G2362" s="184">
        <v>2.8281000000000001</v>
      </c>
      <c r="H2362" s="184">
        <v>2.831</v>
      </c>
      <c r="I2362" s="184">
        <v>2.8435000000000001</v>
      </c>
      <c r="J2362" s="184">
        <v>3.6137999999999999</v>
      </c>
      <c r="K2362" s="184">
        <v>4.3532999999999999</v>
      </c>
      <c r="L2362" s="184">
        <v>4.5370999999999997</v>
      </c>
      <c r="M2362" s="184">
        <v>4.0930999999999997</v>
      </c>
      <c r="N2362" s="184">
        <v>4.4452999999999996</v>
      </c>
      <c r="O2362" s="184">
        <v>6.9793000000000003</v>
      </c>
      <c r="P2362" s="184">
        <v>7.0731999999999999</v>
      </c>
      <c r="Q2362" s="184">
        <v>7.609</v>
      </c>
      <c r="R2362" s="184">
        <v>5.9775</v>
      </c>
    </row>
    <row r="2363" spans="1:18" x14ac:dyDescent="0.3">
      <c r="A2363" s="180" t="s">
        <v>1493</v>
      </c>
      <c r="B2363" s="180" t="s">
        <v>1496</v>
      </c>
      <c r="C2363" s="180">
        <v>144754</v>
      </c>
      <c r="D2363" s="183">
        <v>44462</v>
      </c>
      <c r="E2363" s="184">
        <v>12.2094</v>
      </c>
      <c r="F2363" s="184">
        <v>4.1858000000000004</v>
      </c>
      <c r="G2363" s="184">
        <v>2.6911</v>
      </c>
      <c r="H2363" s="184">
        <v>2.9912000000000001</v>
      </c>
      <c r="I2363" s="184">
        <v>3.1642000000000001</v>
      </c>
      <c r="J2363" s="184">
        <v>3.7050999999999998</v>
      </c>
      <c r="K2363" s="184">
        <v>4.1502999999999997</v>
      </c>
      <c r="L2363" s="184">
        <v>4.3773</v>
      </c>
      <c r="M2363" s="184">
        <v>4.2351000000000001</v>
      </c>
      <c r="N2363" s="184">
        <v>4.4832999999999998</v>
      </c>
      <c r="O2363" s="184">
        <v>6.7659000000000002</v>
      </c>
      <c r="P2363" s="184"/>
      <c r="Q2363" s="184">
        <v>6.7907000000000002</v>
      </c>
      <c r="R2363" s="184">
        <v>5.6924000000000001</v>
      </c>
    </row>
    <row r="2364" spans="1:18" x14ac:dyDescent="0.3">
      <c r="A2364" s="180" t="s">
        <v>1493</v>
      </c>
      <c r="B2364" s="180" t="s">
        <v>1497</v>
      </c>
      <c r="C2364" s="180">
        <v>144759</v>
      </c>
      <c r="D2364" s="183">
        <v>44462</v>
      </c>
      <c r="E2364" s="184">
        <v>11.8841</v>
      </c>
      <c r="F2364" s="184">
        <v>3.3788</v>
      </c>
      <c r="G2364" s="184">
        <v>1.8431</v>
      </c>
      <c r="H2364" s="184">
        <v>2.1069</v>
      </c>
      <c r="I2364" s="184">
        <v>2.2835999999999999</v>
      </c>
      <c r="J2364" s="184">
        <v>2.8205</v>
      </c>
      <c r="K2364" s="184">
        <v>3.2614999999999998</v>
      </c>
      <c r="L2364" s="184">
        <v>3.4767000000000001</v>
      </c>
      <c r="M2364" s="184">
        <v>3.3249</v>
      </c>
      <c r="N2364" s="184">
        <v>3.5623999999999998</v>
      </c>
      <c r="O2364" s="184">
        <v>5.8223000000000003</v>
      </c>
      <c r="P2364" s="184"/>
      <c r="Q2364" s="184">
        <v>5.8456999999999999</v>
      </c>
      <c r="R2364" s="184">
        <v>4.7488999999999999</v>
      </c>
    </row>
    <row r="2365" spans="1:18" x14ac:dyDescent="0.3">
      <c r="A2365" s="180" t="s">
        <v>1493</v>
      </c>
      <c r="B2365" s="180" t="s">
        <v>1498</v>
      </c>
      <c r="C2365" s="180">
        <v>143464</v>
      </c>
      <c r="D2365" s="183">
        <v>44462</v>
      </c>
      <c r="E2365" s="184">
        <v>1217.1433999999999</v>
      </c>
      <c r="F2365" s="184">
        <v>4.1898</v>
      </c>
      <c r="G2365" s="184">
        <v>1.1516999999999999</v>
      </c>
      <c r="H2365" s="184">
        <v>1.9791000000000001</v>
      </c>
      <c r="I2365" s="184">
        <v>2.5156999999999998</v>
      </c>
      <c r="J2365" s="184">
        <v>3.0903</v>
      </c>
      <c r="K2365" s="184">
        <v>3.6823000000000001</v>
      </c>
      <c r="L2365" s="184">
        <v>3.8887</v>
      </c>
      <c r="M2365" s="184">
        <v>3.681</v>
      </c>
      <c r="N2365" s="184">
        <v>3.7791999999999999</v>
      </c>
      <c r="O2365" s="184">
        <v>5.8674999999999997</v>
      </c>
      <c r="P2365" s="184"/>
      <c r="Q2365" s="184">
        <v>6.1069000000000004</v>
      </c>
      <c r="R2365" s="184">
        <v>4.7751999999999999</v>
      </c>
    </row>
    <row r="2366" spans="1:18" x14ac:dyDescent="0.3">
      <c r="A2366" s="180" t="s">
        <v>1493</v>
      </c>
      <c r="B2366" s="180" t="s">
        <v>1499</v>
      </c>
      <c r="C2366" s="180">
        <v>143508</v>
      </c>
      <c r="D2366" s="183">
        <v>44462</v>
      </c>
      <c r="E2366" s="184">
        <v>1224.9078999999999</v>
      </c>
      <c r="F2366" s="184">
        <v>4.4314999999999998</v>
      </c>
      <c r="G2366" s="184">
        <v>1.3916999999999999</v>
      </c>
      <c r="H2366" s="184">
        <v>2.2191999999999998</v>
      </c>
      <c r="I2366" s="184">
        <v>2.7559999999999998</v>
      </c>
      <c r="J2366" s="184">
        <v>3.331</v>
      </c>
      <c r="K2366" s="184">
        <v>3.9245000000000001</v>
      </c>
      <c r="L2366" s="184">
        <v>4.1131000000000002</v>
      </c>
      <c r="M2366" s="184">
        <v>3.8973</v>
      </c>
      <c r="N2366" s="184">
        <v>3.9916999999999998</v>
      </c>
      <c r="O2366" s="184">
        <v>6.0750999999999999</v>
      </c>
      <c r="P2366" s="184"/>
      <c r="Q2366" s="184">
        <v>6.3106</v>
      </c>
      <c r="R2366" s="184">
        <v>4.9767999999999999</v>
      </c>
    </row>
    <row r="2367" spans="1:18" x14ac:dyDescent="0.3">
      <c r="A2367" s="180" t="s">
        <v>1493</v>
      </c>
      <c r="B2367" s="180" t="s">
        <v>1500</v>
      </c>
      <c r="C2367" s="180">
        <v>119379</v>
      </c>
      <c r="D2367" s="183">
        <v>44462</v>
      </c>
      <c r="E2367" s="184">
        <v>2612.4654</v>
      </c>
      <c r="F2367" s="184">
        <v>4.0675999999999997</v>
      </c>
      <c r="G2367" s="184">
        <v>1.9362999999999999</v>
      </c>
      <c r="H2367" s="184">
        <v>2.7751999999999999</v>
      </c>
      <c r="I2367" s="184">
        <v>2.7092999999999998</v>
      </c>
      <c r="J2367" s="184">
        <v>3.2021999999999999</v>
      </c>
      <c r="K2367" s="184">
        <v>3.5516000000000001</v>
      </c>
      <c r="L2367" s="184">
        <v>3.5718999999999999</v>
      </c>
      <c r="M2367" s="184">
        <v>3.4093</v>
      </c>
      <c r="N2367" s="184">
        <v>3.55</v>
      </c>
      <c r="O2367" s="184">
        <v>5.9382999999999999</v>
      </c>
      <c r="P2367" s="184">
        <v>6.726</v>
      </c>
      <c r="Q2367" s="184">
        <v>7.8638000000000003</v>
      </c>
      <c r="R2367" s="184">
        <v>4.7434000000000003</v>
      </c>
    </row>
    <row r="2368" spans="1:18" x14ac:dyDescent="0.3">
      <c r="A2368" s="180" t="s">
        <v>1493</v>
      </c>
      <c r="B2368" s="180" t="s">
        <v>1501</v>
      </c>
      <c r="C2368" s="180">
        <v>109269</v>
      </c>
      <c r="D2368" s="183">
        <v>44462</v>
      </c>
      <c r="E2368" s="184">
        <v>2560.7498000000001</v>
      </c>
      <c r="F2368" s="184">
        <v>3.8559999999999999</v>
      </c>
      <c r="G2368" s="184">
        <v>1.7244999999999999</v>
      </c>
      <c r="H2368" s="184">
        <v>2.5636999999999999</v>
      </c>
      <c r="I2368" s="184">
        <v>2.4977</v>
      </c>
      <c r="J2368" s="184">
        <v>2.9902000000000002</v>
      </c>
      <c r="K2368" s="184">
        <v>3.3386999999999998</v>
      </c>
      <c r="L2368" s="184">
        <v>3.3498000000000001</v>
      </c>
      <c r="M2368" s="184">
        <v>3.1772999999999998</v>
      </c>
      <c r="N2368" s="184">
        <v>3.3130999999999999</v>
      </c>
      <c r="O2368" s="184">
        <v>5.6852999999999998</v>
      </c>
      <c r="P2368" s="184">
        <v>6.5092999999999996</v>
      </c>
      <c r="Q2368" s="184">
        <v>7.3849</v>
      </c>
      <c r="R2368" s="184">
        <v>4.4993999999999996</v>
      </c>
    </row>
    <row r="2369" spans="1:18" x14ac:dyDescent="0.3">
      <c r="A2369" s="180" t="s">
        <v>1493</v>
      </c>
      <c r="B2369" s="180" t="s">
        <v>1502</v>
      </c>
      <c r="C2369" s="180">
        <v>118317</v>
      </c>
      <c r="D2369" s="183">
        <v>44462</v>
      </c>
      <c r="E2369" s="184">
        <v>3216.0209</v>
      </c>
      <c r="F2369" s="184">
        <v>3.3098000000000001</v>
      </c>
      <c r="G2369" s="184">
        <v>1.9058999999999999</v>
      </c>
      <c r="H2369" s="184">
        <v>2.3393999999999999</v>
      </c>
      <c r="I2369" s="184">
        <v>2.4681999999999999</v>
      </c>
      <c r="J2369" s="184">
        <v>2.9965999999999999</v>
      </c>
      <c r="K2369" s="184">
        <v>3.3868999999999998</v>
      </c>
      <c r="L2369" s="184">
        <v>3.4036</v>
      </c>
      <c r="M2369" s="184">
        <v>3.2671999999999999</v>
      </c>
      <c r="N2369" s="184">
        <v>3.3506999999999998</v>
      </c>
      <c r="O2369" s="184">
        <v>5.5289999999999999</v>
      </c>
      <c r="P2369" s="184">
        <v>5.9364999999999997</v>
      </c>
      <c r="Q2369" s="184">
        <v>7.2451999999999996</v>
      </c>
      <c r="R2369" s="184">
        <v>4.6135000000000002</v>
      </c>
    </row>
    <row r="2370" spans="1:18" x14ac:dyDescent="0.3">
      <c r="A2370" s="180" t="s">
        <v>1493</v>
      </c>
      <c r="B2370" s="180" t="s">
        <v>1503</v>
      </c>
      <c r="C2370" s="180">
        <v>109371</v>
      </c>
      <c r="D2370" s="183">
        <v>44462</v>
      </c>
      <c r="E2370" s="184">
        <v>3086.7309</v>
      </c>
      <c r="F2370" s="184">
        <v>2.7269999999999999</v>
      </c>
      <c r="G2370" s="184">
        <v>1.3241000000000001</v>
      </c>
      <c r="H2370" s="184">
        <v>1.76</v>
      </c>
      <c r="I2370" s="184">
        <v>1.8933</v>
      </c>
      <c r="J2370" s="184">
        <v>2.4281000000000001</v>
      </c>
      <c r="K2370" s="184">
        <v>2.8393999999999999</v>
      </c>
      <c r="L2370" s="184">
        <v>2.8588</v>
      </c>
      <c r="M2370" s="184">
        <v>2.7067000000000001</v>
      </c>
      <c r="N2370" s="184">
        <v>2.7711000000000001</v>
      </c>
      <c r="O2370" s="184">
        <v>4.9789000000000003</v>
      </c>
      <c r="P2370" s="184">
        <v>5.3102</v>
      </c>
      <c r="Q2370" s="184">
        <v>7.1425999999999998</v>
      </c>
      <c r="R2370" s="184">
        <v>4.0176999999999996</v>
      </c>
    </row>
    <row r="2371" spans="1:18" x14ac:dyDescent="0.3">
      <c r="A2371" s="180" t="s">
        <v>1493</v>
      </c>
      <c r="B2371" s="180" t="s">
        <v>1504</v>
      </c>
      <c r="C2371" s="180">
        <v>119205</v>
      </c>
      <c r="D2371" s="183">
        <v>44462</v>
      </c>
      <c r="E2371" s="184">
        <v>2905.7694000000001</v>
      </c>
      <c r="F2371" s="184">
        <v>4.5979999999999999</v>
      </c>
      <c r="G2371" s="184">
        <v>2.7406000000000001</v>
      </c>
      <c r="H2371" s="184">
        <v>2.9813999999999998</v>
      </c>
      <c r="I2371" s="184">
        <v>2.9773999999999998</v>
      </c>
      <c r="J2371" s="184">
        <v>3.4178999999999999</v>
      </c>
      <c r="K2371" s="184">
        <v>3.9005999999999998</v>
      </c>
      <c r="L2371" s="184">
        <v>3.8685999999999998</v>
      </c>
      <c r="M2371" s="184">
        <v>3.7242000000000002</v>
      </c>
      <c r="N2371" s="184">
        <v>3.8580000000000001</v>
      </c>
      <c r="O2371" s="184">
        <v>5.8082000000000003</v>
      </c>
      <c r="P2371" s="184">
        <v>6.1806999999999999</v>
      </c>
      <c r="Q2371" s="184">
        <v>7.3907999999999996</v>
      </c>
      <c r="R2371" s="184">
        <v>5.0213999999999999</v>
      </c>
    </row>
    <row r="2372" spans="1:18" x14ac:dyDescent="0.3">
      <c r="A2372" s="180" t="s">
        <v>1493</v>
      </c>
      <c r="B2372" s="180" t="s">
        <v>1505</v>
      </c>
      <c r="C2372" s="180">
        <v>104138</v>
      </c>
      <c r="D2372" s="183">
        <v>44462</v>
      </c>
      <c r="E2372" s="184">
        <v>2745.8150999999998</v>
      </c>
      <c r="F2372" s="184">
        <v>3.9152</v>
      </c>
      <c r="G2372" s="184">
        <v>2.0590000000000002</v>
      </c>
      <c r="H2372" s="184">
        <v>2.3003</v>
      </c>
      <c r="I2372" s="184">
        <v>2.2961999999999998</v>
      </c>
      <c r="J2372" s="184">
        <v>2.7361</v>
      </c>
      <c r="K2372" s="184">
        <v>3.2054</v>
      </c>
      <c r="L2372" s="184">
        <v>3.1613000000000002</v>
      </c>
      <c r="M2372" s="184">
        <v>3.0066999999999999</v>
      </c>
      <c r="N2372" s="184">
        <v>3.1301000000000001</v>
      </c>
      <c r="O2372" s="184">
        <v>5.0483000000000002</v>
      </c>
      <c r="P2372" s="184">
        <v>5.4054000000000002</v>
      </c>
      <c r="Q2372" s="184">
        <v>6.8902999999999999</v>
      </c>
      <c r="R2372" s="184">
        <v>4.2873999999999999</v>
      </c>
    </row>
    <row r="2373" spans="1:18" x14ac:dyDescent="0.3">
      <c r="A2373" s="180" t="s">
        <v>1493</v>
      </c>
      <c r="B2373" s="180" t="s">
        <v>1506</v>
      </c>
      <c r="C2373" s="180">
        <v>147970</v>
      </c>
      <c r="D2373" s="183"/>
      <c r="E2373" s="184"/>
      <c r="F2373" s="184"/>
      <c r="G2373" s="184"/>
      <c r="H2373" s="184"/>
      <c r="I2373" s="184"/>
      <c r="J2373" s="184"/>
      <c r="K2373" s="184"/>
      <c r="L2373" s="184"/>
      <c r="M2373" s="184"/>
      <c r="N2373" s="184"/>
      <c r="O2373" s="184"/>
      <c r="P2373" s="184"/>
      <c r="Q2373" s="184"/>
      <c r="R2373" s="184"/>
    </row>
    <row r="2374" spans="1:18" x14ac:dyDescent="0.3">
      <c r="A2374" s="180" t="s">
        <v>1493</v>
      </c>
      <c r="B2374" s="180" t="s">
        <v>1507</v>
      </c>
      <c r="C2374" s="180">
        <v>147973</v>
      </c>
      <c r="D2374" s="183"/>
      <c r="E2374" s="184"/>
      <c r="F2374" s="184"/>
      <c r="G2374" s="184"/>
      <c r="H2374" s="184"/>
      <c r="I2374" s="184"/>
      <c r="J2374" s="184"/>
      <c r="K2374" s="184"/>
      <c r="L2374" s="184"/>
      <c r="M2374" s="184"/>
      <c r="N2374" s="184"/>
      <c r="O2374" s="184"/>
      <c r="P2374" s="184"/>
      <c r="Q2374" s="184"/>
      <c r="R2374" s="184"/>
    </row>
    <row r="2375" spans="1:18" x14ac:dyDescent="0.3">
      <c r="A2375" s="180" t="s">
        <v>1493</v>
      </c>
      <c r="B2375" s="180" t="s">
        <v>1508</v>
      </c>
      <c r="C2375" s="180">
        <v>107249</v>
      </c>
      <c r="D2375" s="183">
        <v>44462</v>
      </c>
      <c r="E2375" s="184">
        <v>31.245699999999999</v>
      </c>
      <c r="F2375" s="184">
        <v>12.6205</v>
      </c>
      <c r="G2375" s="184">
        <v>6.2724000000000002</v>
      </c>
      <c r="H2375" s="184">
        <v>9.7974999999999994</v>
      </c>
      <c r="I2375" s="184">
        <v>10.589700000000001</v>
      </c>
      <c r="J2375" s="184">
        <v>13.180300000000001</v>
      </c>
      <c r="K2375" s="184">
        <v>12.034599999999999</v>
      </c>
      <c r="L2375" s="184">
        <v>10.715999999999999</v>
      </c>
      <c r="M2375" s="184">
        <v>9.4929000000000006</v>
      </c>
      <c r="N2375" s="184">
        <v>9.0935000000000006</v>
      </c>
      <c r="O2375" s="184">
        <v>7.8228</v>
      </c>
      <c r="P2375" s="184">
        <v>7.9911000000000003</v>
      </c>
      <c r="Q2375" s="184">
        <v>8.6221999999999994</v>
      </c>
      <c r="R2375" s="184">
        <v>6.7803000000000004</v>
      </c>
    </row>
    <row r="2376" spans="1:18" x14ac:dyDescent="0.3">
      <c r="A2376" s="180" t="s">
        <v>1493</v>
      </c>
      <c r="B2376" s="180" t="s">
        <v>1509</v>
      </c>
      <c r="C2376" s="180">
        <v>118560</v>
      </c>
      <c r="D2376" s="183">
        <v>44462</v>
      </c>
      <c r="E2376" s="184">
        <v>31.439599999999999</v>
      </c>
      <c r="F2376" s="184">
        <v>12.5426</v>
      </c>
      <c r="G2376" s="184">
        <v>6.2724000000000002</v>
      </c>
      <c r="H2376" s="184">
        <v>9.7870000000000008</v>
      </c>
      <c r="I2376" s="184">
        <v>10.590999999999999</v>
      </c>
      <c r="J2376" s="184">
        <v>13.1785</v>
      </c>
      <c r="K2376" s="184">
        <v>12.0345</v>
      </c>
      <c r="L2376" s="184">
        <v>10.703799999999999</v>
      </c>
      <c r="M2376" s="184">
        <v>9.5161999999999995</v>
      </c>
      <c r="N2376" s="184">
        <v>9.1361000000000008</v>
      </c>
      <c r="O2376" s="184">
        <v>7.9020000000000001</v>
      </c>
      <c r="P2376" s="184">
        <v>8.0693000000000001</v>
      </c>
      <c r="Q2376" s="184">
        <v>8.8804999999999996</v>
      </c>
      <c r="R2376" s="184">
        <v>6.8547000000000002</v>
      </c>
    </row>
    <row r="2377" spans="1:18" x14ac:dyDescent="0.3">
      <c r="A2377" s="180" t="s">
        <v>1493</v>
      </c>
      <c r="B2377" s="180" t="s">
        <v>1510</v>
      </c>
      <c r="C2377" s="180">
        <v>145034</v>
      </c>
      <c r="D2377" s="183">
        <v>44462</v>
      </c>
      <c r="E2377" s="184">
        <v>12.1755</v>
      </c>
      <c r="F2377" s="184">
        <v>2.9981</v>
      </c>
      <c r="G2377" s="184">
        <v>1.7989999999999999</v>
      </c>
      <c r="H2377" s="184">
        <v>2.6566000000000001</v>
      </c>
      <c r="I2377" s="184">
        <v>2.9154</v>
      </c>
      <c r="J2377" s="184">
        <v>3.4722</v>
      </c>
      <c r="K2377" s="184">
        <v>4.1486000000000001</v>
      </c>
      <c r="L2377" s="184">
        <v>4.2553999999999998</v>
      </c>
      <c r="M2377" s="184">
        <v>4.0575999999999999</v>
      </c>
      <c r="N2377" s="184">
        <v>4.2904999999999998</v>
      </c>
      <c r="O2377" s="184"/>
      <c r="P2377" s="184"/>
      <c r="Q2377" s="184">
        <v>6.7813999999999997</v>
      </c>
      <c r="R2377" s="184">
        <v>5.7363</v>
      </c>
    </row>
    <row r="2378" spans="1:18" x14ac:dyDescent="0.3">
      <c r="A2378" s="180" t="s">
        <v>1493</v>
      </c>
      <c r="B2378" s="180" t="s">
        <v>1511</v>
      </c>
      <c r="C2378" s="180">
        <v>145040</v>
      </c>
      <c r="D2378" s="183">
        <v>44462</v>
      </c>
      <c r="E2378" s="184">
        <v>12.0616</v>
      </c>
      <c r="F2378" s="184">
        <v>2.7237</v>
      </c>
      <c r="G2378" s="184">
        <v>1.4124000000000001</v>
      </c>
      <c r="H2378" s="184">
        <v>2.3355000000000001</v>
      </c>
      <c r="I2378" s="184">
        <v>2.6181000000000001</v>
      </c>
      <c r="J2378" s="184">
        <v>3.1713</v>
      </c>
      <c r="K2378" s="184">
        <v>3.8458999999999999</v>
      </c>
      <c r="L2378" s="184">
        <v>3.9195000000000002</v>
      </c>
      <c r="M2378" s="184">
        <v>3.7214999999999998</v>
      </c>
      <c r="N2378" s="184">
        <v>3.9569000000000001</v>
      </c>
      <c r="O2378" s="184"/>
      <c r="P2378" s="184"/>
      <c r="Q2378" s="184">
        <v>6.4474</v>
      </c>
      <c r="R2378" s="184">
        <v>5.4051999999999998</v>
      </c>
    </row>
    <row r="2379" spans="1:18" x14ac:dyDescent="0.3">
      <c r="A2379" s="180" t="s">
        <v>1493</v>
      </c>
      <c r="B2379" s="180" t="s">
        <v>1512</v>
      </c>
      <c r="C2379" s="180">
        <v>147908</v>
      </c>
      <c r="D2379" s="183">
        <v>44462</v>
      </c>
      <c r="E2379" s="184">
        <v>1080.9708000000001</v>
      </c>
      <c r="F2379" s="184">
        <v>3.0931999999999999</v>
      </c>
      <c r="G2379" s="184">
        <v>2.3967000000000001</v>
      </c>
      <c r="H2379" s="184">
        <v>2.9779</v>
      </c>
      <c r="I2379" s="184">
        <v>3.0651999999999999</v>
      </c>
      <c r="J2379" s="184">
        <v>3.6038000000000001</v>
      </c>
      <c r="K2379" s="184">
        <v>4.125</v>
      </c>
      <c r="L2379" s="184">
        <v>3.9796</v>
      </c>
      <c r="M2379" s="184">
        <v>3.8460999999999999</v>
      </c>
      <c r="N2379" s="184">
        <v>3.9443000000000001</v>
      </c>
      <c r="O2379" s="184"/>
      <c r="P2379" s="184"/>
      <c r="Q2379" s="184">
        <v>4.8257000000000003</v>
      </c>
      <c r="R2379" s="184"/>
    </row>
    <row r="2380" spans="1:18" x14ac:dyDescent="0.3">
      <c r="A2380" s="180" t="s">
        <v>1493</v>
      </c>
      <c r="B2380" s="180" t="s">
        <v>1513</v>
      </c>
      <c r="C2380" s="180">
        <v>147907</v>
      </c>
      <c r="D2380" s="183">
        <v>44462</v>
      </c>
      <c r="E2380" s="184">
        <v>1076.3382999999999</v>
      </c>
      <c r="F2380" s="184">
        <v>2.8317999999999999</v>
      </c>
      <c r="G2380" s="184">
        <v>2.1368</v>
      </c>
      <c r="H2380" s="184">
        <v>2.7181999999999999</v>
      </c>
      <c r="I2380" s="184">
        <v>2.8054999999999999</v>
      </c>
      <c r="J2380" s="184">
        <v>3.3439000000000001</v>
      </c>
      <c r="K2380" s="184">
        <v>3.8633000000000002</v>
      </c>
      <c r="L2380" s="184">
        <v>3.7149999999999999</v>
      </c>
      <c r="M2380" s="184">
        <v>3.5756999999999999</v>
      </c>
      <c r="N2380" s="184">
        <v>3.6703999999999999</v>
      </c>
      <c r="O2380" s="184"/>
      <c r="P2380" s="184"/>
      <c r="Q2380" s="184">
        <v>4.5536000000000003</v>
      </c>
      <c r="R2380" s="184"/>
    </row>
    <row r="2381" spans="1:18" x14ac:dyDescent="0.3">
      <c r="A2381" s="180" t="s">
        <v>1493</v>
      </c>
      <c r="B2381" s="180" t="s">
        <v>1514</v>
      </c>
      <c r="C2381" s="180">
        <v>115092</v>
      </c>
      <c r="D2381" s="183">
        <v>44462</v>
      </c>
      <c r="E2381" s="184">
        <v>22.003799999999998</v>
      </c>
      <c r="F2381" s="184">
        <v>3.8155999999999999</v>
      </c>
      <c r="G2381" s="184">
        <v>2.5992999999999999</v>
      </c>
      <c r="H2381" s="184">
        <v>2.6791999999999998</v>
      </c>
      <c r="I2381" s="184">
        <v>2.9060999999999999</v>
      </c>
      <c r="J2381" s="184">
        <v>3.8815</v>
      </c>
      <c r="K2381" s="184">
        <v>4.0545999999999998</v>
      </c>
      <c r="L2381" s="184">
        <v>4.3380999999999998</v>
      </c>
      <c r="M2381" s="184">
        <v>4.1797000000000004</v>
      </c>
      <c r="N2381" s="184">
        <v>4.4755000000000003</v>
      </c>
      <c r="O2381" s="184">
        <v>6.7957999999999998</v>
      </c>
      <c r="P2381" s="184">
        <v>6.9480000000000004</v>
      </c>
      <c r="Q2381" s="184">
        <v>7.8779000000000003</v>
      </c>
      <c r="R2381" s="184">
        <v>5.9108000000000001</v>
      </c>
    </row>
    <row r="2382" spans="1:18" x14ac:dyDescent="0.3">
      <c r="A2382" s="180" t="s">
        <v>1493</v>
      </c>
      <c r="B2382" s="180" t="s">
        <v>1515</v>
      </c>
      <c r="C2382" s="180">
        <v>120676</v>
      </c>
      <c r="D2382" s="183">
        <v>44462</v>
      </c>
      <c r="E2382" s="184">
        <v>23.404</v>
      </c>
      <c r="F2382" s="184">
        <v>4.3673000000000002</v>
      </c>
      <c r="G2382" s="184">
        <v>3.1198999999999999</v>
      </c>
      <c r="H2382" s="184">
        <v>3.1879</v>
      </c>
      <c r="I2382" s="184">
        <v>3.4243999999999999</v>
      </c>
      <c r="J2382" s="184">
        <v>4.4032999999999998</v>
      </c>
      <c r="K2382" s="184">
        <v>4.5922000000000001</v>
      </c>
      <c r="L2382" s="184">
        <v>4.9081999999999999</v>
      </c>
      <c r="M2382" s="184">
        <v>4.7628000000000004</v>
      </c>
      <c r="N2382" s="184">
        <v>5.0708000000000002</v>
      </c>
      <c r="O2382" s="184">
        <v>7.4092000000000002</v>
      </c>
      <c r="P2382" s="184">
        <v>7.6421000000000001</v>
      </c>
      <c r="Q2382" s="184">
        <v>8.6011000000000006</v>
      </c>
      <c r="R2382" s="184">
        <v>6.5335000000000001</v>
      </c>
    </row>
    <row r="2383" spans="1:18" x14ac:dyDescent="0.3">
      <c r="A2383" s="180" t="s">
        <v>1493</v>
      </c>
      <c r="B2383" s="180" t="s">
        <v>1516</v>
      </c>
      <c r="C2383" s="180">
        <v>113251</v>
      </c>
      <c r="D2383" s="183">
        <v>44462</v>
      </c>
      <c r="E2383" s="184">
        <v>2202.0068000000001</v>
      </c>
      <c r="F2383" s="184">
        <v>2.2494999999999998</v>
      </c>
      <c r="G2383" s="184">
        <v>1.2317</v>
      </c>
      <c r="H2383" s="184">
        <v>1.9746999999999999</v>
      </c>
      <c r="I2383" s="184">
        <v>2.1688999999999998</v>
      </c>
      <c r="J2383" s="184">
        <v>3.0272999999999999</v>
      </c>
      <c r="K2383" s="184">
        <v>3.4285000000000001</v>
      </c>
      <c r="L2383" s="184">
        <v>3.3969999999999998</v>
      </c>
      <c r="M2383" s="184">
        <v>3.411</v>
      </c>
      <c r="N2383" s="184">
        <v>3.8046000000000002</v>
      </c>
      <c r="O2383" s="184">
        <v>5.5564999999999998</v>
      </c>
      <c r="P2383" s="184">
        <v>5.7975000000000003</v>
      </c>
      <c r="Q2383" s="184">
        <v>7.3959000000000001</v>
      </c>
      <c r="R2383" s="184">
        <v>4.7271999999999998</v>
      </c>
    </row>
    <row r="2384" spans="1:18" x14ac:dyDescent="0.3">
      <c r="A2384" s="180" t="s">
        <v>1493</v>
      </c>
      <c r="B2384" s="180" t="s">
        <v>1517</v>
      </c>
      <c r="C2384" s="180">
        <v>118350</v>
      </c>
      <c r="D2384" s="183">
        <v>44462</v>
      </c>
      <c r="E2384" s="184">
        <v>2307.4301999999998</v>
      </c>
      <c r="F2384" s="184">
        <v>2.5691000000000002</v>
      </c>
      <c r="G2384" s="184">
        <v>1.5515000000000001</v>
      </c>
      <c r="H2384" s="184">
        <v>2.2947000000000002</v>
      </c>
      <c r="I2384" s="184">
        <v>2.4891000000000001</v>
      </c>
      <c r="J2384" s="184">
        <v>3.3485</v>
      </c>
      <c r="K2384" s="184">
        <v>3.7515000000000001</v>
      </c>
      <c r="L2384" s="184">
        <v>3.7227999999999999</v>
      </c>
      <c r="M2384" s="184">
        <v>3.7397999999999998</v>
      </c>
      <c r="N2384" s="184">
        <v>4.1463999999999999</v>
      </c>
      <c r="O2384" s="184">
        <v>6.0115999999999996</v>
      </c>
      <c r="P2384" s="184">
        <v>6.4199000000000002</v>
      </c>
      <c r="Q2384" s="184">
        <v>7.5069999999999997</v>
      </c>
      <c r="R2384" s="184">
        <v>5.1158000000000001</v>
      </c>
    </row>
    <row r="2385" spans="1:18" x14ac:dyDescent="0.3">
      <c r="A2385" s="180" t="s">
        <v>1493</v>
      </c>
      <c r="B2385" s="180" t="s">
        <v>1518</v>
      </c>
      <c r="C2385" s="180">
        <v>144173</v>
      </c>
      <c r="D2385" s="183">
        <v>44462</v>
      </c>
      <c r="E2385" s="184">
        <v>12.179600000000001</v>
      </c>
      <c r="F2385" s="184">
        <v>2.6972999999999998</v>
      </c>
      <c r="G2385" s="184">
        <v>2.7976999999999999</v>
      </c>
      <c r="H2385" s="184">
        <v>2.6556999999999999</v>
      </c>
      <c r="I2385" s="184">
        <v>2.8285999999999998</v>
      </c>
      <c r="J2385" s="184">
        <v>3.2183000000000002</v>
      </c>
      <c r="K2385" s="184">
        <v>3.7021000000000002</v>
      </c>
      <c r="L2385" s="184">
        <v>3.6981000000000002</v>
      </c>
      <c r="M2385" s="184">
        <v>3.5114000000000001</v>
      </c>
      <c r="N2385" s="184">
        <v>3.6341000000000001</v>
      </c>
      <c r="O2385" s="184">
        <v>6.3320999999999996</v>
      </c>
      <c r="P2385" s="184"/>
      <c r="Q2385" s="184">
        <v>6.3837999999999999</v>
      </c>
      <c r="R2385" s="184">
        <v>5.1192000000000002</v>
      </c>
    </row>
    <row r="2386" spans="1:18" x14ac:dyDescent="0.3">
      <c r="A2386" s="180" t="s">
        <v>1493</v>
      </c>
      <c r="B2386" s="180" t="s">
        <v>1519</v>
      </c>
      <c r="C2386" s="180">
        <v>144171</v>
      </c>
      <c r="D2386" s="183">
        <v>44462</v>
      </c>
      <c r="E2386" s="184">
        <v>12.1172</v>
      </c>
      <c r="F2386" s="184">
        <v>2.7111999999999998</v>
      </c>
      <c r="G2386" s="184">
        <v>2.6112000000000002</v>
      </c>
      <c r="H2386" s="184">
        <v>2.4540000000000002</v>
      </c>
      <c r="I2386" s="184">
        <v>2.6492</v>
      </c>
      <c r="J2386" s="184">
        <v>3.0493000000000001</v>
      </c>
      <c r="K2386" s="184">
        <v>3.5379</v>
      </c>
      <c r="L2386" s="184">
        <v>3.5375000000000001</v>
      </c>
      <c r="M2386" s="184">
        <v>3.3483000000000001</v>
      </c>
      <c r="N2386" s="184">
        <v>3.4702999999999999</v>
      </c>
      <c r="O2386" s="184">
        <v>6.1635999999999997</v>
      </c>
      <c r="P2386" s="184"/>
      <c r="Q2386" s="184">
        <v>6.2123999999999997</v>
      </c>
      <c r="R2386" s="184">
        <v>4.9574999999999996</v>
      </c>
    </row>
    <row r="2387" spans="1:18" x14ac:dyDescent="0.3">
      <c r="A2387" s="180" t="s">
        <v>1493</v>
      </c>
      <c r="B2387" s="180" t="s">
        <v>1520</v>
      </c>
      <c r="C2387" s="180">
        <v>116424</v>
      </c>
      <c r="D2387" s="183"/>
      <c r="E2387" s="184"/>
      <c r="F2387" s="184"/>
      <c r="G2387" s="184"/>
      <c r="H2387" s="184"/>
      <c r="I2387" s="184"/>
      <c r="J2387" s="184"/>
      <c r="K2387" s="184"/>
      <c r="L2387" s="184"/>
      <c r="M2387" s="184"/>
      <c r="N2387" s="184"/>
      <c r="O2387" s="184"/>
      <c r="P2387" s="184"/>
      <c r="Q2387" s="184"/>
      <c r="R2387" s="184"/>
    </row>
    <row r="2388" spans="1:18" x14ac:dyDescent="0.3">
      <c r="A2388" s="180" t="s">
        <v>1493</v>
      </c>
      <c r="B2388" s="180" t="s">
        <v>1521</v>
      </c>
      <c r="C2388" s="180">
        <v>119143</v>
      </c>
      <c r="D2388" s="183"/>
      <c r="E2388" s="184"/>
      <c r="F2388" s="184"/>
      <c r="G2388" s="184"/>
      <c r="H2388" s="184"/>
      <c r="I2388" s="184"/>
      <c r="J2388" s="184"/>
      <c r="K2388" s="184"/>
      <c r="L2388" s="184"/>
      <c r="M2388" s="184"/>
      <c r="N2388" s="184"/>
      <c r="O2388" s="184"/>
      <c r="P2388" s="184"/>
      <c r="Q2388" s="184"/>
      <c r="R2388" s="184"/>
    </row>
    <row r="2389" spans="1:18" x14ac:dyDescent="0.3">
      <c r="A2389" s="180" t="s">
        <v>1493</v>
      </c>
      <c r="B2389" s="180" t="s">
        <v>1522</v>
      </c>
      <c r="C2389" s="180">
        <v>114359</v>
      </c>
      <c r="D2389" s="183">
        <v>44462</v>
      </c>
      <c r="E2389" s="184">
        <v>2163.2029000000002</v>
      </c>
      <c r="F2389" s="184">
        <v>2.1852</v>
      </c>
      <c r="G2389" s="184">
        <v>1.6814</v>
      </c>
      <c r="H2389" s="184">
        <v>2.3433000000000002</v>
      </c>
      <c r="I2389" s="184">
        <v>2.3371</v>
      </c>
      <c r="J2389" s="184">
        <v>2.9563999999999999</v>
      </c>
      <c r="K2389" s="184">
        <v>3.4091999999999998</v>
      </c>
      <c r="L2389" s="184">
        <v>3.3321000000000001</v>
      </c>
      <c r="M2389" s="184">
        <v>3.1671</v>
      </c>
      <c r="N2389" s="184">
        <v>3.2633000000000001</v>
      </c>
      <c r="O2389" s="184">
        <v>5.7592999999999996</v>
      </c>
      <c r="P2389" s="184">
        <v>6.3117999999999999</v>
      </c>
      <c r="Q2389" s="184">
        <v>7.4488000000000003</v>
      </c>
      <c r="R2389" s="184">
        <v>4.5296000000000003</v>
      </c>
    </row>
    <row r="2390" spans="1:18" x14ac:dyDescent="0.3">
      <c r="A2390" s="180" t="s">
        <v>1493</v>
      </c>
      <c r="B2390" s="180" t="s">
        <v>1523</v>
      </c>
      <c r="C2390" s="180">
        <v>120541</v>
      </c>
      <c r="D2390" s="183">
        <v>44462</v>
      </c>
      <c r="E2390" s="184">
        <v>2264.1770999999999</v>
      </c>
      <c r="F2390" s="184">
        <v>2.8357999999999999</v>
      </c>
      <c r="G2390" s="184">
        <v>2.3315000000000001</v>
      </c>
      <c r="H2390" s="184">
        <v>2.9935</v>
      </c>
      <c r="I2390" s="184">
        <v>2.9878</v>
      </c>
      <c r="J2390" s="184">
        <v>3.6082999999999998</v>
      </c>
      <c r="K2390" s="184">
        <v>4.0667999999999997</v>
      </c>
      <c r="L2390" s="184">
        <v>3.9948999999999999</v>
      </c>
      <c r="M2390" s="184">
        <v>3.8346</v>
      </c>
      <c r="N2390" s="184">
        <v>3.9367999999999999</v>
      </c>
      <c r="O2390" s="184">
        <v>6.3758999999999997</v>
      </c>
      <c r="P2390" s="184">
        <v>6.8716999999999997</v>
      </c>
      <c r="Q2390" s="184">
        <v>7.7591999999999999</v>
      </c>
      <c r="R2390" s="184">
        <v>5.1830999999999996</v>
      </c>
    </row>
    <row r="2391" spans="1:18" x14ac:dyDescent="0.3">
      <c r="A2391" s="180" t="s">
        <v>1493</v>
      </c>
      <c r="B2391" s="180" t="s">
        <v>1524</v>
      </c>
      <c r="C2391" s="180">
        <v>104271</v>
      </c>
      <c r="D2391" s="183"/>
      <c r="E2391" s="184"/>
      <c r="F2391" s="184"/>
      <c r="G2391" s="184"/>
      <c r="H2391" s="184"/>
      <c r="I2391" s="184"/>
      <c r="J2391" s="184"/>
      <c r="K2391" s="184"/>
      <c r="L2391" s="184"/>
      <c r="M2391" s="184"/>
      <c r="N2391" s="184"/>
      <c r="O2391" s="184"/>
      <c r="P2391" s="184"/>
      <c r="Q2391" s="184"/>
      <c r="R2391" s="184"/>
    </row>
    <row r="2392" spans="1:18" x14ac:dyDescent="0.3">
      <c r="A2392" s="180" t="s">
        <v>1493</v>
      </c>
      <c r="B2392" s="180" t="s">
        <v>1525</v>
      </c>
      <c r="C2392" s="180">
        <v>120458</v>
      </c>
      <c r="D2392" s="183"/>
      <c r="E2392" s="184"/>
      <c r="F2392" s="184"/>
      <c r="G2392" s="184"/>
      <c r="H2392" s="184"/>
      <c r="I2392" s="184"/>
      <c r="J2392" s="184"/>
      <c r="K2392" s="184"/>
      <c r="L2392" s="184"/>
      <c r="M2392" s="184"/>
      <c r="N2392" s="184"/>
      <c r="O2392" s="184"/>
      <c r="P2392" s="184"/>
      <c r="Q2392" s="184"/>
      <c r="R2392" s="184"/>
    </row>
    <row r="2393" spans="1:18" x14ac:dyDescent="0.3">
      <c r="A2393" s="180" t="s">
        <v>1493</v>
      </c>
      <c r="B2393" s="180" t="s">
        <v>1526</v>
      </c>
      <c r="C2393" s="180">
        <v>102591</v>
      </c>
      <c r="D2393" s="183">
        <v>44462</v>
      </c>
      <c r="E2393" s="184">
        <v>34.275300000000001</v>
      </c>
      <c r="F2393" s="184">
        <v>3.7275999999999998</v>
      </c>
      <c r="G2393" s="184">
        <v>1.1359999999999999</v>
      </c>
      <c r="H2393" s="184">
        <v>1.9023000000000001</v>
      </c>
      <c r="I2393" s="184">
        <v>2.0857999999999999</v>
      </c>
      <c r="J2393" s="184">
        <v>2.6545000000000001</v>
      </c>
      <c r="K2393" s="184">
        <v>3.4832000000000001</v>
      </c>
      <c r="L2393" s="184">
        <v>3.4990000000000001</v>
      </c>
      <c r="M2393" s="184">
        <v>3.2837999999999998</v>
      </c>
      <c r="N2393" s="184">
        <v>3.5209999999999999</v>
      </c>
      <c r="O2393" s="184">
        <v>6.1227</v>
      </c>
      <c r="P2393" s="184">
        <v>6.4195000000000002</v>
      </c>
      <c r="Q2393" s="184">
        <v>7.4589999999999996</v>
      </c>
      <c r="R2393" s="184">
        <v>5.0335000000000001</v>
      </c>
    </row>
    <row r="2394" spans="1:18" x14ac:dyDescent="0.3">
      <c r="A2394" s="180" t="s">
        <v>1493</v>
      </c>
      <c r="B2394" s="180" t="s">
        <v>1527</v>
      </c>
      <c r="C2394" s="180">
        <v>119750</v>
      </c>
      <c r="D2394" s="183">
        <v>44462</v>
      </c>
      <c r="E2394" s="184">
        <v>35.317700000000002</v>
      </c>
      <c r="F2394" s="184">
        <v>4.1344000000000003</v>
      </c>
      <c r="G2394" s="184">
        <v>1.5849</v>
      </c>
      <c r="H2394" s="184">
        <v>2.3336999999999999</v>
      </c>
      <c r="I2394" s="184">
        <v>2.5196999999999998</v>
      </c>
      <c r="J2394" s="184">
        <v>3.0918999999999999</v>
      </c>
      <c r="K2394" s="184">
        <v>3.9264000000000001</v>
      </c>
      <c r="L2394" s="184">
        <v>3.9468999999999999</v>
      </c>
      <c r="M2394" s="184">
        <v>3.7353000000000001</v>
      </c>
      <c r="N2394" s="184">
        <v>3.9773999999999998</v>
      </c>
      <c r="O2394" s="184">
        <v>6.5712000000000002</v>
      </c>
      <c r="P2394" s="184">
        <v>6.8381999999999996</v>
      </c>
      <c r="Q2394" s="184">
        <v>7.8315999999999999</v>
      </c>
      <c r="R2394" s="184">
        <v>5.4972000000000003</v>
      </c>
    </row>
    <row r="2395" spans="1:18" x14ac:dyDescent="0.3">
      <c r="A2395" s="180" t="s">
        <v>1493</v>
      </c>
      <c r="B2395" s="180" t="s">
        <v>1528</v>
      </c>
      <c r="C2395" s="180">
        <v>112423</v>
      </c>
      <c r="D2395" s="183">
        <v>44462</v>
      </c>
      <c r="E2395" s="184">
        <v>34.793300000000002</v>
      </c>
      <c r="F2395" s="184">
        <v>1.8884000000000001</v>
      </c>
      <c r="G2395" s="184">
        <v>1.6088</v>
      </c>
      <c r="H2395" s="184">
        <v>2.5038999999999998</v>
      </c>
      <c r="I2395" s="184">
        <v>2.6928000000000001</v>
      </c>
      <c r="J2395" s="184">
        <v>2.9990999999999999</v>
      </c>
      <c r="K2395" s="184">
        <v>3.5817000000000001</v>
      </c>
      <c r="L2395" s="184">
        <v>3.4868000000000001</v>
      </c>
      <c r="M2395" s="184">
        <v>3.3997999999999999</v>
      </c>
      <c r="N2395" s="184">
        <v>3.4794</v>
      </c>
      <c r="O2395" s="184">
        <v>5.9729000000000001</v>
      </c>
      <c r="P2395" s="184">
        <v>6.3384999999999998</v>
      </c>
      <c r="Q2395" s="184">
        <v>3.8357000000000001</v>
      </c>
      <c r="R2395" s="184">
        <v>4.8566000000000003</v>
      </c>
    </row>
    <row r="2396" spans="1:18" x14ac:dyDescent="0.3">
      <c r="A2396" s="180" t="s">
        <v>1493</v>
      </c>
      <c r="B2396" s="180" t="s">
        <v>1529</v>
      </c>
      <c r="C2396" s="180">
        <v>119849</v>
      </c>
      <c r="D2396" s="183">
        <v>44462</v>
      </c>
      <c r="E2396" s="184">
        <v>35.698999999999998</v>
      </c>
      <c r="F2396" s="184">
        <v>2.1472000000000002</v>
      </c>
      <c r="G2396" s="184">
        <v>1.7725</v>
      </c>
      <c r="H2396" s="184">
        <v>2.6597</v>
      </c>
      <c r="I2396" s="184">
        <v>2.8586999999999998</v>
      </c>
      <c r="J2396" s="184">
        <v>3.1581999999999999</v>
      </c>
      <c r="K2396" s="184">
        <v>3.7435999999999998</v>
      </c>
      <c r="L2396" s="184">
        <v>3.6495000000000002</v>
      </c>
      <c r="M2396" s="184">
        <v>3.5638999999999998</v>
      </c>
      <c r="N2396" s="184">
        <v>3.6450999999999998</v>
      </c>
      <c r="O2396" s="184">
        <v>6.2447999999999997</v>
      </c>
      <c r="P2396" s="184">
        <v>6.6516000000000002</v>
      </c>
      <c r="Q2396" s="184">
        <v>7.7671999999999999</v>
      </c>
      <c r="R2396" s="184">
        <v>5.1003999999999996</v>
      </c>
    </row>
    <row r="2397" spans="1:18" x14ac:dyDescent="0.3">
      <c r="A2397" s="180" t="s">
        <v>1493</v>
      </c>
      <c r="B2397" s="180" t="s">
        <v>1530</v>
      </c>
      <c r="C2397" s="180">
        <v>147772</v>
      </c>
      <c r="D2397" s="183">
        <v>44462</v>
      </c>
      <c r="E2397" s="184">
        <v>1077.2436</v>
      </c>
      <c r="F2397" s="184">
        <v>2.6193</v>
      </c>
      <c r="G2397" s="184">
        <v>2.2027999999999999</v>
      </c>
      <c r="H2397" s="184">
        <v>2.8085</v>
      </c>
      <c r="I2397" s="184">
        <v>2.8567999999999998</v>
      </c>
      <c r="J2397" s="184">
        <v>3.3839000000000001</v>
      </c>
      <c r="K2397" s="184">
        <v>3.5988000000000002</v>
      </c>
      <c r="L2397" s="184">
        <v>3.5617999999999999</v>
      </c>
      <c r="M2397" s="184">
        <v>3.4102999999999999</v>
      </c>
      <c r="N2397" s="184">
        <v>3.5246</v>
      </c>
      <c r="O2397" s="184"/>
      <c r="P2397" s="184"/>
      <c r="Q2397" s="184">
        <v>4.1620999999999997</v>
      </c>
      <c r="R2397" s="184"/>
    </row>
    <row r="2398" spans="1:18" x14ac:dyDescent="0.3">
      <c r="A2398" s="180" t="s">
        <v>1493</v>
      </c>
      <c r="B2398" s="180" t="s">
        <v>1531</v>
      </c>
      <c r="C2398" s="180">
        <v>147770</v>
      </c>
      <c r="D2398" s="183">
        <v>44462</v>
      </c>
      <c r="E2398" s="184">
        <v>1072.7329999999999</v>
      </c>
      <c r="F2398" s="184">
        <v>2.4194</v>
      </c>
      <c r="G2398" s="184">
        <v>2.0021</v>
      </c>
      <c r="H2398" s="184">
        <v>2.6072000000000002</v>
      </c>
      <c r="I2398" s="184">
        <v>2.6535000000000002</v>
      </c>
      <c r="J2398" s="184">
        <v>3.1877</v>
      </c>
      <c r="K2398" s="184">
        <v>3.3986999999999998</v>
      </c>
      <c r="L2398" s="184">
        <v>3.3706999999999998</v>
      </c>
      <c r="M2398" s="184">
        <v>3.2134</v>
      </c>
      <c r="N2398" s="184">
        <v>3.3237999999999999</v>
      </c>
      <c r="O2398" s="184"/>
      <c r="P2398" s="184"/>
      <c r="Q2398" s="184">
        <v>3.9228000000000001</v>
      </c>
      <c r="R2398" s="184"/>
    </row>
    <row r="2399" spans="1:18" x14ac:dyDescent="0.3">
      <c r="A2399" s="180" t="s">
        <v>1493</v>
      </c>
      <c r="B2399" s="180" t="s">
        <v>1532</v>
      </c>
      <c r="C2399" s="180">
        <v>147731</v>
      </c>
      <c r="D2399" s="183">
        <v>44462</v>
      </c>
      <c r="E2399" s="184">
        <v>1108.1152999999999</v>
      </c>
      <c r="F2399" s="184">
        <v>3.8443999999999998</v>
      </c>
      <c r="G2399" s="184">
        <v>2.1095000000000002</v>
      </c>
      <c r="H2399" s="184">
        <v>2.7023999999999999</v>
      </c>
      <c r="I2399" s="184">
        <v>2.8803999999999998</v>
      </c>
      <c r="J2399" s="184">
        <v>3.4007999999999998</v>
      </c>
      <c r="K2399" s="184">
        <v>4.0502000000000002</v>
      </c>
      <c r="L2399" s="184">
        <v>4.0570000000000004</v>
      </c>
      <c r="M2399" s="184">
        <v>3.8142</v>
      </c>
      <c r="N2399" s="184">
        <v>3.996</v>
      </c>
      <c r="O2399" s="184"/>
      <c r="P2399" s="184"/>
      <c r="Q2399" s="184">
        <v>5.4429999999999996</v>
      </c>
      <c r="R2399" s="184"/>
    </row>
    <row r="2400" spans="1:18" x14ac:dyDescent="0.3">
      <c r="A2400" s="180" t="s">
        <v>1493</v>
      </c>
      <c r="B2400" s="180" t="s">
        <v>1533</v>
      </c>
      <c r="C2400" s="180">
        <v>147734</v>
      </c>
      <c r="D2400" s="183">
        <v>44462</v>
      </c>
      <c r="E2400" s="184">
        <v>1099.1062999999999</v>
      </c>
      <c r="F2400" s="184">
        <v>3.4207999999999998</v>
      </c>
      <c r="G2400" s="184">
        <v>1.6906000000000001</v>
      </c>
      <c r="H2400" s="184">
        <v>2.282</v>
      </c>
      <c r="I2400" s="184">
        <v>2.4598</v>
      </c>
      <c r="J2400" s="184">
        <v>2.9780000000000002</v>
      </c>
      <c r="K2400" s="184">
        <v>3.6257000000000001</v>
      </c>
      <c r="L2400" s="184">
        <v>3.6286</v>
      </c>
      <c r="M2400" s="184">
        <v>3.3824999999999998</v>
      </c>
      <c r="N2400" s="184">
        <v>3.56</v>
      </c>
      <c r="O2400" s="184"/>
      <c r="P2400" s="184"/>
      <c r="Q2400" s="184">
        <v>4.9995000000000003</v>
      </c>
      <c r="R2400" s="184"/>
    </row>
    <row r="2401" spans="1:18" x14ac:dyDescent="0.3">
      <c r="A2401" s="180" t="s">
        <v>1493</v>
      </c>
      <c r="B2401" s="180" t="s">
        <v>1970</v>
      </c>
      <c r="C2401" s="180">
        <v>148529</v>
      </c>
      <c r="D2401" s="183">
        <v>44462</v>
      </c>
      <c r="E2401" s="184">
        <v>1036.4363000000001</v>
      </c>
      <c r="F2401" s="184">
        <v>2.6027</v>
      </c>
      <c r="G2401" s="184">
        <v>2.1274999999999999</v>
      </c>
      <c r="H2401" s="184">
        <v>2.8083</v>
      </c>
      <c r="I2401" s="184">
        <v>2.9704000000000002</v>
      </c>
      <c r="J2401" s="184">
        <v>3.4476</v>
      </c>
      <c r="K2401" s="184">
        <v>3.9702999999999999</v>
      </c>
      <c r="L2401" s="184">
        <v>3.9277000000000002</v>
      </c>
      <c r="M2401" s="184">
        <v>3.7145999999999999</v>
      </c>
      <c r="N2401" s="184"/>
      <c r="O2401" s="184"/>
      <c r="P2401" s="184"/>
      <c r="Q2401" s="184">
        <v>3.7890000000000001</v>
      </c>
      <c r="R2401" s="184"/>
    </row>
    <row r="2402" spans="1:18" x14ac:dyDescent="0.3">
      <c r="A2402" s="180" t="s">
        <v>1493</v>
      </c>
      <c r="B2402" s="180" t="s">
        <v>1971</v>
      </c>
      <c r="C2402" s="180">
        <v>148530</v>
      </c>
      <c r="D2402" s="183">
        <v>44462</v>
      </c>
      <c r="E2402" s="184">
        <v>1033.9485999999999</v>
      </c>
      <c r="F2402" s="184">
        <v>2.3795000000000002</v>
      </c>
      <c r="G2402" s="184">
        <v>1.9054</v>
      </c>
      <c r="H2402" s="184">
        <v>2.5853999999999999</v>
      </c>
      <c r="I2402" s="184">
        <v>2.7477999999999998</v>
      </c>
      <c r="J2402" s="184">
        <v>3.2256</v>
      </c>
      <c r="K2402" s="184">
        <v>3.7473999999999998</v>
      </c>
      <c r="L2402" s="184">
        <v>3.7025999999999999</v>
      </c>
      <c r="M2402" s="184">
        <v>3.4870000000000001</v>
      </c>
      <c r="N2402" s="184"/>
      <c r="O2402" s="184"/>
      <c r="P2402" s="184"/>
      <c r="Q2402" s="184">
        <v>3.5303</v>
      </c>
      <c r="R2402" s="184"/>
    </row>
    <row r="2403" spans="1:18" x14ac:dyDescent="0.3">
      <c r="A2403" s="180" t="s">
        <v>1493</v>
      </c>
      <c r="B2403" s="180" t="s">
        <v>1534</v>
      </c>
      <c r="C2403" s="180">
        <v>124234</v>
      </c>
      <c r="D2403" s="183">
        <v>44462</v>
      </c>
      <c r="E2403" s="184">
        <v>14.172800000000001</v>
      </c>
      <c r="F2403" s="184">
        <v>3.8633999999999999</v>
      </c>
      <c r="G2403" s="184">
        <v>2.2324000000000002</v>
      </c>
      <c r="H2403" s="184">
        <v>2.5398000000000001</v>
      </c>
      <c r="I2403" s="184">
        <v>2.7991000000000001</v>
      </c>
      <c r="J2403" s="184">
        <v>3.2322000000000002</v>
      </c>
      <c r="K2403" s="184">
        <v>3.6272000000000002</v>
      </c>
      <c r="L2403" s="184">
        <v>3.3374000000000001</v>
      </c>
      <c r="M2403" s="184">
        <v>3.2486000000000002</v>
      </c>
      <c r="N2403" s="184">
        <v>3.3327</v>
      </c>
      <c r="O2403" s="184">
        <v>0.58279999999999998</v>
      </c>
      <c r="P2403" s="184">
        <v>2.4542000000000002</v>
      </c>
      <c r="Q2403" s="184">
        <v>4.4261999999999997</v>
      </c>
      <c r="R2403" s="184">
        <v>4.1025999999999998</v>
      </c>
    </row>
    <row r="2404" spans="1:18" x14ac:dyDescent="0.3">
      <c r="A2404" s="180" t="s">
        <v>1493</v>
      </c>
      <c r="B2404" s="180" t="s">
        <v>1535</v>
      </c>
      <c r="C2404" s="180">
        <v>124233</v>
      </c>
      <c r="D2404" s="183">
        <v>44462</v>
      </c>
      <c r="E2404" s="184">
        <v>13.700699999999999</v>
      </c>
      <c r="F2404" s="184">
        <v>2.9306999999999999</v>
      </c>
      <c r="G2404" s="184">
        <v>1.421</v>
      </c>
      <c r="H2404" s="184">
        <v>1.7513000000000001</v>
      </c>
      <c r="I2404" s="184">
        <v>1.9996</v>
      </c>
      <c r="J2404" s="184">
        <v>2.4285000000000001</v>
      </c>
      <c r="K2404" s="184">
        <v>2.8201000000000001</v>
      </c>
      <c r="L2404" s="184">
        <v>2.5249999999999999</v>
      </c>
      <c r="M2404" s="184">
        <v>2.4457</v>
      </c>
      <c r="N2404" s="184">
        <v>2.7246999999999999</v>
      </c>
      <c r="O2404" s="184">
        <v>0.38069999999999998</v>
      </c>
      <c r="P2404" s="184">
        <v>2.1412</v>
      </c>
      <c r="Q2404" s="184">
        <v>3.9878</v>
      </c>
      <c r="R2404" s="184">
        <v>3.7964000000000002</v>
      </c>
    </row>
    <row r="2405" spans="1:18" x14ac:dyDescent="0.3">
      <c r="A2405" s="180" t="s">
        <v>1493</v>
      </c>
      <c r="B2405" s="180" t="s">
        <v>2025</v>
      </c>
      <c r="C2405" s="180">
        <v>119186</v>
      </c>
      <c r="D2405" s="183">
        <v>44462</v>
      </c>
      <c r="E2405" s="184">
        <v>2346.08</v>
      </c>
      <c r="F2405" s="184">
        <v>3.0293999999999999</v>
      </c>
      <c r="G2405" s="184">
        <v>0.87029999999999996</v>
      </c>
      <c r="H2405" s="184">
        <v>2.2532999999999999</v>
      </c>
      <c r="I2405" s="184">
        <v>2.3837999999999999</v>
      </c>
      <c r="J2405" s="184">
        <v>2.9089</v>
      </c>
      <c r="K2405" s="184">
        <v>3.3841999999999999</v>
      </c>
      <c r="L2405" s="184">
        <v>3.1528999999999998</v>
      </c>
      <c r="M2405" s="184">
        <v>2.9127999999999998</v>
      </c>
      <c r="N2405" s="184">
        <v>2.9655999999999998</v>
      </c>
      <c r="O2405" s="184">
        <v>5.3056999999999999</v>
      </c>
      <c r="P2405" s="184">
        <v>6.0171999999999999</v>
      </c>
      <c r="Q2405" s="184">
        <v>7.3087</v>
      </c>
      <c r="R2405" s="184">
        <v>4.1153000000000004</v>
      </c>
    </row>
    <row r="2406" spans="1:18" x14ac:dyDescent="0.3">
      <c r="A2406" s="180" t="s">
        <v>1493</v>
      </c>
      <c r="B2406" s="180" t="s">
        <v>2026</v>
      </c>
      <c r="C2406" s="180">
        <v>112408</v>
      </c>
      <c r="D2406" s="183">
        <v>44462</v>
      </c>
      <c r="E2406" s="184">
        <v>2216.6269000000002</v>
      </c>
      <c r="F2406" s="184">
        <v>2.1095000000000002</v>
      </c>
      <c r="G2406" s="184">
        <v>-4.8899999999999999E-2</v>
      </c>
      <c r="H2406" s="184">
        <v>1.3333999999999999</v>
      </c>
      <c r="I2406" s="184">
        <v>1.4630000000000001</v>
      </c>
      <c r="J2406" s="184">
        <v>1.9872000000000001</v>
      </c>
      <c r="K2406" s="184">
        <v>2.4571999999999998</v>
      </c>
      <c r="L2406" s="184">
        <v>2.2204999999999999</v>
      </c>
      <c r="M2406" s="184">
        <v>1.9762999999999999</v>
      </c>
      <c r="N2406" s="184">
        <v>2.0234000000000001</v>
      </c>
      <c r="O2406" s="184">
        <v>4.4341999999999997</v>
      </c>
      <c r="P2406" s="184">
        <v>5.2140000000000004</v>
      </c>
      <c r="Q2406" s="184">
        <v>7.1029</v>
      </c>
      <c r="R2406" s="184">
        <v>3.2746</v>
      </c>
    </row>
    <row r="2407" spans="1:18" x14ac:dyDescent="0.3">
      <c r="A2407" s="180" t="s">
        <v>1493</v>
      </c>
      <c r="B2407" s="180" t="s">
        <v>1536</v>
      </c>
      <c r="C2407" s="180">
        <v>143493</v>
      </c>
      <c r="D2407" s="183">
        <v>44462</v>
      </c>
      <c r="E2407" s="184">
        <v>3215.7966000000001</v>
      </c>
      <c r="F2407" s="184">
        <v>7.7697000000000003</v>
      </c>
      <c r="G2407" s="184">
        <v>4.9044999999999996</v>
      </c>
      <c r="H2407" s="184">
        <v>3.7267999999999999</v>
      </c>
      <c r="I2407" s="184">
        <v>3.0421</v>
      </c>
      <c r="J2407" s="184">
        <v>3.5682999999999998</v>
      </c>
      <c r="K2407" s="184">
        <v>13.7416</v>
      </c>
      <c r="L2407" s="184">
        <v>11.545999999999999</v>
      </c>
      <c r="M2407" s="184">
        <v>9.1428999999999991</v>
      </c>
      <c r="N2407" s="184">
        <v>8.5861000000000001</v>
      </c>
      <c r="O2407" s="184">
        <v>4.92</v>
      </c>
      <c r="P2407" s="184">
        <v>5.4166999999999996</v>
      </c>
      <c r="Q2407" s="184">
        <v>6.0734000000000004</v>
      </c>
      <c r="R2407" s="184">
        <v>6.5091999999999999</v>
      </c>
    </row>
    <row r="2408" spans="1:18" x14ac:dyDescent="0.3">
      <c r="A2408" s="180" t="s">
        <v>1493</v>
      </c>
      <c r="B2408" s="180" t="s">
        <v>1537</v>
      </c>
      <c r="C2408" s="180">
        <v>143494</v>
      </c>
      <c r="D2408" s="183">
        <v>44462</v>
      </c>
      <c r="E2408" s="184">
        <v>3444.2440000000001</v>
      </c>
      <c r="F2408" s="184">
        <v>8.64</v>
      </c>
      <c r="G2408" s="184">
        <v>5.7751000000000001</v>
      </c>
      <c r="H2408" s="184">
        <v>4.5979000000000001</v>
      </c>
      <c r="I2408" s="184">
        <v>3.9137</v>
      </c>
      <c r="J2408" s="184">
        <v>4.4413999999999998</v>
      </c>
      <c r="K2408" s="184">
        <v>14.6431</v>
      </c>
      <c r="L2408" s="184">
        <v>12.4407</v>
      </c>
      <c r="M2408" s="184">
        <v>10.0207</v>
      </c>
      <c r="N2408" s="184">
        <v>9.4655000000000005</v>
      </c>
      <c r="O2408" s="184">
        <v>5.7465000000000002</v>
      </c>
      <c r="P2408" s="184">
        <v>6.3061999999999996</v>
      </c>
      <c r="Q2408" s="184">
        <v>7.3480999999999996</v>
      </c>
      <c r="R2408" s="184">
        <v>7.3544999999999998</v>
      </c>
    </row>
    <row r="2409" spans="1:18" x14ac:dyDescent="0.3">
      <c r="A2409" s="180" t="s">
        <v>1493</v>
      </c>
      <c r="B2409" s="180" t="s">
        <v>1538</v>
      </c>
      <c r="C2409" s="180">
        <v>147674</v>
      </c>
      <c r="D2409" s="183"/>
      <c r="E2409" s="184"/>
      <c r="F2409" s="184"/>
      <c r="G2409" s="184"/>
      <c r="H2409" s="184"/>
      <c r="I2409" s="184"/>
      <c r="J2409" s="184"/>
      <c r="K2409" s="184"/>
      <c r="L2409" s="184"/>
      <c r="M2409" s="184"/>
      <c r="N2409" s="184"/>
      <c r="O2409" s="184"/>
      <c r="P2409" s="184"/>
      <c r="Q2409" s="184"/>
      <c r="R2409" s="184"/>
    </row>
    <row r="2410" spans="1:18" x14ac:dyDescent="0.3">
      <c r="A2410" s="180" t="s">
        <v>1493</v>
      </c>
      <c r="B2410" s="180" t="s">
        <v>1539</v>
      </c>
      <c r="C2410" s="180">
        <v>147675</v>
      </c>
      <c r="D2410" s="183"/>
      <c r="E2410" s="184"/>
      <c r="F2410" s="184"/>
      <c r="G2410" s="184"/>
      <c r="H2410" s="184"/>
      <c r="I2410" s="184"/>
      <c r="J2410" s="184"/>
      <c r="K2410" s="184"/>
      <c r="L2410" s="184"/>
      <c r="M2410" s="184"/>
      <c r="N2410" s="184"/>
      <c r="O2410" s="184"/>
      <c r="P2410" s="184"/>
      <c r="Q2410" s="184"/>
      <c r="R2410" s="184"/>
    </row>
    <row r="2411" spans="1:18" x14ac:dyDescent="0.3">
      <c r="A2411" s="180" t="s">
        <v>1493</v>
      </c>
      <c r="B2411" s="180" t="s">
        <v>1540</v>
      </c>
      <c r="C2411" s="180">
        <v>138343</v>
      </c>
      <c r="D2411" s="183">
        <v>44462</v>
      </c>
      <c r="E2411" s="184">
        <v>27.504999999999999</v>
      </c>
      <c r="F2411" s="184">
        <v>4.7778999999999998</v>
      </c>
      <c r="G2411" s="184">
        <v>1.0175000000000001</v>
      </c>
      <c r="H2411" s="184">
        <v>2.0672000000000001</v>
      </c>
      <c r="I2411" s="184">
        <v>2.1913999999999998</v>
      </c>
      <c r="J2411" s="184">
        <v>2.9956</v>
      </c>
      <c r="K2411" s="184">
        <v>3.5158</v>
      </c>
      <c r="L2411" s="184">
        <v>3.5419999999999998</v>
      </c>
      <c r="M2411" s="184">
        <v>3.3855</v>
      </c>
      <c r="N2411" s="184">
        <v>3.5926999999999998</v>
      </c>
      <c r="O2411" s="184">
        <v>8.1158000000000001</v>
      </c>
      <c r="P2411" s="184">
        <v>7.6928000000000001</v>
      </c>
      <c r="Q2411" s="184">
        <v>7.9476000000000004</v>
      </c>
      <c r="R2411" s="184">
        <v>25.881399999999999</v>
      </c>
    </row>
    <row r="2412" spans="1:18" x14ac:dyDescent="0.3">
      <c r="A2412" s="180" t="s">
        <v>1493</v>
      </c>
      <c r="B2412" s="180" t="s">
        <v>1541</v>
      </c>
      <c r="C2412" s="180">
        <v>138358</v>
      </c>
      <c r="D2412" s="183">
        <v>44462</v>
      </c>
      <c r="E2412" s="184">
        <v>28.095099999999999</v>
      </c>
      <c r="F2412" s="184">
        <v>5.1974</v>
      </c>
      <c r="G2412" s="184">
        <v>1.5159</v>
      </c>
      <c r="H2412" s="184">
        <v>2.5625</v>
      </c>
      <c r="I2412" s="184">
        <v>2.6659999999999999</v>
      </c>
      <c r="J2412" s="184">
        <v>3.4550000000000001</v>
      </c>
      <c r="K2412" s="184">
        <v>3.9765000000000001</v>
      </c>
      <c r="L2412" s="184">
        <v>4.0094000000000003</v>
      </c>
      <c r="M2412" s="184">
        <v>3.8591000000000002</v>
      </c>
      <c r="N2412" s="184">
        <v>4.0697999999999999</v>
      </c>
      <c r="O2412" s="184">
        <v>8.4140999999999995</v>
      </c>
      <c r="P2412" s="184">
        <v>7.9710000000000001</v>
      </c>
      <c r="Q2412" s="184">
        <v>8.641</v>
      </c>
      <c r="R2412" s="184">
        <v>26.464200000000002</v>
      </c>
    </row>
    <row r="2413" spans="1:18" x14ac:dyDescent="0.3">
      <c r="A2413" s="180" t="s">
        <v>1493</v>
      </c>
      <c r="B2413" s="180" t="s">
        <v>1542</v>
      </c>
      <c r="C2413" s="180">
        <v>107328</v>
      </c>
      <c r="D2413" s="183">
        <v>44462</v>
      </c>
      <c r="E2413" s="184">
        <v>2205.9412000000002</v>
      </c>
      <c r="F2413" s="184">
        <v>2.2256</v>
      </c>
      <c r="G2413" s="184">
        <v>0.84009999999999996</v>
      </c>
      <c r="H2413" s="184">
        <v>1.5568</v>
      </c>
      <c r="I2413" s="184">
        <v>1.7999000000000001</v>
      </c>
      <c r="J2413" s="184">
        <v>2.4371999999999998</v>
      </c>
      <c r="K2413" s="184">
        <v>2.8555999999999999</v>
      </c>
      <c r="L2413" s="184">
        <v>2.9173</v>
      </c>
      <c r="M2413" s="184">
        <v>2.7635999999999998</v>
      </c>
      <c r="N2413" s="184">
        <v>2.8266</v>
      </c>
      <c r="O2413" s="184">
        <v>3.6381000000000001</v>
      </c>
      <c r="P2413" s="184">
        <v>4.3651999999999997</v>
      </c>
      <c r="Q2413" s="184">
        <v>5.9234999999999998</v>
      </c>
      <c r="R2413" s="184">
        <v>3.7564000000000002</v>
      </c>
    </row>
    <row r="2414" spans="1:18" x14ac:dyDescent="0.3">
      <c r="A2414" s="180" t="s">
        <v>1493</v>
      </c>
      <c r="B2414" s="180" t="s">
        <v>1543</v>
      </c>
      <c r="C2414" s="180">
        <v>119474</v>
      </c>
      <c r="D2414" s="183">
        <v>44462</v>
      </c>
      <c r="E2414" s="184">
        <v>2299.9904000000001</v>
      </c>
      <c r="F2414" s="184">
        <v>3.0171000000000001</v>
      </c>
      <c r="G2414" s="184">
        <v>1.6321000000000001</v>
      </c>
      <c r="H2414" s="184">
        <v>2.3485999999999998</v>
      </c>
      <c r="I2414" s="184">
        <v>2.5905999999999998</v>
      </c>
      <c r="J2414" s="184">
        <v>3.2288000000000001</v>
      </c>
      <c r="K2414" s="184">
        <v>3.6556999999999999</v>
      </c>
      <c r="L2414" s="184">
        <v>3.7343000000000002</v>
      </c>
      <c r="M2414" s="184">
        <v>3.5918999999999999</v>
      </c>
      <c r="N2414" s="184">
        <v>3.6604000000000001</v>
      </c>
      <c r="O2414" s="184">
        <v>4.4932999999999996</v>
      </c>
      <c r="P2414" s="184">
        <v>5.1727999999999996</v>
      </c>
      <c r="Q2414" s="184">
        <v>6.8849999999999998</v>
      </c>
      <c r="R2414" s="184">
        <v>4.6064999999999996</v>
      </c>
    </row>
    <row r="2415" spans="1:18" x14ac:dyDescent="0.3">
      <c r="A2415" s="180" t="s">
        <v>1493</v>
      </c>
      <c r="B2415" s="180" t="s">
        <v>1544</v>
      </c>
      <c r="C2415" s="180">
        <v>119828</v>
      </c>
      <c r="D2415" s="183">
        <v>44462</v>
      </c>
      <c r="E2415" s="184">
        <v>4802.2295999999997</v>
      </c>
      <c r="F2415" s="184">
        <v>2.0272000000000001</v>
      </c>
      <c r="G2415" s="184">
        <v>1.7717000000000001</v>
      </c>
      <c r="H2415" s="184">
        <v>2.5133000000000001</v>
      </c>
      <c r="I2415" s="184">
        <v>2.8016999999999999</v>
      </c>
      <c r="J2415" s="184">
        <v>3.2736000000000001</v>
      </c>
      <c r="K2415" s="184">
        <v>3.8119999999999998</v>
      </c>
      <c r="L2415" s="184">
        <v>3.7827999999999999</v>
      </c>
      <c r="M2415" s="184">
        <v>3.6259999999999999</v>
      </c>
      <c r="N2415" s="184">
        <v>3.8277000000000001</v>
      </c>
      <c r="O2415" s="184">
        <v>6.4158999999999997</v>
      </c>
      <c r="P2415" s="184">
        <v>6.6837999999999997</v>
      </c>
      <c r="Q2415" s="184">
        <v>7.5705999999999998</v>
      </c>
      <c r="R2415" s="184">
        <v>5.3211000000000004</v>
      </c>
    </row>
    <row r="2416" spans="1:18" x14ac:dyDescent="0.3">
      <c r="A2416" s="180" t="s">
        <v>1493</v>
      </c>
      <c r="B2416" s="180" t="s">
        <v>1545</v>
      </c>
      <c r="C2416" s="180">
        <v>100641</v>
      </c>
      <c r="D2416" s="183">
        <v>44462</v>
      </c>
      <c r="E2416" s="184">
        <v>4756.2089999999998</v>
      </c>
      <c r="F2416" s="184">
        <v>1.8472999999999999</v>
      </c>
      <c r="G2416" s="184">
        <v>1.5918000000000001</v>
      </c>
      <c r="H2416" s="184">
        <v>2.3330000000000002</v>
      </c>
      <c r="I2416" s="184">
        <v>2.6212</v>
      </c>
      <c r="J2416" s="184">
        <v>3.0929000000000002</v>
      </c>
      <c r="K2416" s="184">
        <v>3.6297000000000001</v>
      </c>
      <c r="L2416" s="184">
        <v>3.5992000000000002</v>
      </c>
      <c r="M2416" s="184">
        <v>3.4407000000000001</v>
      </c>
      <c r="N2416" s="184">
        <v>3.6414</v>
      </c>
      <c r="O2416" s="184">
        <v>6.2434000000000003</v>
      </c>
      <c r="P2416" s="184">
        <v>6.5339</v>
      </c>
      <c r="Q2416" s="184">
        <v>7.2218</v>
      </c>
      <c r="R2416" s="184">
        <v>5.1401000000000003</v>
      </c>
    </row>
    <row r="2417" spans="1:18" x14ac:dyDescent="0.3">
      <c r="A2417" s="180" t="s">
        <v>1493</v>
      </c>
      <c r="B2417" s="180" t="s">
        <v>1546</v>
      </c>
      <c r="C2417" s="180">
        <v>147440</v>
      </c>
      <c r="D2417" s="183">
        <v>44462</v>
      </c>
      <c r="E2417" s="184">
        <v>11.275</v>
      </c>
      <c r="F2417" s="184">
        <v>3.5613000000000001</v>
      </c>
      <c r="G2417" s="184">
        <v>2.4824000000000002</v>
      </c>
      <c r="H2417" s="184">
        <v>3.0541</v>
      </c>
      <c r="I2417" s="184">
        <v>2.9863</v>
      </c>
      <c r="J2417" s="184">
        <v>3.4037000000000002</v>
      </c>
      <c r="K2417" s="184">
        <v>3.8370000000000002</v>
      </c>
      <c r="L2417" s="184">
        <v>3.9550000000000001</v>
      </c>
      <c r="M2417" s="184">
        <v>3.7873999999999999</v>
      </c>
      <c r="N2417" s="184">
        <v>3.9142000000000001</v>
      </c>
      <c r="O2417" s="184"/>
      <c r="P2417" s="184"/>
      <c r="Q2417" s="184">
        <v>5.4730999999999996</v>
      </c>
      <c r="R2417" s="184">
        <v>5.1104000000000003</v>
      </c>
    </row>
    <row r="2418" spans="1:18" x14ac:dyDescent="0.3">
      <c r="A2418" s="180" t="s">
        <v>1493</v>
      </c>
      <c r="B2418" s="180" t="s">
        <v>1547</v>
      </c>
      <c r="C2418" s="180">
        <v>147425</v>
      </c>
      <c r="D2418" s="183">
        <v>44462</v>
      </c>
      <c r="E2418" s="184">
        <v>10.9764</v>
      </c>
      <c r="F2418" s="184">
        <v>1.9953000000000001</v>
      </c>
      <c r="G2418" s="184">
        <v>1.1085</v>
      </c>
      <c r="H2418" s="184">
        <v>1.7107000000000001</v>
      </c>
      <c r="I2418" s="184">
        <v>1.6398999999999999</v>
      </c>
      <c r="J2418" s="184">
        <v>2.0739000000000001</v>
      </c>
      <c r="K2418" s="184">
        <v>2.5024000000000002</v>
      </c>
      <c r="L2418" s="184">
        <v>2.5998999999999999</v>
      </c>
      <c r="M2418" s="184">
        <v>2.4018000000000002</v>
      </c>
      <c r="N2418" s="184">
        <v>2.5562999999999998</v>
      </c>
      <c r="O2418" s="184"/>
      <c r="P2418" s="184"/>
      <c r="Q2418" s="184">
        <v>4.2234999999999996</v>
      </c>
      <c r="R2418" s="184">
        <v>3.8611</v>
      </c>
    </row>
    <row r="2419" spans="1:18" x14ac:dyDescent="0.3">
      <c r="A2419" s="180" t="s">
        <v>1493</v>
      </c>
      <c r="B2419" s="180" t="s">
        <v>1548</v>
      </c>
      <c r="C2419" s="180">
        <v>146075</v>
      </c>
      <c r="D2419" s="183">
        <v>44462</v>
      </c>
      <c r="E2419" s="184">
        <v>11.662100000000001</v>
      </c>
      <c r="F2419" s="184">
        <v>2.1909999999999998</v>
      </c>
      <c r="G2419" s="184">
        <v>3.5480999999999998</v>
      </c>
      <c r="H2419" s="184">
        <v>3.6240999999999999</v>
      </c>
      <c r="I2419" s="184">
        <v>3.3353000000000002</v>
      </c>
      <c r="J2419" s="184">
        <v>3.8389000000000002</v>
      </c>
      <c r="K2419" s="184">
        <v>4.2150999999999996</v>
      </c>
      <c r="L2419" s="184">
        <v>4.1699000000000002</v>
      </c>
      <c r="M2419" s="184">
        <v>3.9615</v>
      </c>
      <c r="N2419" s="184">
        <v>4.1463999999999999</v>
      </c>
      <c r="O2419" s="184"/>
      <c r="P2419" s="184"/>
      <c r="Q2419" s="184">
        <v>5.9249999999999998</v>
      </c>
      <c r="R2419" s="184">
        <v>5.2145999999999999</v>
      </c>
    </row>
    <row r="2420" spans="1:18" x14ac:dyDescent="0.3">
      <c r="A2420" s="180" t="s">
        <v>1493</v>
      </c>
      <c r="B2420" s="180" t="s">
        <v>1549</v>
      </c>
      <c r="C2420" s="180">
        <v>146070</v>
      </c>
      <c r="D2420" s="183">
        <v>44462</v>
      </c>
      <c r="E2420" s="184">
        <v>11.4457</v>
      </c>
      <c r="F2420" s="184">
        <v>1.5946</v>
      </c>
      <c r="G2420" s="184">
        <v>2.6581000000000001</v>
      </c>
      <c r="H2420" s="184">
        <v>2.6892</v>
      </c>
      <c r="I2420" s="184">
        <v>2.4851999999999999</v>
      </c>
      <c r="J2420" s="184">
        <v>3.0322</v>
      </c>
      <c r="K2420" s="184">
        <v>3.4403999999999999</v>
      </c>
      <c r="L2420" s="184">
        <v>3.3986999999999998</v>
      </c>
      <c r="M2420" s="184">
        <v>3.1671</v>
      </c>
      <c r="N2420" s="184">
        <v>3.3239000000000001</v>
      </c>
      <c r="O2420" s="184"/>
      <c r="P2420" s="184"/>
      <c r="Q2420" s="184">
        <v>5.1848999999999998</v>
      </c>
      <c r="R2420" s="184">
        <v>4.4329000000000001</v>
      </c>
    </row>
    <row r="2421" spans="1:18" x14ac:dyDescent="0.3">
      <c r="A2421" s="180" t="s">
        <v>1493</v>
      </c>
      <c r="B2421" s="180" t="s">
        <v>1550</v>
      </c>
      <c r="C2421" s="180">
        <v>120746</v>
      </c>
      <c r="D2421" s="183">
        <v>44462</v>
      </c>
      <c r="E2421" s="184">
        <v>3520.8530999999998</v>
      </c>
      <c r="F2421" s="184">
        <v>2.9931000000000001</v>
      </c>
      <c r="G2421" s="184">
        <v>151.06129999999999</v>
      </c>
      <c r="H2421" s="184">
        <v>66.281599999999997</v>
      </c>
      <c r="I2421" s="184">
        <v>34.647399999999998</v>
      </c>
      <c r="J2421" s="184">
        <v>18.000499999999999</v>
      </c>
      <c r="K2421" s="184">
        <v>8.7603000000000009</v>
      </c>
      <c r="L2421" s="184">
        <v>6.4885000000000002</v>
      </c>
      <c r="M2421" s="184">
        <v>5.5911</v>
      </c>
      <c r="N2421" s="184">
        <v>5.5541</v>
      </c>
      <c r="O2421" s="184">
        <v>5.4039999999999999</v>
      </c>
      <c r="P2421" s="184">
        <v>6.2058999999999997</v>
      </c>
      <c r="Q2421" s="184">
        <v>7.6643999999999997</v>
      </c>
      <c r="R2421" s="184">
        <v>6.1021999999999998</v>
      </c>
    </row>
    <row r="2422" spans="1:18" x14ac:dyDescent="0.3">
      <c r="A2422" s="180" t="s">
        <v>1493</v>
      </c>
      <c r="B2422" s="180" t="s">
        <v>1551</v>
      </c>
      <c r="C2422" s="180">
        <v>102532</v>
      </c>
      <c r="D2422" s="183">
        <v>44462</v>
      </c>
      <c r="E2422" s="184">
        <v>3351.7941999999998</v>
      </c>
      <c r="F2422" s="184">
        <v>2.4329000000000001</v>
      </c>
      <c r="G2422" s="184">
        <v>150.49430000000001</v>
      </c>
      <c r="H2422" s="184">
        <v>65.706100000000006</v>
      </c>
      <c r="I2422" s="184">
        <v>34.075800000000001</v>
      </c>
      <c r="J2422" s="184">
        <v>17.430299999999999</v>
      </c>
      <c r="K2422" s="184">
        <v>8.2070000000000007</v>
      </c>
      <c r="L2422" s="184">
        <v>5.9096000000000002</v>
      </c>
      <c r="M2422" s="184">
        <v>5.0321999999999996</v>
      </c>
      <c r="N2422" s="184">
        <v>5.0027999999999997</v>
      </c>
      <c r="O2422" s="184">
        <v>4.8307000000000002</v>
      </c>
      <c r="P2422" s="184">
        <v>5.6</v>
      </c>
      <c r="Q2422" s="184">
        <v>6.9177</v>
      </c>
      <c r="R2422" s="184">
        <v>5.5255000000000001</v>
      </c>
    </row>
    <row r="2423" spans="1:18" x14ac:dyDescent="0.3">
      <c r="A2423" s="180" t="s">
        <v>1493</v>
      </c>
      <c r="B2423" s="180" t="s">
        <v>1552</v>
      </c>
      <c r="C2423" s="180">
        <v>147311</v>
      </c>
      <c r="D2423" s="183">
        <v>44462</v>
      </c>
      <c r="E2423" s="184">
        <v>1119.8134</v>
      </c>
      <c r="F2423" s="184">
        <v>2.9761000000000002</v>
      </c>
      <c r="G2423" s="184">
        <v>1.7745</v>
      </c>
      <c r="H2423" s="184">
        <v>2.4756</v>
      </c>
      <c r="I2423" s="184">
        <v>22.9573</v>
      </c>
      <c r="J2423" s="184">
        <v>11.8462</v>
      </c>
      <c r="K2423" s="184">
        <v>5.9318</v>
      </c>
      <c r="L2423" s="184">
        <v>4.5366999999999997</v>
      </c>
      <c r="M2423" s="184">
        <v>5.0190999999999999</v>
      </c>
      <c r="N2423" s="184">
        <v>4.6192000000000002</v>
      </c>
      <c r="O2423" s="184"/>
      <c r="P2423" s="184"/>
      <c r="Q2423" s="184">
        <v>5.0400999999999998</v>
      </c>
      <c r="R2423" s="184">
        <v>4.6840999999999999</v>
      </c>
    </row>
    <row r="2424" spans="1:18" x14ac:dyDescent="0.3">
      <c r="A2424" s="180" t="s">
        <v>1493</v>
      </c>
      <c r="B2424" s="180" t="s">
        <v>1553</v>
      </c>
      <c r="C2424" s="180">
        <v>147307</v>
      </c>
      <c r="D2424" s="183">
        <v>44462</v>
      </c>
      <c r="E2424" s="184">
        <v>1106.4127000000001</v>
      </c>
      <c r="F2424" s="184">
        <v>2.4744000000000002</v>
      </c>
      <c r="G2424" s="184">
        <v>1.2746</v>
      </c>
      <c r="H2424" s="184">
        <v>1.9754</v>
      </c>
      <c r="I2424" s="184">
        <v>22.454000000000001</v>
      </c>
      <c r="J2424" s="184">
        <v>11.3424</v>
      </c>
      <c r="K2424" s="184">
        <v>5.4249000000000001</v>
      </c>
      <c r="L2424" s="184">
        <v>4.0256999999999996</v>
      </c>
      <c r="M2424" s="184">
        <v>4.5015000000000001</v>
      </c>
      <c r="N2424" s="184">
        <v>4.0975999999999999</v>
      </c>
      <c r="O2424" s="184"/>
      <c r="P2424" s="184"/>
      <c r="Q2424" s="184">
        <v>4.492</v>
      </c>
      <c r="R2424" s="184">
        <v>4.1504000000000003</v>
      </c>
    </row>
    <row r="2425" spans="1:18" x14ac:dyDescent="0.3">
      <c r="A2425" s="185" t="s">
        <v>27</v>
      </c>
      <c r="B2425" s="180"/>
      <c r="C2425" s="180"/>
      <c r="D2425" s="180"/>
      <c r="E2425" s="180"/>
      <c r="F2425" s="186">
        <v>3.6792614035087712</v>
      </c>
      <c r="G2425" s="186">
        <v>7.3867596491228067</v>
      </c>
      <c r="H2425" s="186">
        <v>5.0025701754385956</v>
      </c>
      <c r="I2425" s="186">
        <v>4.7348385964912261</v>
      </c>
      <c r="J2425" s="186">
        <v>4.3595210526315791</v>
      </c>
      <c r="K2425" s="186">
        <v>4.5701964912280699</v>
      </c>
      <c r="L2425" s="186">
        <v>4.3285385964912271</v>
      </c>
      <c r="M2425" s="186">
        <v>4.0336807017543865</v>
      </c>
      <c r="N2425" s="186">
        <v>4.1484345454545455</v>
      </c>
      <c r="O2425" s="186">
        <v>5.8254829268292685</v>
      </c>
      <c r="P2425" s="186">
        <v>6.2201199999999996</v>
      </c>
      <c r="Q2425" s="186">
        <v>6.4896736842105271</v>
      </c>
      <c r="R2425" s="186">
        <v>5.9674693877551022</v>
      </c>
    </row>
    <row r="2426" spans="1:18" x14ac:dyDescent="0.3">
      <c r="A2426" s="185" t="s">
        <v>408</v>
      </c>
      <c r="B2426" s="180"/>
      <c r="C2426" s="180"/>
      <c r="D2426" s="180"/>
      <c r="E2426" s="180"/>
      <c r="F2426" s="186">
        <v>3.0171000000000001</v>
      </c>
      <c r="G2426" s="186">
        <v>1.9058999999999999</v>
      </c>
      <c r="H2426" s="186">
        <v>2.5625</v>
      </c>
      <c r="I2426" s="186">
        <v>2.7477999999999998</v>
      </c>
      <c r="J2426" s="186">
        <v>3.2322000000000002</v>
      </c>
      <c r="K2426" s="186">
        <v>3.7515000000000001</v>
      </c>
      <c r="L2426" s="186">
        <v>3.7343000000000002</v>
      </c>
      <c r="M2426" s="186">
        <v>3.6259999999999999</v>
      </c>
      <c r="N2426" s="186">
        <v>3.8046000000000002</v>
      </c>
      <c r="O2426" s="186">
        <v>5.9729000000000001</v>
      </c>
      <c r="P2426" s="186">
        <v>6.4195000000000002</v>
      </c>
      <c r="Q2426" s="186">
        <v>6.8902999999999999</v>
      </c>
      <c r="R2426" s="186">
        <v>5.1003999999999996</v>
      </c>
    </row>
    <row r="2427" spans="1:18" x14ac:dyDescent="0.3">
      <c r="A2427" s="128"/>
      <c r="B2427" s="128"/>
      <c r="C2427" s="128"/>
      <c r="D2427" s="128"/>
      <c r="E2427" s="128"/>
      <c r="F2427" s="128"/>
      <c r="G2427" s="128"/>
      <c r="H2427" s="128"/>
      <c r="I2427" s="128"/>
      <c r="J2427" s="128"/>
      <c r="K2427" s="128"/>
      <c r="L2427" s="128"/>
      <c r="M2427" s="128"/>
      <c r="N2427" s="128"/>
      <c r="O2427" s="128"/>
      <c r="P2427" s="128"/>
      <c r="Q2427" s="128"/>
      <c r="R2427" s="128"/>
    </row>
    <row r="2428" spans="1:18" x14ac:dyDescent="0.3">
      <c r="A2428" s="182" t="s">
        <v>387</v>
      </c>
      <c r="B2428" s="182"/>
      <c r="C2428" s="182"/>
      <c r="D2428" s="182"/>
      <c r="E2428" s="182"/>
      <c r="F2428" s="182"/>
      <c r="G2428" s="182"/>
      <c r="H2428" s="182"/>
      <c r="I2428" s="182"/>
      <c r="J2428" s="182"/>
      <c r="K2428" s="182"/>
      <c r="L2428" s="182"/>
      <c r="M2428" s="182"/>
      <c r="N2428" s="182"/>
      <c r="O2428" s="182"/>
      <c r="P2428" s="182"/>
      <c r="Q2428" s="182"/>
      <c r="R2428" s="182"/>
    </row>
    <row r="2429" spans="1:18" x14ac:dyDescent="0.3">
      <c r="A2429" s="180" t="s">
        <v>380</v>
      </c>
      <c r="B2429" s="180" t="s">
        <v>30</v>
      </c>
      <c r="C2429" s="180">
        <v>108167</v>
      </c>
      <c r="D2429" s="183">
        <v>44462</v>
      </c>
      <c r="E2429" s="184">
        <v>73.975999999999999</v>
      </c>
      <c r="F2429" s="184">
        <v>0.94279999999999997</v>
      </c>
      <c r="G2429" s="184">
        <v>2.7292000000000001</v>
      </c>
      <c r="H2429" s="184">
        <v>4.2900000000000001E-2</v>
      </c>
      <c r="I2429" s="184">
        <v>2.4142000000000001</v>
      </c>
      <c r="J2429" s="184">
        <v>9.5268999999999995</v>
      </c>
      <c r="K2429" s="184">
        <v>12.183400000000001</v>
      </c>
      <c r="L2429" s="184">
        <v>24.792899999999999</v>
      </c>
      <c r="M2429" s="184">
        <v>41.803100000000001</v>
      </c>
      <c r="N2429" s="184">
        <v>69.212500000000006</v>
      </c>
      <c r="O2429" s="184">
        <v>10.283099999999999</v>
      </c>
      <c r="P2429" s="184">
        <v>9.1182999999999996</v>
      </c>
      <c r="Q2429" s="184">
        <v>15.976699999999999</v>
      </c>
      <c r="R2429" s="184">
        <v>25.435199999999998</v>
      </c>
    </row>
    <row r="2430" spans="1:18" x14ac:dyDescent="0.3">
      <c r="A2430" s="180" t="s">
        <v>380</v>
      </c>
      <c r="B2430" s="180" t="s">
        <v>11</v>
      </c>
      <c r="C2430" s="180">
        <v>119659</v>
      </c>
      <c r="D2430" s="183">
        <v>44462</v>
      </c>
      <c r="E2430" s="184">
        <v>80.539299999999997</v>
      </c>
      <c r="F2430" s="184">
        <v>0.94540000000000002</v>
      </c>
      <c r="G2430" s="184">
        <v>2.7372999999999998</v>
      </c>
      <c r="H2430" s="184">
        <v>6.1199999999999997E-2</v>
      </c>
      <c r="I2430" s="184">
        <v>2.4504999999999999</v>
      </c>
      <c r="J2430" s="184">
        <v>9.6141000000000005</v>
      </c>
      <c r="K2430" s="184">
        <v>12.448600000000001</v>
      </c>
      <c r="L2430" s="184">
        <v>25.3871</v>
      </c>
      <c r="M2430" s="184">
        <v>42.777099999999997</v>
      </c>
      <c r="N2430" s="184">
        <v>70.829599999999999</v>
      </c>
      <c r="O2430" s="184">
        <v>11.472899999999999</v>
      </c>
      <c r="P2430" s="184">
        <v>10.341100000000001</v>
      </c>
      <c r="Q2430" s="184">
        <v>18.394600000000001</v>
      </c>
      <c r="R2430" s="184">
        <v>26.721599999999999</v>
      </c>
    </row>
    <row r="2431" spans="1:18" x14ac:dyDescent="0.3">
      <c r="A2431" s="180" t="s">
        <v>380</v>
      </c>
      <c r="B2431" s="180" t="s">
        <v>1972</v>
      </c>
      <c r="C2431" s="180">
        <v>148595</v>
      </c>
      <c r="D2431" s="183">
        <v>44462</v>
      </c>
      <c r="E2431" s="184">
        <v>13.551</v>
      </c>
      <c r="F2431" s="184">
        <v>0.43730000000000002</v>
      </c>
      <c r="G2431" s="184">
        <v>1.1117999999999999</v>
      </c>
      <c r="H2431" s="184">
        <v>-2.9499999999999998E-2</v>
      </c>
      <c r="I2431" s="184">
        <v>0.9385</v>
      </c>
      <c r="J2431" s="184">
        <v>4.6327999999999996</v>
      </c>
      <c r="K2431" s="184">
        <v>9.4675999999999991</v>
      </c>
      <c r="L2431" s="184">
        <v>23.7986</v>
      </c>
      <c r="M2431" s="184">
        <v>33.310400000000001</v>
      </c>
      <c r="N2431" s="184"/>
      <c r="O2431" s="184"/>
      <c r="P2431" s="184"/>
      <c r="Q2431" s="184">
        <v>35.51</v>
      </c>
      <c r="R2431" s="184"/>
    </row>
    <row r="2432" spans="1:18" x14ac:dyDescent="0.3">
      <c r="A2432" s="180" t="s">
        <v>380</v>
      </c>
      <c r="B2432" s="180" t="s">
        <v>1973</v>
      </c>
      <c r="C2432" s="180">
        <v>148594</v>
      </c>
      <c r="D2432" s="183">
        <v>44462</v>
      </c>
      <c r="E2432" s="184">
        <v>13.471</v>
      </c>
      <c r="F2432" s="184">
        <v>0.43990000000000001</v>
      </c>
      <c r="G2432" s="184">
        <v>1.1109</v>
      </c>
      <c r="H2432" s="184">
        <v>-3.7100000000000001E-2</v>
      </c>
      <c r="I2432" s="184">
        <v>0.91390000000000005</v>
      </c>
      <c r="J2432" s="184">
        <v>4.5723000000000003</v>
      </c>
      <c r="K2432" s="184">
        <v>9.2627000000000006</v>
      </c>
      <c r="L2432" s="184">
        <v>23.338200000000001</v>
      </c>
      <c r="M2432" s="184">
        <v>32.5625</v>
      </c>
      <c r="N2432" s="184"/>
      <c r="O2432" s="184"/>
      <c r="P2432" s="184"/>
      <c r="Q2432" s="184">
        <v>34.71</v>
      </c>
      <c r="R2432" s="184"/>
    </row>
    <row r="2433" spans="1:18" x14ac:dyDescent="0.3">
      <c r="A2433" s="180" t="s">
        <v>380</v>
      </c>
      <c r="B2433" s="180" t="s">
        <v>31</v>
      </c>
      <c r="C2433" s="180">
        <v>101764</v>
      </c>
      <c r="D2433" s="183">
        <v>44462</v>
      </c>
      <c r="E2433" s="184">
        <v>432.26799999999997</v>
      </c>
      <c r="F2433" s="184">
        <v>1.4671000000000001</v>
      </c>
      <c r="G2433" s="184">
        <v>2.4752000000000001</v>
      </c>
      <c r="H2433" s="184">
        <v>0.37380000000000002</v>
      </c>
      <c r="I2433" s="184">
        <v>2.3727999999999998</v>
      </c>
      <c r="J2433" s="184">
        <v>7.9386000000000001</v>
      </c>
      <c r="K2433" s="184">
        <v>13.9391</v>
      </c>
      <c r="L2433" s="184">
        <v>22.758099999999999</v>
      </c>
      <c r="M2433" s="184">
        <v>37.729900000000001</v>
      </c>
      <c r="N2433" s="184">
        <v>64.831100000000006</v>
      </c>
      <c r="O2433" s="184">
        <v>13.5677</v>
      </c>
      <c r="P2433" s="184">
        <v>13.629</v>
      </c>
      <c r="Q2433" s="184">
        <v>14.5875</v>
      </c>
      <c r="R2433" s="184">
        <v>23.618099999999998</v>
      </c>
    </row>
    <row r="2434" spans="1:18" x14ac:dyDescent="0.3">
      <c r="A2434" s="180" t="s">
        <v>380</v>
      </c>
      <c r="B2434" s="180" t="s">
        <v>12</v>
      </c>
      <c r="C2434" s="180">
        <v>118935</v>
      </c>
      <c r="D2434" s="183">
        <v>44462</v>
      </c>
      <c r="E2434" s="184">
        <v>466.84500000000003</v>
      </c>
      <c r="F2434" s="184">
        <v>1.4697</v>
      </c>
      <c r="G2434" s="184">
        <v>2.4828000000000001</v>
      </c>
      <c r="H2434" s="184">
        <v>0.39140000000000003</v>
      </c>
      <c r="I2434" s="184">
        <v>2.4064000000000001</v>
      </c>
      <c r="J2434" s="184">
        <v>8.0191999999999997</v>
      </c>
      <c r="K2434" s="184">
        <v>14.199199999999999</v>
      </c>
      <c r="L2434" s="184">
        <v>23.336600000000001</v>
      </c>
      <c r="M2434" s="184">
        <v>38.690600000000003</v>
      </c>
      <c r="N2434" s="184">
        <v>66.341200000000001</v>
      </c>
      <c r="O2434" s="184">
        <v>14.690099999999999</v>
      </c>
      <c r="P2434" s="184">
        <v>14.835100000000001</v>
      </c>
      <c r="Q2434" s="184">
        <v>17.193000000000001</v>
      </c>
      <c r="R2434" s="184">
        <v>24.735800000000001</v>
      </c>
    </row>
    <row r="2435" spans="1:18" x14ac:dyDescent="0.3">
      <c r="A2435" s="180" t="s">
        <v>380</v>
      </c>
      <c r="B2435" s="180" t="s">
        <v>32</v>
      </c>
      <c r="C2435" s="180">
        <v>102594</v>
      </c>
      <c r="D2435" s="183">
        <v>44462</v>
      </c>
      <c r="E2435" s="184">
        <v>239.79</v>
      </c>
      <c r="F2435" s="184">
        <v>0.99819999999999998</v>
      </c>
      <c r="G2435" s="184">
        <v>2.3736999999999999</v>
      </c>
      <c r="H2435" s="184">
        <v>0.39779999999999999</v>
      </c>
      <c r="I2435" s="184">
        <v>3.0026000000000002</v>
      </c>
      <c r="J2435" s="184">
        <v>8.6842000000000006</v>
      </c>
      <c r="K2435" s="184">
        <v>12.4666</v>
      </c>
      <c r="L2435" s="184">
        <v>23.463100000000001</v>
      </c>
      <c r="M2435" s="184">
        <v>39.4452</v>
      </c>
      <c r="N2435" s="184">
        <v>65.053700000000006</v>
      </c>
      <c r="O2435" s="184">
        <v>16.529</v>
      </c>
      <c r="P2435" s="184">
        <v>13.505800000000001</v>
      </c>
      <c r="Q2435" s="184">
        <v>20.398399999999999</v>
      </c>
      <c r="R2435" s="184">
        <v>30.7134</v>
      </c>
    </row>
    <row r="2436" spans="1:18" x14ac:dyDescent="0.3">
      <c r="A2436" s="180" t="s">
        <v>380</v>
      </c>
      <c r="B2436" s="180" t="s">
        <v>13</v>
      </c>
      <c r="C2436" s="180">
        <v>120323</v>
      </c>
      <c r="D2436" s="183">
        <v>44462</v>
      </c>
      <c r="E2436" s="184">
        <v>258.08999999999997</v>
      </c>
      <c r="F2436" s="184">
        <v>0.99790000000000001</v>
      </c>
      <c r="G2436" s="184">
        <v>2.3759999999999999</v>
      </c>
      <c r="H2436" s="184">
        <v>0.40849999999999997</v>
      </c>
      <c r="I2436" s="184">
        <v>3.0257999999999998</v>
      </c>
      <c r="J2436" s="184">
        <v>8.7335999999999991</v>
      </c>
      <c r="K2436" s="184">
        <v>12.6145</v>
      </c>
      <c r="L2436" s="184">
        <v>23.795999999999999</v>
      </c>
      <c r="M2436" s="184">
        <v>39.977200000000003</v>
      </c>
      <c r="N2436" s="184">
        <v>65.910300000000007</v>
      </c>
      <c r="O2436" s="184">
        <v>17.212499999999999</v>
      </c>
      <c r="P2436" s="184">
        <v>14.3927</v>
      </c>
      <c r="Q2436" s="184">
        <v>18.636700000000001</v>
      </c>
      <c r="R2436" s="184">
        <v>31.411999999999999</v>
      </c>
    </row>
    <row r="2437" spans="1:18" x14ac:dyDescent="0.3">
      <c r="A2437" s="180" t="s">
        <v>380</v>
      </c>
      <c r="B2437" s="180" t="s">
        <v>14</v>
      </c>
      <c r="C2437" s="180">
        <v>144455</v>
      </c>
      <c r="D2437" s="183">
        <v>44462</v>
      </c>
      <c r="E2437" s="184">
        <v>16.440000000000001</v>
      </c>
      <c r="F2437" s="184">
        <v>1.3564000000000001</v>
      </c>
      <c r="G2437" s="184">
        <v>2.5577000000000001</v>
      </c>
      <c r="H2437" s="184">
        <v>-0.36359999999999998</v>
      </c>
      <c r="I2437" s="184">
        <v>1.2315</v>
      </c>
      <c r="J2437" s="184">
        <v>8.0158000000000005</v>
      </c>
      <c r="K2437" s="184">
        <v>11.684799999999999</v>
      </c>
      <c r="L2437" s="184">
        <v>22.048999999999999</v>
      </c>
      <c r="M2437" s="184">
        <v>39.204099999999997</v>
      </c>
      <c r="N2437" s="184">
        <v>63.095199999999998</v>
      </c>
      <c r="O2437" s="184">
        <v>17.813300000000002</v>
      </c>
      <c r="P2437" s="184"/>
      <c r="Q2437" s="184">
        <v>17.419</v>
      </c>
      <c r="R2437" s="184">
        <v>24.675799999999999</v>
      </c>
    </row>
    <row r="2438" spans="1:18" x14ac:dyDescent="0.3">
      <c r="A2438" s="180" t="s">
        <v>380</v>
      </c>
      <c r="B2438" s="180" t="s">
        <v>33</v>
      </c>
      <c r="C2438" s="180">
        <v>144453</v>
      </c>
      <c r="D2438" s="183">
        <v>44462</v>
      </c>
      <c r="E2438" s="184">
        <v>15.85</v>
      </c>
      <c r="F2438" s="184">
        <v>1.4075</v>
      </c>
      <c r="G2438" s="184">
        <v>2.589</v>
      </c>
      <c r="H2438" s="184">
        <v>-0.3145</v>
      </c>
      <c r="I2438" s="184">
        <v>1.2133</v>
      </c>
      <c r="J2438" s="184">
        <v>7.97</v>
      </c>
      <c r="K2438" s="184">
        <v>11.5412</v>
      </c>
      <c r="L2438" s="184">
        <v>21.549099999999999</v>
      </c>
      <c r="M2438" s="184">
        <v>38.307200000000002</v>
      </c>
      <c r="N2438" s="184">
        <v>61.734699999999997</v>
      </c>
      <c r="O2438" s="184">
        <v>16.4678</v>
      </c>
      <c r="P2438" s="184"/>
      <c r="Q2438" s="184">
        <v>16.040900000000001</v>
      </c>
      <c r="R2438" s="184">
        <v>23.773399999999999</v>
      </c>
    </row>
    <row r="2439" spans="1:18" x14ac:dyDescent="0.3">
      <c r="A2439" s="180" t="s">
        <v>380</v>
      </c>
      <c r="B2439" s="180" t="s">
        <v>15</v>
      </c>
      <c r="C2439" s="180">
        <v>118481</v>
      </c>
      <c r="D2439" s="183">
        <v>44462</v>
      </c>
      <c r="E2439" s="184">
        <v>92.08</v>
      </c>
      <c r="F2439" s="184">
        <v>1.1201000000000001</v>
      </c>
      <c r="G2439" s="184">
        <v>2.4704999999999999</v>
      </c>
      <c r="H2439" s="184">
        <v>0.38159999999999999</v>
      </c>
      <c r="I2439" s="184">
        <v>1.9035</v>
      </c>
      <c r="J2439" s="184">
        <v>9.7234999999999996</v>
      </c>
      <c r="K2439" s="184">
        <v>13.357100000000001</v>
      </c>
      <c r="L2439" s="184">
        <v>32.241799999999998</v>
      </c>
      <c r="M2439" s="184">
        <v>58.6492</v>
      </c>
      <c r="N2439" s="184">
        <v>96.416399999999996</v>
      </c>
      <c r="O2439" s="184">
        <v>18.75</v>
      </c>
      <c r="P2439" s="184">
        <v>17.793500000000002</v>
      </c>
      <c r="Q2439" s="184">
        <v>17.883600000000001</v>
      </c>
      <c r="R2439" s="184">
        <v>34.578000000000003</v>
      </c>
    </row>
    <row r="2440" spans="1:18" x14ac:dyDescent="0.3">
      <c r="A2440" s="180" t="s">
        <v>380</v>
      </c>
      <c r="B2440" s="180" t="s">
        <v>34</v>
      </c>
      <c r="C2440" s="180">
        <v>108909</v>
      </c>
      <c r="D2440" s="183">
        <v>44462</v>
      </c>
      <c r="E2440" s="184">
        <v>84.62</v>
      </c>
      <c r="F2440" s="184">
        <v>1.1112</v>
      </c>
      <c r="G2440" s="184">
        <v>2.4455</v>
      </c>
      <c r="H2440" s="184">
        <v>0.35580000000000001</v>
      </c>
      <c r="I2440" s="184">
        <v>1.8535999999999999</v>
      </c>
      <c r="J2440" s="184">
        <v>9.6113999999999997</v>
      </c>
      <c r="K2440" s="184">
        <v>13.037699999999999</v>
      </c>
      <c r="L2440" s="184">
        <v>31.52</v>
      </c>
      <c r="M2440" s="184">
        <v>57.344700000000003</v>
      </c>
      <c r="N2440" s="184">
        <v>94.305400000000006</v>
      </c>
      <c r="O2440" s="184">
        <v>17.457699999999999</v>
      </c>
      <c r="P2440" s="184">
        <v>16.508900000000001</v>
      </c>
      <c r="Q2440" s="184">
        <v>17.0623</v>
      </c>
      <c r="R2440" s="184">
        <v>33.139499999999998</v>
      </c>
    </row>
    <row r="2441" spans="1:18" x14ac:dyDescent="0.3">
      <c r="A2441" s="180" t="s">
        <v>380</v>
      </c>
      <c r="B2441" s="180" t="s">
        <v>16</v>
      </c>
      <c r="C2441" s="180">
        <v>135341</v>
      </c>
      <c r="D2441" s="183">
        <v>44462</v>
      </c>
      <c r="E2441" s="184">
        <v>19.3505</v>
      </c>
      <c r="F2441" s="184">
        <v>1.32</v>
      </c>
      <c r="G2441" s="184">
        <v>1.9665999999999999</v>
      </c>
      <c r="H2441" s="184">
        <v>2.7900000000000001E-2</v>
      </c>
      <c r="I2441" s="184">
        <v>1.8383</v>
      </c>
      <c r="J2441" s="184">
        <v>7.3757000000000001</v>
      </c>
      <c r="K2441" s="184">
        <v>12.892099999999999</v>
      </c>
      <c r="L2441" s="184">
        <v>22.2178</v>
      </c>
      <c r="M2441" s="184">
        <v>31.732800000000001</v>
      </c>
      <c r="N2441" s="184">
        <v>61.021999999999998</v>
      </c>
      <c r="O2441" s="184">
        <v>13.438000000000001</v>
      </c>
      <c r="P2441" s="184">
        <v>10.854100000000001</v>
      </c>
      <c r="Q2441" s="184">
        <v>11.530200000000001</v>
      </c>
      <c r="R2441" s="184">
        <v>25.8443</v>
      </c>
    </row>
    <row r="2442" spans="1:18" x14ac:dyDescent="0.3">
      <c r="A2442" s="180" t="s">
        <v>380</v>
      </c>
      <c r="B2442" s="180" t="s">
        <v>35</v>
      </c>
      <c r="C2442" s="180">
        <v>135343</v>
      </c>
      <c r="D2442" s="183">
        <v>44462</v>
      </c>
      <c r="E2442" s="184">
        <v>17.204999999999998</v>
      </c>
      <c r="F2442" s="184">
        <v>1.3154999999999999</v>
      </c>
      <c r="G2442" s="184">
        <v>1.9519</v>
      </c>
      <c r="H2442" s="184">
        <v>-6.4000000000000003E-3</v>
      </c>
      <c r="I2442" s="184">
        <v>1.768</v>
      </c>
      <c r="J2442" s="184">
        <v>7.2195999999999998</v>
      </c>
      <c r="K2442" s="184">
        <v>12.390700000000001</v>
      </c>
      <c r="L2442" s="184">
        <v>21.126999999999999</v>
      </c>
      <c r="M2442" s="184">
        <v>29.240400000000001</v>
      </c>
      <c r="N2442" s="184">
        <v>57.261200000000002</v>
      </c>
      <c r="O2442" s="184">
        <v>11.422000000000001</v>
      </c>
      <c r="P2442" s="184">
        <v>8.8047000000000004</v>
      </c>
      <c r="Q2442" s="184">
        <v>9.3844999999999992</v>
      </c>
      <c r="R2442" s="184">
        <v>23.351400000000002</v>
      </c>
    </row>
    <row r="2443" spans="1:18" x14ac:dyDescent="0.3">
      <c r="A2443" s="180" t="s">
        <v>380</v>
      </c>
      <c r="B2443" s="180" t="s">
        <v>36</v>
      </c>
      <c r="C2443" s="180">
        <v>100254</v>
      </c>
      <c r="D2443" s="183">
        <v>44462</v>
      </c>
      <c r="E2443" s="184">
        <v>414.75450989375003</v>
      </c>
      <c r="F2443" s="184">
        <v>1.6177999999999999</v>
      </c>
      <c r="G2443" s="184">
        <v>3.2256999999999998</v>
      </c>
      <c r="H2443" s="184">
        <v>0.58620000000000005</v>
      </c>
      <c r="I2443" s="184">
        <v>2.3584000000000001</v>
      </c>
      <c r="J2443" s="184">
        <v>9.2720000000000002</v>
      </c>
      <c r="K2443" s="184">
        <v>13.518800000000001</v>
      </c>
      <c r="L2443" s="184">
        <v>21.551100000000002</v>
      </c>
      <c r="M2443" s="184">
        <v>38.855600000000003</v>
      </c>
      <c r="N2443" s="184">
        <v>74.060299999999998</v>
      </c>
      <c r="O2443" s="184">
        <v>18.640699999999999</v>
      </c>
      <c r="P2443" s="184">
        <v>14.882</v>
      </c>
      <c r="Q2443" s="184">
        <v>16.547899999999998</v>
      </c>
      <c r="R2443" s="184">
        <v>25.292000000000002</v>
      </c>
    </row>
    <row r="2444" spans="1:18" x14ac:dyDescent="0.3">
      <c r="A2444" s="180" t="s">
        <v>380</v>
      </c>
      <c r="B2444" s="180" t="s">
        <v>17</v>
      </c>
      <c r="C2444" s="180">
        <v>120486</v>
      </c>
      <c r="D2444" s="183">
        <v>44462</v>
      </c>
      <c r="E2444" s="184">
        <v>55.727699999999999</v>
      </c>
      <c r="F2444" s="184">
        <v>1.6194999999999999</v>
      </c>
      <c r="G2444" s="184">
        <v>3.2311999999999999</v>
      </c>
      <c r="H2444" s="184">
        <v>0.5988</v>
      </c>
      <c r="I2444" s="184">
        <v>2.3837999999999999</v>
      </c>
      <c r="J2444" s="184">
        <v>9.3322000000000003</v>
      </c>
      <c r="K2444" s="184">
        <v>13.704700000000001</v>
      </c>
      <c r="L2444" s="184">
        <v>21.9499</v>
      </c>
      <c r="M2444" s="184">
        <v>39.534500000000001</v>
      </c>
      <c r="N2444" s="184">
        <v>75.195899999999995</v>
      </c>
      <c r="O2444" s="184">
        <v>19.413799999999998</v>
      </c>
      <c r="P2444" s="184">
        <v>15.777200000000001</v>
      </c>
      <c r="Q2444" s="184">
        <v>16.685099999999998</v>
      </c>
      <c r="R2444" s="184">
        <v>26.108499999999999</v>
      </c>
    </row>
    <row r="2445" spans="1:18" x14ac:dyDescent="0.3">
      <c r="A2445" s="180" t="s">
        <v>380</v>
      </c>
      <c r="B2445" s="180" t="s">
        <v>18</v>
      </c>
      <c r="C2445" s="180">
        <v>119404</v>
      </c>
      <c r="D2445" s="183">
        <v>44462</v>
      </c>
      <c r="E2445" s="184">
        <v>61.414999999999999</v>
      </c>
      <c r="F2445" s="184">
        <v>1.3030999999999999</v>
      </c>
      <c r="G2445" s="184">
        <v>2.6560000000000001</v>
      </c>
      <c r="H2445" s="184">
        <v>-0.21929999999999999</v>
      </c>
      <c r="I2445" s="184">
        <v>1.4956</v>
      </c>
      <c r="J2445" s="184">
        <v>7.9615</v>
      </c>
      <c r="K2445" s="184">
        <v>14.492599999999999</v>
      </c>
      <c r="L2445" s="184">
        <v>25.803999999999998</v>
      </c>
      <c r="M2445" s="184">
        <v>42.573599999999999</v>
      </c>
      <c r="N2445" s="184">
        <v>67.681399999999996</v>
      </c>
      <c r="O2445" s="184">
        <v>17.670100000000001</v>
      </c>
      <c r="P2445" s="184">
        <v>15.6904</v>
      </c>
      <c r="Q2445" s="184">
        <v>20.245200000000001</v>
      </c>
      <c r="R2445" s="184">
        <v>28.721599999999999</v>
      </c>
    </row>
    <row r="2446" spans="1:18" x14ac:dyDescent="0.3">
      <c r="A2446" s="180" t="s">
        <v>380</v>
      </c>
      <c r="B2446" s="180" t="s">
        <v>37</v>
      </c>
      <c r="C2446" s="180">
        <v>118102</v>
      </c>
      <c r="D2446" s="183">
        <v>44462</v>
      </c>
      <c r="E2446" s="184">
        <v>57.073</v>
      </c>
      <c r="F2446" s="184">
        <v>1.3009999999999999</v>
      </c>
      <c r="G2446" s="184">
        <v>2.6493000000000002</v>
      </c>
      <c r="H2446" s="184">
        <v>-0.23769999999999999</v>
      </c>
      <c r="I2446" s="184">
        <v>1.4595</v>
      </c>
      <c r="J2446" s="184">
        <v>7.8742000000000001</v>
      </c>
      <c r="K2446" s="184">
        <v>14.212199999999999</v>
      </c>
      <c r="L2446" s="184">
        <v>25.190300000000001</v>
      </c>
      <c r="M2446" s="184">
        <v>41.557099999999998</v>
      </c>
      <c r="N2446" s="184">
        <v>66.083699999999993</v>
      </c>
      <c r="O2446" s="184">
        <v>16.529199999999999</v>
      </c>
      <c r="P2446" s="184">
        <v>14.6312</v>
      </c>
      <c r="Q2446" s="184">
        <v>16.029699999999998</v>
      </c>
      <c r="R2446" s="184">
        <v>27.4818</v>
      </c>
    </row>
    <row r="2447" spans="1:18" x14ac:dyDescent="0.3">
      <c r="A2447" s="180" t="s">
        <v>380</v>
      </c>
      <c r="B2447" s="180" t="s">
        <v>38</v>
      </c>
      <c r="C2447" s="180">
        <v>103085</v>
      </c>
      <c r="D2447" s="183">
        <v>44462</v>
      </c>
      <c r="E2447" s="184">
        <v>122.26430000000001</v>
      </c>
      <c r="F2447" s="184">
        <v>1.7374000000000001</v>
      </c>
      <c r="G2447" s="184">
        <v>2.8249</v>
      </c>
      <c r="H2447" s="184">
        <v>0.20979999999999999</v>
      </c>
      <c r="I2447" s="184">
        <v>2.3828999999999998</v>
      </c>
      <c r="J2447" s="184">
        <v>9.2576999999999998</v>
      </c>
      <c r="K2447" s="184">
        <v>14.1152</v>
      </c>
      <c r="L2447" s="184">
        <v>25.900700000000001</v>
      </c>
      <c r="M2447" s="184">
        <v>43.557000000000002</v>
      </c>
      <c r="N2447" s="184">
        <v>74.488</v>
      </c>
      <c r="O2447" s="184">
        <v>19.742899999999999</v>
      </c>
      <c r="P2447" s="184">
        <v>15.6561</v>
      </c>
      <c r="Q2447" s="184">
        <v>16.5974</v>
      </c>
      <c r="R2447" s="184">
        <v>28.469100000000001</v>
      </c>
    </row>
    <row r="2448" spans="1:18" x14ac:dyDescent="0.3">
      <c r="A2448" s="180" t="s">
        <v>380</v>
      </c>
      <c r="B2448" s="180" t="s">
        <v>19</v>
      </c>
      <c r="C2448" s="180">
        <v>118784</v>
      </c>
      <c r="D2448" s="183">
        <v>44462</v>
      </c>
      <c r="E2448" s="184">
        <v>130.26410000000001</v>
      </c>
      <c r="F2448" s="184">
        <v>1.7395</v>
      </c>
      <c r="G2448" s="184">
        <v>2.8313000000000001</v>
      </c>
      <c r="H2448" s="184">
        <v>0.224</v>
      </c>
      <c r="I2448" s="184">
        <v>2.4098999999999999</v>
      </c>
      <c r="J2448" s="184">
        <v>9.3163999999999998</v>
      </c>
      <c r="K2448" s="184">
        <v>14.289</v>
      </c>
      <c r="L2448" s="184">
        <v>26.293399999999998</v>
      </c>
      <c r="M2448" s="184">
        <v>44.233699999999999</v>
      </c>
      <c r="N2448" s="184">
        <v>75.585499999999996</v>
      </c>
      <c r="O2448" s="184">
        <v>20.509699999999999</v>
      </c>
      <c r="P2448" s="184">
        <v>16.466799999999999</v>
      </c>
      <c r="Q2448" s="184">
        <v>16.501799999999999</v>
      </c>
      <c r="R2448" s="184">
        <v>29.298300000000001</v>
      </c>
    </row>
    <row r="2449" spans="1:18" x14ac:dyDescent="0.3">
      <c r="A2449" s="180" t="s">
        <v>380</v>
      </c>
      <c r="B2449" s="180" t="s">
        <v>20</v>
      </c>
      <c r="C2449" s="180">
        <v>103490</v>
      </c>
      <c r="D2449" s="183">
        <v>44462</v>
      </c>
      <c r="E2449" s="184">
        <v>78.72</v>
      </c>
      <c r="F2449" s="184">
        <v>1.4172</v>
      </c>
      <c r="G2449" s="184">
        <v>2.7273999999999998</v>
      </c>
      <c r="H2449" s="184">
        <v>3.8100000000000002E-2</v>
      </c>
      <c r="I2449" s="184">
        <v>1.3519000000000001</v>
      </c>
      <c r="J2449" s="184">
        <v>5.4097</v>
      </c>
      <c r="K2449" s="184">
        <v>8.8043999999999993</v>
      </c>
      <c r="L2449" s="184">
        <v>17.5627</v>
      </c>
      <c r="M2449" s="184">
        <v>32.726399999999998</v>
      </c>
      <c r="N2449" s="184">
        <v>62.142099999999999</v>
      </c>
      <c r="O2449" s="184">
        <v>12.912000000000001</v>
      </c>
      <c r="P2449" s="184">
        <v>11.284000000000001</v>
      </c>
      <c r="Q2449" s="184">
        <v>14.1968</v>
      </c>
      <c r="R2449" s="184">
        <v>21.758900000000001</v>
      </c>
    </row>
    <row r="2450" spans="1:18" x14ac:dyDescent="0.3">
      <c r="A2450" s="180" t="s">
        <v>380</v>
      </c>
      <c r="B2450" s="180" t="s">
        <v>39</v>
      </c>
      <c r="C2450" s="180">
        <v>141068</v>
      </c>
      <c r="D2450" s="183">
        <v>44462</v>
      </c>
      <c r="E2450" s="184">
        <v>77.459999999999994</v>
      </c>
      <c r="F2450" s="184">
        <v>1.4139999999999999</v>
      </c>
      <c r="G2450" s="184">
        <v>2.7185000000000001</v>
      </c>
      <c r="H2450" s="184">
        <v>1.29E-2</v>
      </c>
      <c r="I2450" s="184">
        <v>1.3210999999999999</v>
      </c>
      <c r="J2450" s="184">
        <v>5.3590999999999998</v>
      </c>
      <c r="K2450" s="184">
        <v>8.67</v>
      </c>
      <c r="L2450" s="184">
        <v>17.257000000000001</v>
      </c>
      <c r="M2450" s="184">
        <v>32.206899999999997</v>
      </c>
      <c r="N2450" s="184">
        <v>61.3414</v>
      </c>
      <c r="O2450" s="184">
        <v>12.4038</v>
      </c>
      <c r="P2450" s="184">
        <v>10.896800000000001</v>
      </c>
      <c r="Q2450" s="184">
        <v>13.8758</v>
      </c>
      <c r="R2450" s="184">
        <v>21.147200000000002</v>
      </c>
    </row>
    <row r="2451" spans="1:18" x14ac:dyDescent="0.3">
      <c r="A2451" s="180" t="s">
        <v>380</v>
      </c>
      <c r="B2451" s="180" t="s">
        <v>40</v>
      </c>
      <c r="C2451" s="180">
        <v>101672</v>
      </c>
      <c r="D2451" s="183">
        <v>44462</v>
      </c>
      <c r="E2451" s="184">
        <v>198.8296</v>
      </c>
      <c r="F2451" s="184">
        <v>1.3209</v>
      </c>
      <c r="G2451" s="184">
        <v>1.8956</v>
      </c>
      <c r="H2451" s="184">
        <v>0.62609999999999999</v>
      </c>
      <c r="I2451" s="184">
        <v>2.7768000000000002</v>
      </c>
      <c r="J2451" s="184">
        <v>8.5564</v>
      </c>
      <c r="K2451" s="184">
        <v>13.3001</v>
      </c>
      <c r="L2451" s="184">
        <v>19.903099999999998</v>
      </c>
      <c r="M2451" s="184">
        <v>30.699400000000001</v>
      </c>
      <c r="N2451" s="184">
        <v>52.239699999999999</v>
      </c>
      <c r="O2451" s="184">
        <v>13.8073</v>
      </c>
      <c r="P2451" s="184">
        <v>13.808299999999999</v>
      </c>
      <c r="Q2451" s="184">
        <v>18.929400000000001</v>
      </c>
      <c r="R2451" s="184">
        <v>21.495100000000001</v>
      </c>
    </row>
    <row r="2452" spans="1:18" x14ac:dyDescent="0.3">
      <c r="A2452" s="180" t="s">
        <v>380</v>
      </c>
      <c r="B2452" s="180" t="s">
        <v>21</v>
      </c>
      <c r="C2452" s="180">
        <v>119231</v>
      </c>
      <c r="D2452" s="183">
        <v>44462</v>
      </c>
      <c r="E2452" s="184">
        <v>215.54750000000001</v>
      </c>
      <c r="F2452" s="184">
        <v>1.3239000000000001</v>
      </c>
      <c r="G2452" s="184">
        <v>1.9049</v>
      </c>
      <c r="H2452" s="184">
        <v>0.64739999999999998</v>
      </c>
      <c r="I2452" s="184">
        <v>2.8189000000000002</v>
      </c>
      <c r="J2452" s="184">
        <v>8.6524999999999999</v>
      </c>
      <c r="K2452" s="184">
        <v>13.6166</v>
      </c>
      <c r="L2452" s="184">
        <v>20.553000000000001</v>
      </c>
      <c r="M2452" s="184">
        <v>31.792200000000001</v>
      </c>
      <c r="N2452" s="184">
        <v>53.969000000000001</v>
      </c>
      <c r="O2452" s="184">
        <v>15.347799999999999</v>
      </c>
      <c r="P2452" s="184">
        <v>15.1587</v>
      </c>
      <c r="Q2452" s="184">
        <v>18.0197</v>
      </c>
      <c r="R2452" s="184">
        <v>23.051100000000002</v>
      </c>
    </row>
    <row r="2453" spans="1:18" x14ac:dyDescent="0.3">
      <c r="A2453" s="180" t="s">
        <v>380</v>
      </c>
      <c r="B2453" s="180" t="s">
        <v>22</v>
      </c>
      <c r="C2453" s="180">
        <v>143835</v>
      </c>
      <c r="D2453" s="183"/>
      <c r="E2453" s="184"/>
      <c r="F2453" s="184"/>
      <c r="G2453" s="184"/>
      <c r="H2453" s="184"/>
      <c r="I2453" s="184"/>
      <c r="J2453" s="184"/>
      <c r="K2453" s="184"/>
      <c r="L2453" s="184"/>
      <c r="M2453" s="184"/>
      <c r="N2453" s="184"/>
      <c r="O2453" s="184"/>
      <c r="P2453" s="184"/>
      <c r="Q2453" s="184"/>
      <c r="R2453" s="184"/>
    </row>
    <row r="2454" spans="1:18" x14ac:dyDescent="0.3">
      <c r="A2454" s="180" t="s">
        <v>380</v>
      </c>
      <c r="B2454" s="180" t="s">
        <v>41</v>
      </c>
      <c r="C2454" s="180">
        <v>143837</v>
      </c>
      <c r="D2454" s="183"/>
      <c r="E2454" s="184"/>
      <c r="F2454" s="184"/>
      <c r="G2454" s="184"/>
      <c r="H2454" s="184"/>
      <c r="I2454" s="184"/>
      <c r="J2454" s="184"/>
      <c r="K2454" s="184"/>
      <c r="L2454" s="184"/>
      <c r="M2454" s="184"/>
      <c r="N2454" s="184"/>
      <c r="O2454" s="184"/>
      <c r="P2454" s="184"/>
      <c r="Q2454" s="184"/>
      <c r="R2454" s="184"/>
    </row>
    <row r="2455" spans="1:18" x14ac:dyDescent="0.3">
      <c r="A2455" s="180" t="s">
        <v>380</v>
      </c>
      <c r="B2455" s="180" t="s">
        <v>23</v>
      </c>
      <c r="C2455" s="180">
        <v>144213</v>
      </c>
      <c r="D2455" s="183"/>
      <c r="E2455" s="184"/>
      <c r="F2455" s="184"/>
      <c r="G2455" s="184"/>
      <c r="H2455" s="184"/>
      <c r="I2455" s="184"/>
      <c r="J2455" s="184"/>
      <c r="K2455" s="184"/>
      <c r="L2455" s="184"/>
      <c r="M2455" s="184"/>
      <c r="N2455" s="184"/>
      <c r="O2455" s="184"/>
      <c r="P2455" s="184"/>
      <c r="Q2455" s="184"/>
      <c r="R2455" s="184"/>
    </row>
    <row r="2456" spans="1:18" x14ac:dyDescent="0.3">
      <c r="A2456" s="180" t="s">
        <v>380</v>
      </c>
      <c r="B2456" s="180" t="s">
        <v>42</v>
      </c>
      <c r="C2456" s="180">
        <v>144212</v>
      </c>
      <c r="D2456" s="183"/>
      <c r="E2456" s="184"/>
      <c r="F2456" s="184"/>
      <c r="G2456" s="184"/>
      <c r="H2456" s="184"/>
      <c r="I2456" s="184"/>
      <c r="J2456" s="184"/>
      <c r="K2456" s="184"/>
      <c r="L2456" s="184"/>
      <c r="M2456" s="184"/>
      <c r="N2456" s="184"/>
      <c r="O2456" s="184"/>
      <c r="P2456" s="184"/>
      <c r="Q2456" s="184"/>
      <c r="R2456" s="184"/>
    </row>
    <row r="2457" spans="1:18" x14ac:dyDescent="0.3">
      <c r="A2457" s="180" t="s">
        <v>380</v>
      </c>
      <c r="B2457" s="180" t="s">
        <v>43</v>
      </c>
      <c r="C2457" s="180">
        <v>100496</v>
      </c>
      <c r="D2457" s="183">
        <v>44462</v>
      </c>
      <c r="E2457" s="184">
        <v>391.77</v>
      </c>
      <c r="F2457" s="184">
        <v>1.6427</v>
      </c>
      <c r="G2457" s="184">
        <v>2.9447000000000001</v>
      </c>
      <c r="H2457" s="184">
        <v>0.23130000000000001</v>
      </c>
      <c r="I2457" s="184">
        <v>3.2507999999999999</v>
      </c>
      <c r="J2457" s="184">
        <v>8.9079999999999995</v>
      </c>
      <c r="K2457" s="184">
        <v>11.0787</v>
      </c>
      <c r="L2457" s="184">
        <v>22.133099999999999</v>
      </c>
      <c r="M2457" s="184">
        <v>48.968499999999999</v>
      </c>
      <c r="N2457" s="184">
        <v>86.489199999999997</v>
      </c>
      <c r="O2457" s="184">
        <v>15.5136</v>
      </c>
      <c r="P2457" s="184">
        <v>12.839499999999999</v>
      </c>
      <c r="Q2457" s="184">
        <v>17.714099999999998</v>
      </c>
      <c r="R2457" s="184">
        <v>28.688300000000002</v>
      </c>
    </row>
    <row r="2458" spans="1:18" x14ac:dyDescent="0.3">
      <c r="A2458" s="180" t="s">
        <v>380</v>
      </c>
      <c r="B2458" s="180" t="s">
        <v>24</v>
      </c>
      <c r="C2458" s="180">
        <v>118494</v>
      </c>
      <c r="D2458" s="183">
        <v>44462</v>
      </c>
      <c r="E2458" s="184">
        <v>418.44709999999998</v>
      </c>
      <c r="F2458" s="184">
        <v>1.6449</v>
      </c>
      <c r="G2458" s="184">
        <v>2.9516</v>
      </c>
      <c r="H2458" s="184">
        <v>0.24660000000000001</v>
      </c>
      <c r="I2458" s="184">
        <v>3.2825000000000002</v>
      </c>
      <c r="J2458" s="184">
        <v>8.9821000000000009</v>
      </c>
      <c r="K2458" s="184">
        <v>11.3103</v>
      </c>
      <c r="L2458" s="184">
        <v>22.654599999999999</v>
      </c>
      <c r="M2458" s="184">
        <v>49.939</v>
      </c>
      <c r="N2458" s="184">
        <v>88.142600000000002</v>
      </c>
      <c r="O2458" s="184">
        <v>16.539000000000001</v>
      </c>
      <c r="P2458" s="184">
        <v>13.7867</v>
      </c>
      <c r="Q2458" s="184">
        <v>14.7437</v>
      </c>
      <c r="R2458" s="184">
        <v>29.8995</v>
      </c>
    </row>
    <row r="2459" spans="1:18" x14ac:dyDescent="0.3">
      <c r="A2459" s="180" t="s">
        <v>380</v>
      </c>
      <c r="B2459" s="180" t="s">
        <v>25</v>
      </c>
      <c r="C2459" s="180">
        <v>145473</v>
      </c>
      <c r="D2459" s="183">
        <v>44462</v>
      </c>
      <c r="E2459" s="184">
        <v>17.190000000000001</v>
      </c>
      <c r="F2459" s="184">
        <v>1.8365</v>
      </c>
      <c r="G2459" s="184">
        <v>3.0575999999999999</v>
      </c>
      <c r="H2459" s="184">
        <v>0.88029999999999997</v>
      </c>
      <c r="I2459" s="184">
        <v>2.8109999999999999</v>
      </c>
      <c r="J2459" s="184">
        <v>8.5227000000000004</v>
      </c>
      <c r="K2459" s="184">
        <v>14.2193</v>
      </c>
      <c r="L2459" s="184">
        <v>22.348800000000001</v>
      </c>
      <c r="M2459" s="184">
        <v>36.863100000000003</v>
      </c>
      <c r="N2459" s="184">
        <v>64.340299999999999</v>
      </c>
      <c r="O2459" s="184"/>
      <c r="P2459" s="184"/>
      <c r="Q2459" s="184">
        <v>21.323499999999999</v>
      </c>
      <c r="R2459" s="184">
        <v>29.204599999999999</v>
      </c>
    </row>
    <row r="2460" spans="1:18" x14ac:dyDescent="0.3">
      <c r="A2460" s="180" t="s">
        <v>380</v>
      </c>
      <c r="B2460" s="180" t="s">
        <v>44</v>
      </c>
      <c r="C2460" s="180">
        <v>145471</v>
      </c>
      <c r="D2460" s="183">
        <v>44462</v>
      </c>
      <c r="E2460" s="184">
        <v>16.82</v>
      </c>
      <c r="F2460" s="184">
        <v>1.8160000000000001</v>
      </c>
      <c r="G2460" s="184">
        <v>3.0636999999999999</v>
      </c>
      <c r="H2460" s="184">
        <v>0.89980000000000004</v>
      </c>
      <c r="I2460" s="184">
        <v>2.7488999999999999</v>
      </c>
      <c r="J2460" s="184">
        <v>8.4461999999999993</v>
      </c>
      <c r="K2460" s="184">
        <v>14.033899999999999</v>
      </c>
      <c r="L2460" s="184">
        <v>21.8841</v>
      </c>
      <c r="M2460" s="184">
        <v>36.194299999999998</v>
      </c>
      <c r="N2460" s="184">
        <v>63.142600000000002</v>
      </c>
      <c r="O2460" s="184"/>
      <c r="P2460" s="184"/>
      <c r="Q2460" s="184">
        <v>20.385300000000001</v>
      </c>
      <c r="R2460" s="184">
        <v>28.307400000000001</v>
      </c>
    </row>
    <row r="2461" spans="1:18" x14ac:dyDescent="0.3">
      <c r="A2461" s="180" t="s">
        <v>380</v>
      </c>
      <c r="B2461" s="180" t="s">
        <v>26</v>
      </c>
      <c r="C2461" s="180">
        <v>120751</v>
      </c>
      <c r="D2461" s="183">
        <v>44462</v>
      </c>
      <c r="E2461" s="184">
        <v>107.834</v>
      </c>
      <c r="F2461" s="184">
        <v>1.34</v>
      </c>
      <c r="G2461" s="184">
        <v>2.2212999999999998</v>
      </c>
      <c r="H2461" s="184">
        <v>0.21929999999999999</v>
      </c>
      <c r="I2461" s="184">
        <v>1.7282999999999999</v>
      </c>
      <c r="J2461" s="184">
        <v>7.1738</v>
      </c>
      <c r="K2461" s="184">
        <v>12.8523</v>
      </c>
      <c r="L2461" s="184">
        <v>22.074999999999999</v>
      </c>
      <c r="M2461" s="184">
        <v>35.915300000000002</v>
      </c>
      <c r="N2461" s="184">
        <v>66.363</v>
      </c>
      <c r="O2461" s="184">
        <v>19.348800000000001</v>
      </c>
      <c r="P2461" s="184">
        <v>15.5886</v>
      </c>
      <c r="Q2461" s="184">
        <v>14.784800000000001</v>
      </c>
      <c r="R2461" s="184">
        <v>29.501100000000001</v>
      </c>
    </row>
    <row r="2462" spans="1:18" x14ac:dyDescent="0.3">
      <c r="A2462" s="180" t="s">
        <v>380</v>
      </c>
      <c r="B2462" s="180" t="s">
        <v>45</v>
      </c>
      <c r="C2462" s="180">
        <v>103098</v>
      </c>
      <c r="D2462" s="183">
        <v>44462</v>
      </c>
      <c r="E2462" s="184">
        <v>101.2473</v>
      </c>
      <c r="F2462" s="184">
        <v>1.3381000000000001</v>
      </c>
      <c r="G2462" s="184">
        <v>2.2153</v>
      </c>
      <c r="H2462" s="184">
        <v>0.20549999999999999</v>
      </c>
      <c r="I2462" s="184">
        <v>1.7013</v>
      </c>
      <c r="J2462" s="184">
        <v>7.1109</v>
      </c>
      <c r="K2462" s="184">
        <v>12.652699999999999</v>
      </c>
      <c r="L2462" s="184">
        <v>21.647500000000001</v>
      </c>
      <c r="M2462" s="184">
        <v>35.207099999999997</v>
      </c>
      <c r="N2462" s="184">
        <v>65.2256</v>
      </c>
      <c r="O2462" s="184">
        <v>18.5533</v>
      </c>
      <c r="P2462" s="184">
        <v>14.7768</v>
      </c>
      <c r="Q2462" s="184">
        <v>15.3726</v>
      </c>
      <c r="R2462" s="184">
        <v>28.648599999999998</v>
      </c>
    </row>
    <row r="2463" spans="1:18" x14ac:dyDescent="0.3">
      <c r="A2463" s="185" t="s">
        <v>27</v>
      </c>
      <c r="B2463" s="180"/>
      <c r="C2463" s="180"/>
      <c r="D2463" s="180"/>
      <c r="E2463" s="180"/>
      <c r="F2463" s="186">
        <v>1.3247166666666672</v>
      </c>
      <c r="G2463" s="186">
        <v>2.4832366666666661</v>
      </c>
      <c r="H2463" s="186">
        <v>0.22862999999999997</v>
      </c>
      <c r="I2463" s="186">
        <v>2.1204833333333335</v>
      </c>
      <c r="J2463" s="186">
        <v>8.0591033333333328</v>
      </c>
      <c r="K2463" s="186">
        <v>12.545203333333335</v>
      </c>
      <c r="L2463" s="186">
        <v>23.202786666666668</v>
      </c>
      <c r="M2463" s="186">
        <v>39.386603333333341</v>
      </c>
      <c r="N2463" s="186">
        <v>69.0179857142857</v>
      </c>
      <c r="O2463" s="186">
        <v>16.001388461538458</v>
      </c>
      <c r="P2463" s="186">
        <v>13.7927625</v>
      </c>
      <c r="Q2463" s="186">
        <v>17.889340000000001</v>
      </c>
      <c r="R2463" s="186">
        <v>26.966842857142861</v>
      </c>
    </row>
    <row r="2464" spans="1:18" x14ac:dyDescent="0.3">
      <c r="A2464" s="185" t="s">
        <v>408</v>
      </c>
      <c r="B2464" s="180"/>
      <c r="C2464" s="180"/>
      <c r="D2464" s="180"/>
      <c r="E2464" s="180"/>
      <c r="F2464" s="186">
        <v>1.3390500000000001</v>
      </c>
      <c r="G2464" s="186">
        <v>2.57335</v>
      </c>
      <c r="H2464" s="186">
        <v>0.22165000000000001</v>
      </c>
      <c r="I2464" s="186">
        <v>2.3655999999999997</v>
      </c>
      <c r="J2464" s="186">
        <v>8.4844499999999989</v>
      </c>
      <c r="K2464" s="186">
        <v>12.872199999999999</v>
      </c>
      <c r="L2464" s="186">
        <v>22.5017</v>
      </c>
      <c r="M2464" s="186">
        <v>38.773099999999999</v>
      </c>
      <c r="N2464" s="186">
        <v>65.997</v>
      </c>
      <c r="O2464" s="186">
        <v>16.5291</v>
      </c>
      <c r="P2464" s="186">
        <v>14.511949999999999</v>
      </c>
      <c r="Q2464" s="186">
        <v>16.873699999999999</v>
      </c>
      <c r="R2464" s="186">
        <v>27.101700000000001</v>
      </c>
    </row>
    <row r="2465" spans="1:18" x14ac:dyDescent="0.3">
      <c r="A2465" s="128"/>
      <c r="B2465" s="128"/>
      <c r="C2465" s="128"/>
      <c r="D2465" s="128"/>
      <c r="E2465" s="128"/>
      <c r="F2465" s="128"/>
      <c r="G2465" s="128"/>
      <c r="H2465" s="128"/>
      <c r="I2465" s="128"/>
      <c r="J2465" s="128"/>
      <c r="K2465" s="128"/>
      <c r="L2465" s="128"/>
      <c r="M2465" s="128"/>
      <c r="N2465" s="128"/>
      <c r="O2465" s="128"/>
      <c r="P2465" s="128"/>
      <c r="Q2465" s="128"/>
      <c r="R2465"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44462</v>
      </c>
      <c r="C8" s="65">
        <f>VLOOKUP($A8,'Return Data'!$B$7:$R$2843,4,0)</f>
        <v>31.0519</v>
      </c>
      <c r="D8" s="65">
        <f>VLOOKUP($A8,'Return Data'!$B$7:$R$2843,10,0)</f>
        <v>12.7103</v>
      </c>
      <c r="E8" s="66">
        <f t="shared" ref="E8:E16" si="0">RANK(D8,D$8:D$16,0)</f>
        <v>1</v>
      </c>
      <c r="F8" s="65">
        <f>VLOOKUP($A8,'Return Data'!$B$7:$R$2843,11,0)</f>
        <v>20.422000000000001</v>
      </c>
      <c r="G8" s="66">
        <f t="shared" ref="G8:G16" si="1">RANK(F8,F$8:F$16,0)</f>
        <v>2</v>
      </c>
      <c r="H8" s="65">
        <f>VLOOKUP($A8,'Return Data'!$B$7:$R$2843,12,0)</f>
        <v>24.644400000000001</v>
      </c>
      <c r="I8" s="66">
        <f t="shared" ref="I8:I16" si="2">RANK(H8,H$8:H$16,0)</f>
        <v>3</v>
      </c>
      <c r="J8" s="65">
        <f>VLOOKUP($A8,'Return Data'!$B$7:$R$2843,13,0)</f>
        <v>46.757100000000001</v>
      </c>
      <c r="K8" s="66">
        <f t="shared" ref="K8:K16" si="3">RANK(J8,J$8:J$16,0)</f>
        <v>3</v>
      </c>
      <c r="L8" s="65">
        <f>VLOOKUP($A8,'Return Data'!$B$7:$R$2843,17,0)</f>
        <v>22.305700000000002</v>
      </c>
      <c r="M8" s="66">
        <f t="shared" ref="M8:M14" si="4">RANK(L8,L$8:L$16,0)</f>
        <v>3</v>
      </c>
      <c r="N8" s="65">
        <f>VLOOKUP($A8,'Return Data'!$B$7:$R$2843,14,0)</f>
        <v>18.413699999999999</v>
      </c>
      <c r="O8" s="66">
        <f t="shared" ref="O8:O14" si="5">RANK(N8,N$8:N$16,0)</f>
        <v>2</v>
      </c>
      <c r="P8" s="65">
        <f>VLOOKUP($A8,'Return Data'!$B$7:$R$2843,15,0)</f>
        <v>12.963800000000001</v>
      </c>
      <c r="Q8" s="66">
        <f t="shared" ref="Q8:Q14" si="6">RANK(P8,P$8:P$16,0)</f>
        <v>3</v>
      </c>
      <c r="R8" s="65">
        <f>VLOOKUP($A8,'Return Data'!$B$7:$R$2843,16,0)</f>
        <v>10.754099999999999</v>
      </c>
      <c r="S8" s="67">
        <f t="shared" ref="S8:S16" si="7">RANK(R8,R$8:R$16,0)</f>
        <v>4</v>
      </c>
    </row>
    <row r="9" spans="1:20" x14ac:dyDescent="0.3">
      <c r="A9" s="63" t="s">
        <v>1244</v>
      </c>
      <c r="B9" s="64">
        <f>VLOOKUP($A9,'Return Data'!$B$7:$R$2843,3,0)</f>
        <v>44462</v>
      </c>
      <c r="C9" s="65">
        <f>VLOOKUP($A9,'Return Data'!$B$7:$R$2843,4,0)</f>
        <v>47.161999999999999</v>
      </c>
      <c r="D9" s="65">
        <f>VLOOKUP($A9,'Return Data'!$B$7:$R$2843,10,0)</f>
        <v>7.7889999999999997</v>
      </c>
      <c r="E9" s="66">
        <f t="shared" si="0"/>
        <v>6</v>
      </c>
      <c r="F9" s="65">
        <f>VLOOKUP($A9,'Return Data'!$B$7:$R$2843,11,0)</f>
        <v>14.8081</v>
      </c>
      <c r="G9" s="66">
        <f t="shared" si="1"/>
        <v>5</v>
      </c>
      <c r="H9" s="65">
        <f>VLOOKUP($A9,'Return Data'!$B$7:$R$2843,12,0)</f>
        <v>18.002400000000002</v>
      </c>
      <c r="I9" s="66">
        <f t="shared" si="2"/>
        <v>6</v>
      </c>
      <c r="J9" s="65">
        <f>VLOOKUP($A9,'Return Data'!$B$7:$R$2843,13,0)</f>
        <v>34.395299999999999</v>
      </c>
      <c r="K9" s="66">
        <f t="shared" si="3"/>
        <v>6</v>
      </c>
      <c r="L9" s="65">
        <f>VLOOKUP($A9,'Return Data'!$B$7:$R$2843,17,0)</f>
        <v>20.384499999999999</v>
      </c>
      <c r="M9" s="66">
        <f t="shared" si="4"/>
        <v>4</v>
      </c>
      <c r="N9" s="65">
        <f>VLOOKUP($A9,'Return Data'!$B$7:$R$2843,14,0)</f>
        <v>14.6799</v>
      </c>
      <c r="O9" s="66">
        <f t="shared" si="5"/>
        <v>4</v>
      </c>
      <c r="P9" s="65">
        <f>VLOOKUP($A9,'Return Data'!$B$7:$R$2843,15,0)</f>
        <v>11.1213</v>
      </c>
      <c r="Q9" s="66">
        <f t="shared" si="6"/>
        <v>4</v>
      </c>
      <c r="R9" s="65">
        <f>VLOOKUP($A9,'Return Data'!$B$7:$R$2843,16,0)</f>
        <v>10.104699999999999</v>
      </c>
      <c r="S9" s="67">
        <f t="shared" si="7"/>
        <v>6</v>
      </c>
    </row>
    <row r="10" spans="1:20" x14ac:dyDescent="0.3">
      <c r="A10" s="63" t="s">
        <v>1246</v>
      </c>
      <c r="B10" s="64">
        <f>VLOOKUP($A10,'Return Data'!$B$7:$R$2843,3,0)</f>
        <v>44462</v>
      </c>
      <c r="C10" s="65">
        <f>VLOOKUP($A10,'Return Data'!$B$7:$R$2843,4,0)</f>
        <v>401.49919999999997</v>
      </c>
      <c r="D10" s="65">
        <f>VLOOKUP($A10,'Return Data'!$B$7:$R$2843,10,0)</f>
        <v>10.9924</v>
      </c>
      <c r="E10" s="66">
        <f t="shared" si="0"/>
        <v>3</v>
      </c>
      <c r="F10" s="65">
        <f>VLOOKUP($A10,'Return Data'!$B$7:$R$2843,11,0)</f>
        <v>19.915800000000001</v>
      </c>
      <c r="G10" s="66">
        <f t="shared" si="1"/>
        <v>3</v>
      </c>
      <c r="H10" s="65">
        <f>VLOOKUP($A10,'Return Data'!$B$7:$R$2843,12,0)</f>
        <v>34.074599999999997</v>
      </c>
      <c r="I10" s="66">
        <f t="shared" si="2"/>
        <v>2</v>
      </c>
      <c r="J10" s="65">
        <f>VLOOKUP($A10,'Return Data'!$B$7:$R$2843,13,0)</f>
        <v>57.630099999999999</v>
      </c>
      <c r="K10" s="66">
        <f t="shared" si="3"/>
        <v>2</v>
      </c>
      <c r="L10" s="65">
        <f>VLOOKUP($A10,'Return Data'!$B$7:$R$2843,17,0)</f>
        <v>22.440899999999999</v>
      </c>
      <c r="M10" s="66">
        <f t="shared" si="4"/>
        <v>2</v>
      </c>
      <c r="N10" s="65">
        <f>VLOOKUP($A10,'Return Data'!$B$7:$R$2843,14,0)</f>
        <v>15.403499999999999</v>
      </c>
      <c r="O10" s="66">
        <f t="shared" si="5"/>
        <v>3</v>
      </c>
      <c r="P10" s="65">
        <f>VLOOKUP($A10,'Return Data'!$B$7:$R$2843,15,0)</f>
        <v>13.8287</v>
      </c>
      <c r="Q10" s="66">
        <f t="shared" si="6"/>
        <v>2</v>
      </c>
      <c r="R10" s="65">
        <f>VLOOKUP($A10,'Return Data'!$B$7:$R$2843,16,0)</f>
        <v>21.564800000000002</v>
      </c>
      <c r="S10" s="67">
        <f t="shared" si="7"/>
        <v>2</v>
      </c>
    </row>
    <row r="11" spans="1:20" x14ac:dyDescent="0.3">
      <c r="A11" s="63" t="s">
        <v>2023</v>
      </c>
      <c r="B11" s="64">
        <f>VLOOKUP($A11,'Return Data'!$B$7:$R$2843,3,0)</f>
        <v>44462</v>
      </c>
      <c r="C11" s="65">
        <f>VLOOKUP($A11,'Return Data'!$B$7:$R$2843,4,0)</f>
        <v>25.174099999999999</v>
      </c>
      <c r="D11" s="65">
        <f>VLOOKUP($A11,'Return Data'!$B$7:$R$2843,10,0)</f>
        <v>9.1251999999999995</v>
      </c>
      <c r="E11" s="66">
        <f t="shared" si="0"/>
        <v>4</v>
      </c>
      <c r="F11" s="65">
        <f>VLOOKUP($A11,'Return Data'!$B$7:$R$2843,11,0)</f>
        <v>15.954599999999999</v>
      </c>
      <c r="G11" s="66">
        <f t="shared" si="1"/>
        <v>4</v>
      </c>
      <c r="H11" s="65">
        <f>VLOOKUP($A11,'Return Data'!$B$7:$R$2843,12,0)</f>
        <v>19.5334</v>
      </c>
      <c r="I11" s="66">
        <f t="shared" si="2"/>
        <v>5</v>
      </c>
      <c r="J11" s="65">
        <f>VLOOKUP($A11,'Return Data'!$B$7:$R$2843,13,0)</f>
        <v>35.11</v>
      </c>
      <c r="K11" s="66">
        <f t="shared" si="3"/>
        <v>5</v>
      </c>
      <c r="L11" s="65">
        <f>VLOOKUP($A11,'Return Data'!$B$7:$R$2843,17,0)</f>
        <v>16.916499999999999</v>
      </c>
      <c r="M11" s="66">
        <f t="shared" si="4"/>
        <v>5</v>
      </c>
      <c r="N11" s="65">
        <f>VLOOKUP($A11,'Return Data'!$B$7:$R$2843,14,0)</f>
        <v>13.4536</v>
      </c>
      <c r="O11" s="66">
        <f t="shared" si="5"/>
        <v>5</v>
      </c>
      <c r="P11" s="65">
        <f>VLOOKUP($A11,'Return Data'!$B$7:$R$2843,15,0)</f>
        <v>9.4918999999999993</v>
      </c>
      <c r="Q11" s="66">
        <f t="shared" si="6"/>
        <v>6</v>
      </c>
      <c r="R11" s="65">
        <f>VLOOKUP($A11,'Return Data'!$B$7:$R$2843,16,0)</f>
        <v>9.2121999999999993</v>
      </c>
      <c r="S11" s="67">
        <f t="shared" si="7"/>
        <v>8</v>
      </c>
    </row>
    <row r="12" spans="1:20" x14ac:dyDescent="0.3">
      <c r="A12" s="63" t="s">
        <v>1248</v>
      </c>
      <c r="B12" s="64">
        <f>VLOOKUP($A12,'Return Data'!$B$7:$R$2843,3,0)</f>
        <v>44462</v>
      </c>
      <c r="C12" s="65">
        <f>VLOOKUP($A12,'Return Data'!$B$7:$R$2843,4,0)</f>
        <v>73.506900000000002</v>
      </c>
      <c r="D12" s="65">
        <f>VLOOKUP($A12,'Return Data'!$B$7:$R$2843,10,0)</f>
        <v>4.9988999999999999</v>
      </c>
      <c r="E12" s="66">
        <f t="shared" si="0"/>
        <v>9</v>
      </c>
      <c r="F12" s="65">
        <f>VLOOKUP($A12,'Return Data'!$B$7:$R$2843,11,0)</f>
        <v>32.923400000000001</v>
      </c>
      <c r="G12" s="66">
        <f t="shared" si="1"/>
        <v>1</v>
      </c>
      <c r="H12" s="65">
        <f>VLOOKUP($A12,'Return Data'!$B$7:$R$2843,12,0)</f>
        <v>47.799500000000002</v>
      </c>
      <c r="I12" s="66">
        <f t="shared" si="2"/>
        <v>1</v>
      </c>
      <c r="J12" s="65">
        <f>VLOOKUP($A12,'Return Data'!$B$7:$R$2843,13,0)</f>
        <v>62.761299999999999</v>
      </c>
      <c r="K12" s="66">
        <f t="shared" si="3"/>
        <v>1</v>
      </c>
      <c r="L12" s="65">
        <f>VLOOKUP($A12,'Return Data'!$B$7:$R$2843,17,0)</f>
        <v>38.598199999999999</v>
      </c>
      <c r="M12" s="66">
        <f t="shared" si="4"/>
        <v>1</v>
      </c>
      <c r="N12" s="65">
        <f>VLOOKUP($A12,'Return Data'!$B$7:$R$2843,14,0)</f>
        <v>28.334299999999999</v>
      </c>
      <c r="O12" s="66">
        <f t="shared" si="5"/>
        <v>1</v>
      </c>
      <c r="P12" s="65">
        <f>VLOOKUP($A12,'Return Data'!$B$7:$R$2843,15,0)</f>
        <v>17.5214</v>
      </c>
      <c r="Q12" s="66">
        <f t="shared" si="6"/>
        <v>1</v>
      </c>
      <c r="R12" s="65">
        <f>VLOOKUP($A12,'Return Data'!$B$7:$R$2843,16,0)</f>
        <v>10.206300000000001</v>
      </c>
      <c r="S12" s="67">
        <f t="shared" si="7"/>
        <v>5</v>
      </c>
    </row>
    <row r="13" spans="1:20" x14ac:dyDescent="0.3">
      <c r="A13" s="63" t="s">
        <v>1604</v>
      </c>
      <c r="B13" s="64">
        <f>VLOOKUP($A13,'Return Data'!$B$7:$R$2843,3,0)</f>
        <v>44462</v>
      </c>
      <c r="C13" s="65">
        <f>VLOOKUP($A13,'Return Data'!$B$7:$R$2843,4,0)</f>
        <v>23.2882</v>
      </c>
      <c r="D13" s="65">
        <f>VLOOKUP($A13,'Return Data'!$B$7:$R$2843,10,0)</f>
        <v>12.461499999999999</v>
      </c>
      <c r="E13" s="66">
        <f t="shared" si="0"/>
        <v>2</v>
      </c>
      <c r="F13" s="65">
        <f>VLOOKUP($A13,'Return Data'!$B$7:$R$2843,11,0)</f>
        <v>12.5396</v>
      </c>
      <c r="G13" s="66">
        <f t="shared" si="1"/>
        <v>8</v>
      </c>
      <c r="H13" s="65">
        <f>VLOOKUP($A13,'Return Data'!$B$7:$R$2843,12,0)</f>
        <v>10.737399999999999</v>
      </c>
      <c r="I13" s="66">
        <f t="shared" si="2"/>
        <v>9</v>
      </c>
      <c r="J13" s="65">
        <f>VLOOKUP($A13,'Return Data'!$B$7:$R$2843,13,0)</f>
        <v>15.1906</v>
      </c>
      <c r="K13" s="66">
        <f t="shared" si="3"/>
        <v>9</v>
      </c>
      <c r="L13" s="65">
        <f>VLOOKUP($A13,'Return Data'!$B$7:$R$2843,17,0)</f>
        <v>11.091100000000001</v>
      </c>
      <c r="M13" s="66">
        <f t="shared" si="4"/>
        <v>8</v>
      </c>
      <c r="N13" s="65">
        <f>VLOOKUP($A13,'Return Data'!$B$7:$R$2843,14,0)</f>
        <v>9.6112000000000002</v>
      </c>
      <c r="O13" s="66">
        <f t="shared" si="5"/>
        <v>7</v>
      </c>
      <c r="P13" s="65">
        <f>VLOOKUP($A13,'Return Data'!$B$7:$R$2843,15,0)</f>
        <v>8.3788</v>
      </c>
      <c r="Q13" s="66">
        <f t="shared" si="6"/>
        <v>7</v>
      </c>
      <c r="R13" s="65">
        <f>VLOOKUP($A13,'Return Data'!$B$7:$R$2843,16,0)</f>
        <v>9.5589999999999993</v>
      </c>
      <c r="S13" s="67">
        <f t="shared" si="7"/>
        <v>7</v>
      </c>
    </row>
    <row r="14" spans="1:20" x14ac:dyDescent="0.3">
      <c r="A14" s="63" t="s">
        <v>1251</v>
      </c>
      <c r="B14" s="64">
        <f>VLOOKUP($A14,'Return Data'!$B$7:$R$2843,3,0)</f>
        <v>44462</v>
      </c>
      <c r="C14" s="65">
        <f>VLOOKUP($A14,'Return Data'!$B$7:$R$2843,4,0)</f>
        <v>37.295200000000001</v>
      </c>
      <c r="D14" s="65">
        <f>VLOOKUP($A14,'Return Data'!$B$7:$R$2843,10,0)</f>
        <v>5.8403999999999998</v>
      </c>
      <c r="E14" s="66">
        <f t="shared" si="0"/>
        <v>8</v>
      </c>
      <c r="F14" s="65">
        <f>VLOOKUP($A14,'Return Data'!$B$7:$R$2843,11,0)</f>
        <v>12.770099999999999</v>
      </c>
      <c r="G14" s="66">
        <f t="shared" si="1"/>
        <v>7</v>
      </c>
      <c r="H14" s="65">
        <f>VLOOKUP($A14,'Return Data'!$B$7:$R$2843,12,0)</f>
        <v>14.366300000000001</v>
      </c>
      <c r="I14" s="66">
        <f t="shared" si="2"/>
        <v>7</v>
      </c>
      <c r="J14" s="65">
        <f>VLOOKUP($A14,'Return Data'!$B$7:$R$2843,13,0)</f>
        <v>24.4194</v>
      </c>
      <c r="K14" s="66">
        <f t="shared" si="3"/>
        <v>8</v>
      </c>
      <c r="L14" s="65">
        <f>VLOOKUP($A14,'Return Data'!$B$7:$R$2843,17,0)</f>
        <v>14.494199999999999</v>
      </c>
      <c r="M14" s="66">
        <f t="shared" si="4"/>
        <v>6</v>
      </c>
      <c r="N14" s="65">
        <f>VLOOKUP($A14,'Return Data'!$B$7:$R$2843,14,0)</f>
        <v>13.2791</v>
      </c>
      <c r="O14" s="66">
        <f t="shared" si="5"/>
        <v>6</v>
      </c>
      <c r="P14" s="65">
        <f>VLOOKUP($A14,'Return Data'!$B$7:$R$2843,15,0)</f>
        <v>9.8537999999999997</v>
      </c>
      <c r="Q14" s="66">
        <f t="shared" si="6"/>
        <v>5</v>
      </c>
      <c r="R14" s="65">
        <f>VLOOKUP($A14,'Return Data'!$B$7:$R$2843,16,0)</f>
        <v>8.6736000000000004</v>
      </c>
      <c r="S14" s="67">
        <f t="shared" si="7"/>
        <v>9</v>
      </c>
    </row>
    <row r="15" spans="1:20" x14ac:dyDescent="0.3">
      <c r="A15" s="63" t="s">
        <v>1253</v>
      </c>
      <c r="B15" s="64">
        <f>VLOOKUP($A15,'Return Data'!$B$7:$R$2843,3,0)</f>
        <v>44462</v>
      </c>
      <c r="C15" s="65">
        <f>VLOOKUP($A15,'Return Data'!$B$7:$R$2843,4,0)</f>
        <v>15.2349</v>
      </c>
      <c r="D15" s="65">
        <f>VLOOKUP($A15,'Return Data'!$B$7:$R$2843,10,0)</f>
        <v>7.9058000000000002</v>
      </c>
      <c r="E15" s="66">
        <f t="shared" si="0"/>
        <v>5</v>
      </c>
      <c r="F15" s="65">
        <f>VLOOKUP($A15,'Return Data'!$B$7:$R$2843,11,0)</f>
        <v>14.795</v>
      </c>
      <c r="G15" s="66">
        <f t="shared" si="1"/>
        <v>6</v>
      </c>
      <c r="H15" s="65">
        <f>VLOOKUP($A15,'Return Data'!$B$7:$R$2843,12,0)</f>
        <v>23.639800000000001</v>
      </c>
      <c r="I15" s="66">
        <f t="shared" si="2"/>
        <v>4</v>
      </c>
      <c r="J15" s="65">
        <f>VLOOKUP($A15,'Return Data'!$B$7:$R$2843,13,0)</f>
        <v>41.046900000000001</v>
      </c>
      <c r="K15" s="66">
        <f t="shared" si="3"/>
        <v>4</v>
      </c>
      <c r="L15" s="65"/>
      <c r="M15" s="66"/>
      <c r="N15" s="65"/>
      <c r="O15" s="66"/>
      <c r="P15" s="65"/>
      <c r="Q15" s="66"/>
      <c r="R15" s="65">
        <f>VLOOKUP($A15,'Return Data'!$B$7:$R$2843,16,0)</f>
        <v>31.0671</v>
      </c>
      <c r="S15" s="67">
        <f t="shared" si="7"/>
        <v>1</v>
      </c>
    </row>
    <row r="16" spans="1:20" x14ac:dyDescent="0.3">
      <c r="A16" s="63" t="s">
        <v>1255</v>
      </c>
      <c r="B16" s="64">
        <f>VLOOKUP($A16,'Return Data'!$B$7:$R$2843,3,0)</f>
        <v>44462</v>
      </c>
      <c r="C16" s="65">
        <f>VLOOKUP($A16,'Return Data'!$B$7:$R$2843,4,0)</f>
        <v>44.329900000000002</v>
      </c>
      <c r="D16" s="65">
        <f>VLOOKUP($A16,'Return Data'!$B$7:$R$2843,10,0)</f>
        <v>6.5167000000000002</v>
      </c>
      <c r="E16" s="66">
        <f t="shared" si="0"/>
        <v>7</v>
      </c>
      <c r="F16" s="65">
        <f>VLOOKUP($A16,'Return Data'!$B$7:$R$2843,11,0)</f>
        <v>10.4999</v>
      </c>
      <c r="G16" s="66">
        <f t="shared" si="1"/>
        <v>9</v>
      </c>
      <c r="H16" s="65">
        <f>VLOOKUP($A16,'Return Data'!$B$7:$R$2843,12,0)</f>
        <v>14.139099999999999</v>
      </c>
      <c r="I16" s="66">
        <f t="shared" si="2"/>
        <v>8</v>
      </c>
      <c r="J16" s="65">
        <f>VLOOKUP($A16,'Return Data'!$B$7:$R$2843,13,0)</f>
        <v>24.4404</v>
      </c>
      <c r="K16" s="66">
        <f t="shared" si="3"/>
        <v>7</v>
      </c>
      <c r="L16" s="65">
        <f>VLOOKUP($A16,'Return Data'!$B$7:$R$2843,17,0)</f>
        <v>13.7837</v>
      </c>
      <c r="M16" s="66">
        <f>RANK(L16,L$8:L$16,0)</f>
        <v>7</v>
      </c>
      <c r="N16" s="65">
        <f>VLOOKUP($A16,'Return Data'!$B$7:$R$2843,14,0)</f>
        <v>9.2782</v>
      </c>
      <c r="O16" s="66">
        <f>RANK(N16,N$8:N$16,0)</f>
        <v>8</v>
      </c>
      <c r="P16" s="65">
        <f>VLOOKUP($A16,'Return Data'!$B$7:$R$2843,15,0)</f>
        <v>8.0939999999999994</v>
      </c>
      <c r="Q16" s="66">
        <f>RANK(P16,P$8:P$16,0)</f>
        <v>8</v>
      </c>
      <c r="R16" s="65">
        <f>VLOOKUP($A16,'Return Data'!$B$7:$R$2843,16,0)</f>
        <v>12.362299999999999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8.7044666666666686</v>
      </c>
      <c r="E18" s="74"/>
      <c r="F18" s="75">
        <f>AVERAGE(F8:F16)</f>
        <v>17.180944444444442</v>
      </c>
      <c r="G18" s="74"/>
      <c r="H18" s="75">
        <f>AVERAGE(H8:H16)</f>
        <v>22.992988888888888</v>
      </c>
      <c r="I18" s="74"/>
      <c r="J18" s="75">
        <f>AVERAGE(J8:J16)</f>
        <v>37.972344444444445</v>
      </c>
      <c r="K18" s="74"/>
      <c r="L18" s="75">
        <f>AVERAGE(L8:L16)</f>
        <v>20.001850000000005</v>
      </c>
      <c r="M18" s="74"/>
      <c r="N18" s="75">
        <f>AVERAGE(N8:N16)</f>
        <v>15.306687499999999</v>
      </c>
      <c r="O18" s="74"/>
      <c r="P18" s="75">
        <f>AVERAGE(P8:P16)</f>
        <v>11.406712499999998</v>
      </c>
      <c r="Q18" s="74"/>
      <c r="R18" s="75">
        <f>AVERAGE(R8:R16)</f>
        <v>13.722677777777779</v>
      </c>
      <c r="S18" s="76"/>
    </row>
    <row r="19" spans="1:19" x14ac:dyDescent="0.3">
      <c r="A19" s="73" t="s">
        <v>28</v>
      </c>
      <c r="B19" s="74"/>
      <c r="C19" s="74"/>
      <c r="D19" s="75">
        <f>MIN(D8:D16)</f>
        <v>4.9988999999999999</v>
      </c>
      <c r="E19" s="74"/>
      <c r="F19" s="75">
        <f>MIN(F8:F16)</f>
        <v>10.4999</v>
      </c>
      <c r="G19" s="74"/>
      <c r="H19" s="75">
        <f>MIN(H8:H16)</f>
        <v>10.737399999999999</v>
      </c>
      <c r="I19" s="74"/>
      <c r="J19" s="75">
        <f>MIN(J8:J16)</f>
        <v>15.1906</v>
      </c>
      <c r="K19" s="74"/>
      <c r="L19" s="75">
        <f>MIN(L8:L16)</f>
        <v>11.091100000000001</v>
      </c>
      <c r="M19" s="74"/>
      <c r="N19" s="75">
        <f>MIN(N8:N16)</f>
        <v>9.2782</v>
      </c>
      <c r="O19" s="74"/>
      <c r="P19" s="75">
        <f>MIN(P8:P16)</f>
        <v>8.0939999999999994</v>
      </c>
      <c r="Q19" s="74"/>
      <c r="R19" s="75">
        <f>MIN(R8:R16)</f>
        <v>8.6736000000000004</v>
      </c>
      <c r="S19" s="76"/>
    </row>
    <row r="20" spans="1:19" ht="15" thickBot="1" x14ac:dyDescent="0.35">
      <c r="A20" s="77" t="s">
        <v>29</v>
      </c>
      <c r="B20" s="78"/>
      <c r="C20" s="78"/>
      <c r="D20" s="79">
        <f>MAX(D8:D16)</f>
        <v>12.7103</v>
      </c>
      <c r="E20" s="78"/>
      <c r="F20" s="79">
        <f>MAX(F8:F16)</f>
        <v>32.923400000000001</v>
      </c>
      <c r="G20" s="78"/>
      <c r="H20" s="79">
        <f>MAX(H8:H16)</f>
        <v>47.799500000000002</v>
      </c>
      <c r="I20" s="78"/>
      <c r="J20" s="79">
        <f>MAX(J8:J16)</f>
        <v>62.761299999999999</v>
      </c>
      <c r="K20" s="78"/>
      <c r="L20" s="79">
        <f>MAX(L8:L16)</f>
        <v>38.598199999999999</v>
      </c>
      <c r="M20" s="78"/>
      <c r="N20" s="79">
        <f>MAX(N8:N16)</f>
        <v>28.334299999999999</v>
      </c>
      <c r="O20" s="78"/>
      <c r="P20" s="79">
        <f>MAX(P8:P16)</f>
        <v>17.5214</v>
      </c>
      <c r="Q20" s="78"/>
      <c r="R20" s="79">
        <f>MAX(R8:R16)</f>
        <v>31.0671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44462</v>
      </c>
      <c r="C8" s="65">
        <f>VLOOKUP($A8,'Return Data'!$B$7:$R$2843,4,0)</f>
        <v>79.959999999999994</v>
      </c>
      <c r="D8" s="65">
        <f>VLOOKUP($A8,'Return Data'!$B$7:$R$2843,10,0)</f>
        <v>6.5707000000000004</v>
      </c>
      <c r="E8" s="66">
        <f t="shared" ref="E8:E17" si="0">RANK(D8,D$8:D$17,0)</f>
        <v>5</v>
      </c>
      <c r="F8" s="65">
        <f>VLOOKUP($A8,'Return Data'!$B$7:$R$2843,11,0)</f>
        <v>13.1937</v>
      </c>
      <c r="G8" s="66">
        <f t="shared" ref="G8:G14" si="1">RANK(F8,F$8:F$17,0)</f>
        <v>3</v>
      </c>
      <c r="H8" s="65">
        <f>VLOOKUP($A8,'Return Data'!$B$7:$R$2843,12,0)</f>
        <v>17.398299999999999</v>
      </c>
      <c r="I8" s="66">
        <f t="shared" ref="I8:I14" si="2">RANK(H8,H$8:H$17,0)</f>
        <v>6</v>
      </c>
      <c r="J8" s="65">
        <f>VLOOKUP($A8,'Return Data'!$B$7:$R$2843,13,0)</f>
        <v>36.450499999999998</v>
      </c>
      <c r="K8" s="66">
        <f t="shared" ref="K8" si="3">RANK(J8,J$8:J$17,0)</f>
        <v>2</v>
      </c>
      <c r="L8" s="65">
        <f>VLOOKUP($A8,'Return Data'!$B$7:$R$2843,17,0)</f>
        <v>17.581399999999999</v>
      </c>
      <c r="M8" s="66">
        <f t="shared" ref="M8" si="4">RANK(L8,L$8:L$17,0)</f>
        <v>4</v>
      </c>
      <c r="N8" s="65">
        <f>VLOOKUP($A8,'Return Data'!$B$7:$R$2843,14,0)</f>
        <v>14.512499999999999</v>
      </c>
      <c r="O8" s="66">
        <f t="shared" ref="O8" si="5">RANK(N8,N$8:N$17,0)</f>
        <v>2</v>
      </c>
      <c r="P8" s="65">
        <f>VLOOKUP($A8,'Return Data'!$B$7:$R$2843,15,0)</f>
        <v>11.9396</v>
      </c>
      <c r="Q8" s="66">
        <f t="shared" ref="Q8" si="6">RANK(P8,P$8:P$17,0)</f>
        <v>3</v>
      </c>
      <c r="R8" s="65">
        <f>VLOOKUP($A8,'Return Data'!$B$7:$R$2843,16,0)</f>
        <v>13.0639</v>
      </c>
      <c r="S8" s="67">
        <f t="shared" ref="S8:S17" si="7">RANK(R8,R$8:R$17,0)</f>
        <v>7</v>
      </c>
    </row>
    <row r="9" spans="1:20" x14ac:dyDescent="0.3">
      <c r="A9" s="63" t="s">
        <v>546</v>
      </c>
      <c r="B9" s="64">
        <f>VLOOKUP($A9,'Return Data'!$B$7:$R$2843,3,0)</f>
        <v>44462</v>
      </c>
      <c r="C9" s="65">
        <f>VLOOKUP($A9,'Return Data'!$B$7:$R$2843,4,0)</f>
        <v>289.88600000000002</v>
      </c>
      <c r="D9" s="65">
        <f>VLOOKUP($A9,'Return Data'!$B$7:$R$2843,10,0)</f>
        <v>7.2377000000000002</v>
      </c>
      <c r="E9" s="66">
        <f t="shared" si="0"/>
        <v>2</v>
      </c>
      <c r="F9" s="65">
        <f>VLOOKUP($A9,'Return Data'!$B$7:$R$2843,11,0)</f>
        <v>15.2601</v>
      </c>
      <c r="G9" s="66">
        <f t="shared" si="1"/>
        <v>1</v>
      </c>
      <c r="H9" s="65">
        <f>VLOOKUP($A9,'Return Data'!$B$7:$R$2843,12,0)</f>
        <v>29.616499999999998</v>
      </c>
      <c r="I9" s="66">
        <f t="shared" si="2"/>
        <v>1</v>
      </c>
      <c r="J9" s="65">
        <f>VLOOKUP($A9,'Return Data'!$B$7:$R$2843,13,0)</f>
        <v>59.173900000000003</v>
      </c>
      <c r="K9" s="66">
        <f t="shared" ref="K9:K17" si="8">RANK(J9,J$8:J$17,0)</f>
        <v>1</v>
      </c>
      <c r="L9" s="65">
        <f>VLOOKUP($A9,'Return Data'!$B$7:$R$2843,17,0)</f>
        <v>18.9207</v>
      </c>
      <c r="M9" s="66">
        <f t="shared" ref="M9:M17" si="9">RANK(L9,L$8:L$17,0)</f>
        <v>2</v>
      </c>
      <c r="N9" s="65">
        <f>VLOOKUP($A9,'Return Data'!$B$7:$R$2843,14,0)</f>
        <v>14.353199999999999</v>
      </c>
      <c r="O9" s="66">
        <f t="shared" ref="O9:O17" si="10">RANK(N9,N$8:N$17,0)</f>
        <v>3</v>
      </c>
      <c r="P9" s="65">
        <f>VLOOKUP($A9,'Return Data'!$B$7:$R$2843,15,0)</f>
        <v>12.824199999999999</v>
      </c>
      <c r="Q9" s="66">
        <f t="shared" ref="Q9:Q14" si="11">RANK(P9,P$8:P$17,0)</f>
        <v>1</v>
      </c>
      <c r="R9" s="65">
        <f>VLOOKUP($A9,'Return Data'!$B$7:$R$2843,16,0)</f>
        <v>14.4687</v>
      </c>
      <c r="S9" s="67">
        <f t="shared" si="7"/>
        <v>3</v>
      </c>
    </row>
    <row r="10" spans="1:20" x14ac:dyDescent="0.3">
      <c r="A10" s="63" t="s">
        <v>548</v>
      </c>
      <c r="B10" s="64">
        <f>VLOOKUP($A10,'Return Data'!$B$7:$R$2843,3,0)</f>
        <v>44462</v>
      </c>
      <c r="C10" s="65">
        <f>VLOOKUP($A10,'Return Data'!$B$7:$R$2843,4,0)</f>
        <v>52.81</v>
      </c>
      <c r="D10" s="65">
        <f>VLOOKUP($A10,'Return Data'!$B$7:$R$2843,10,0)</f>
        <v>5.1364000000000001</v>
      </c>
      <c r="E10" s="66">
        <f t="shared" si="0"/>
        <v>10</v>
      </c>
      <c r="F10" s="65">
        <f>VLOOKUP($A10,'Return Data'!$B$7:$R$2843,11,0)</f>
        <v>9.6097999999999999</v>
      </c>
      <c r="G10" s="66">
        <f t="shared" si="1"/>
        <v>9</v>
      </c>
      <c r="H10" s="65">
        <f>VLOOKUP($A10,'Return Data'!$B$7:$R$2843,12,0)</f>
        <v>16.0914</v>
      </c>
      <c r="I10" s="66">
        <f t="shared" si="2"/>
        <v>7</v>
      </c>
      <c r="J10" s="65">
        <f>VLOOKUP($A10,'Return Data'!$B$7:$R$2843,13,0)</f>
        <v>30.3629</v>
      </c>
      <c r="K10" s="66">
        <f t="shared" si="8"/>
        <v>6</v>
      </c>
      <c r="L10" s="65">
        <f>VLOOKUP($A10,'Return Data'!$B$7:$R$2843,17,0)</f>
        <v>15.487399999999999</v>
      </c>
      <c r="M10" s="66">
        <f t="shared" si="9"/>
        <v>7</v>
      </c>
      <c r="N10" s="65">
        <f>VLOOKUP($A10,'Return Data'!$B$7:$R$2843,14,0)</f>
        <v>13.4382</v>
      </c>
      <c r="O10" s="66">
        <f t="shared" si="10"/>
        <v>5</v>
      </c>
      <c r="P10" s="65">
        <f>VLOOKUP($A10,'Return Data'!$B$7:$R$2843,15,0)</f>
        <v>11.7082</v>
      </c>
      <c r="Q10" s="66">
        <f t="shared" si="11"/>
        <v>4</v>
      </c>
      <c r="R10" s="65">
        <f>VLOOKUP($A10,'Return Data'!$B$7:$R$2843,16,0)</f>
        <v>13.641500000000001</v>
      </c>
      <c r="S10" s="67">
        <f t="shared" si="7"/>
        <v>5</v>
      </c>
    </row>
    <row r="11" spans="1:20" x14ac:dyDescent="0.3">
      <c r="A11" s="63" t="s">
        <v>549</v>
      </c>
      <c r="B11" s="64">
        <f>VLOOKUP($A11,'Return Data'!$B$7:$R$2843,3,0)</f>
        <v>44462</v>
      </c>
      <c r="C11" s="65">
        <f>VLOOKUP($A11,'Return Data'!$B$7:$R$2843,4,0)</f>
        <v>11.0396</v>
      </c>
      <c r="D11" s="65">
        <f>VLOOKUP($A11,'Return Data'!$B$7:$R$2843,10,0)</f>
        <v>5.6199000000000003</v>
      </c>
      <c r="E11" s="66">
        <f t="shared" si="0"/>
        <v>8</v>
      </c>
      <c r="F11" s="65">
        <f>VLOOKUP($A11,'Return Data'!$B$7:$R$2843,11,0)</f>
        <v>13.6252</v>
      </c>
      <c r="G11" s="66">
        <f t="shared" si="1"/>
        <v>2</v>
      </c>
      <c r="H11" s="65">
        <f>VLOOKUP($A11,'Return Data'!$B$7:$R$2843,12,0)</f>
        <v>21.462399999999999</v>
      </c>
      <c r="I11" s="66">
        <f t="shared" si="2"/>
        <v>2</v>
      </c>
      <c r="J11" s="65">
        <f>VLOOKUP($A11,'Return Data'!$B$7:$R$2843,13,0)</f>
        <v>29.717400000000001</v>
      </c>
      <c r="K11" s="66">
        <f t="shared" si="8"/>
        <v>7</v>
      </c>
      <c r="L11" s="65"/>
      <c r="M11" s="66"/>
      <c r="N11" s="65"/>
      <c r="O11" s="66"/>
      <c r="P11" s="65"/>
      <c r="Q11" s="66"/>
      <c r="R11" s="65">
        <f>VLOOKUP($A11,'Return Data'!$B$7:$R$2843,16,0)</f>
        <v>5.8783000000000003</v>
      </c>
      <c r="S11" s="67">
        <f t="shared" si="7"/>
        <v>10</v>
      </c>
    </row>
    <row r="12" spans="1:20" x14ac:dyDescent="0.3">
      <c r="A12" s="63" t="s">
        <v>551</v>
      </c>
      <c r="B12" s="64">
        <f>VLOOKUP($A12,'Return Data'!$B$7:$R$2843,3,0)</f>
        <v>44462</v>
      </c>
      <c r="C12" s="65">
        <f>VLOOKUP($A12,'Return Data'!$B$7:$R$2843,4,0)</f>
        <v>14.988</v>
      </c>
      <c r="D12" s="65">
        <f>VLOOKUP($A12,'Return Data'!$B$7:$R$2843,10,0)</f>
        <v>5.9747000000000003</v>
      </c>
      <c r="E12" s="66">
        <f t="shared" si="0"/>
        <v>7</v>
      </c>
      <c r="F12" s="65">
        <f>VLOOKUP($A12,'Return Data'!$B$7:$R$2843,11,0)</f>
        <v>10.4251</v>
      </c>
      <c r="G12" s="66">
        <f t="shared" si="1"/>
        <v>7</v>
      </c>
      <c r="H12" s="65">
        <f>VLOOKUP($A12,'Return Data'!$B$7:$R$2843,12,0)</f>
        <v>15.674899999999999</v>
      </c>
      <c r="I12" s="66">
        <f t="shared" si="2"/>
        <v>8</v>
      </c>
      <c r="J12" s="65">
        <f>VLOOKUP($A12,'Return Data'!$B$7:$R$2843,13,0)</f>
        <v>25.9284</v>
      </c>
      <c r="K12" s="66">
        <f t="shared" si="8"/>
        <v>9</v>
      </c>
      <c r="L12" s="65">
        <f>VLOOKUP($A12,'Return Data'!$B$7:$R$2843,17,0)</f>
        <v>16.7989</v>
      </c>
      <c r="M12" s="66">
        <f t="shared" si="9"/>
        <v>5</v>
      </c>
      <c r="N12" s="65"/>
      <c r="O12" s="66"/>
      <c r="P12" s="65"/>
      <c r="Q12" s="66"/>
      <c r="R12" s="65">
        <f>VLOOKUP($A12,'Return Data'!$B$7:$R$2843,16,0)</f>
        <v>13.7432</v>
      </c>
      <c r="S12" s="67">
        <f t="shared" si="7"/>
        <v>4</v>
      </c>
    </row>
    <row r="13" spans="1:20" x14ac:dyDescent="0.3">
      <c r="A13" s="63" t="s">
        <v>553</v>
      </c>
      <c r="B13" s="64">
        <f>VLOOKUP($A13,'Return Data'!$B$7:$R$2843,3,0)</f>
        <v>44462</v>
      </c>
      <c r="C13" s="65">
        <f>VLOOKUP($A13,'Return Data'!$B$7:$R$2843,4,0)</f>
        <v>34.470999999999997</v>
      </c>
      <c r="D13" s="65">
        <f>VLOOKUP($A13,'Return Data'!$B$7:$R$2843,10,0)</f>
        <v>5.9766000000000004</v>
      </c>
      <c r="E13" s="66">
        <f t="shared" si="0"/>
        <v>6</v>
      </c>
      <c r="F13" s="65">
        <f>VLOOKUP($A13,'Return Data'!$B$7:$R$2843,11,0)</f>
        <v>9.6720000000000006</v>
      </c>
      <c r="G13" s="66">
        <f t="shared" si="1"/>
        <v>8</v>
      </c>
      <c r="H13" s="65">
        <f>VLOOKUP($A13,'Return Data'!$B$7:$R$2843,12,0)</f>
        <v>11.6831</v>
      </c>
      <c r="I13" s="66">
        <f t="shared" si="2"/>
        <v>10</v>
      </c>
      <c r="J13" s="65">
        <f>VLOOKUP($A13,'Return Data'!$B$7:$R$2843,13,0)</f>
        <v>18.959900000000001</v>
      </c>
      <c r="K13" s="66">
        <f t="shared" si="8"/>
        <v>10</v>
      </c>
      <c r="L13" s="65">
        <f>VLOOKUP($A13,'Return Data'!$B$7:$R$2843,17,0)</f>
        <v>14.297000000000001</v>
      </c>
      <c r="M13" s="66">
        <f t="shared" si="9"/>
        <v>8</v>
      </c>
      <c r="N13" s="65">
        <f>VLOOKUP($A13,'Return Data'!$B$7:$R$2843,14,0)</f>
        <v>11.4808</v>
      </c>
      <c r="O13" s="66">
        <f t="shared" si="10"/>
        <v>6</v>
      </c>
      <c r="P13" s="65">
        <f>VLOOKUP($A13,'Return Data'!$B$7:$R$2843,15,0)</f>
        <v>10.074299999999999</v>
      </c>
      <c r="Q13" s="66">
        <f t="shared" si="11"/>
        <v>5</v>
      </c>
      <c r="R13" s="65">
        <f>VLOOKUP($A13,'Return Data'!$B$7:$R$2843,16,0)</f>
        <v>12.8156</v>
      </c>
      <c r="S13" s="67">
        <f t="shared" si="7"/>
        <v>8</v>
      </c>
    </row>
    <row r="14" spans="1:20" x14ac:dyDescent="0.3">
      <c r="A14" s="63" t="s">
        <v>556</v>
      </c>
      <c r="B14" s="64">
        <f>VLOOKUP($A14,'Return Data'!$B$7:$R$2843,3,0)</f>
        <v>44462</v>
      </c>
      <c r="C14" s="65">
        <f>VLOOKUP($A14,'Return Data'!$B$7:$R$2843,4,0)</f>
        <v>131.91980000000001</v>
      </c>
      <c r="D14" s="65">
        <f>VLOOKUP($A14,'Return Data'!$B$7:$R$2843,10,0)</f>
        <v>6.673</v>
      </c>
      <c r="E14" s="66">
        <f t="shared" si="0"/>
        <v>4</v>
      </c>
      <c r="F14" s="65">
        <f>VLOOKUP($A14,'Return Data'!$B$7:$R$2843,11,0)</f>
        <v>12.3711</v>
      </c>
      <c r="G14" s="66">
        <f t="shared" si="1"/>
        <v>4</v>
      </c>
      <c r="H14" s="65">
        <f>VLOOKUP($A14,'Return Data'!$B$7:$R$2843,12,0)</f>
        <v>19.847899999999999</v>
      </c>
      <c r="I14" s="66">
        <f t="shared" si="2"/>
        <v>3</v>
      </c>
      <c r="J14" s="65">
        <f>VLOOKUP($A14,'Return Data'!$B$7:$R$2843,13,0)</f>
        <v>34.0929</v>
      </c>
      <c r="K14" s="66">
        <f t="shared" si="8"/>
        <v>3</v>
      </c>
      <c r="L14" s="65">
        <f>VLOOKUP($A14,'Return Data'!$B$7:$R$2843,17,0)</f>
        <v>16.798200000000001</v>
      </c>
      <c r="M14" s="66">
        <f t="shared" si="9"/>
        <v>6</v>
      </c>
      <c r="N14" s="65">
        <f>VLOOKUP($A14,'Return Data'!$B$7:$R$2843,14,0)</f>
        <v>13.520899999999999</v>
      </c>
      <c r="O14" s="66">
        <f t="shared" si="10"/>
        <v>4</v>
      </c>
      <c r="P14" s="65">
        <f>VLOOKUP($A14,'Return Data'!$B$7:$R$2843,15,0)</f>
        <v>12.3368</v>
      </c>
      <c r="Q14" s="66">
        <f t="shared" si="11"/>
        <v>2</v>
      </c>
      <c r="R14" s="65">
        <f>VLOOKUP($A14,'Return Data'!$B$7:$R$2843,16,0)</f>
        <v>13.1074</v>
      </c>
      <c r="S14" s="67">
        <f t="shared" si="7"/>
        <v>6</v>
      </c>
    </row>
    <row r="15" spans="1:20" x14ac:dyDescent="0.3">
      <c r="A15" s="63" t="s">
        <v>557</v>
      </c>
      <c r="B15" s="64">
        <f>VLOOKUP($A15,'Return Data'!$B$7:$R$2843,3,0)</f>
        <v>44462</v>
      </c>
      <c r="C15" s="65">
        <f>VLOOKUP($A15,'Return Data'!$B$7:$R$2843,4,0)</f>
        <v>15.040900000000001</v>
      </c>
      <c r="D15" s="65">
        <f>VLOOKUP($A15,'Return Data'!$B$7:$R$2843,10,0)</f>
        <v>7.4203999999999999</v>
      </c>
      <c r="E15" s="66">
        <f t="shared" si="0"/>
        <v>1</v>
      </c>
      <c r="F15" s="65">
        <f>VLOOKUP($A15,'Return Data'!$B$7:$R$2843,11,0)</f>
        <v>11.914</v>
      </c>
      <c r="G15" s="66">
        <f t="shared" ref="G15" si="12">RANK(F15,F$8:F$17,0)</f>
        <v>5</v>
      </c>
      <c r="H15" s="65">
        <f>VLOOKUP($A15,'Return Data'!$B$7:$R$2843,12,0)</f>
        <v>17.895700000000001</v>
      </c>
      <c r="I15" s="66">
        <f>RANK(H15,H$8:H$17,0)</f>
        <v>5</v>
      </c>
      <c r="J15" s="65">
        <f>VLOOKUP($A15,'Return Data'!$B$7:$R$2843,13,0)</f>
        <v>32.109200000000001</v>
      </c>
      <c r="K15" s="66">
        <f t="shared" si="8"/>
        <v>4</v>
      </c>
      <c r="L15" s="65"/>
      <c r="M15" s="66"/>
      <c r="N15" s="65"/>
      <c r="O15" s="66"/>
      <c r="P15" s="65"/>
      <c r="Q15" s="66"/>
      <c r="R15" s="65">
        <f>VLOOKUP($A15,'Return Data'!$B$7:$R$2843,16,0)</f>
        <v>30.1127</v>
      </c>
      <c r="S15" s="67">
        <f t="shared" si="7"/>
        <v>1</v>
      </c>
    </row>
    <row r="16" spans="1:20" x14ac:dyDescent="0.3">
      <c r="A16" s="63" t="s">
        <v>559</v>
      </c>
      <c r="B16" s="64">
        <f>VLOOKUP($A16,'Return Data'!$B$7:$R$2843,3,0)</f>
        <v>44462</v>
      </c>
      <c r="C16" s="65">
        <f>VLOOKUP($A16,'Return Data'!$B$7:$R$2843,4,0)</f>
        <v>15.2347</v>
      </c>
      <c r="D16" s="65">
        <f>VLOOKUP($A16,'Return Data'!$B$7:$R$2843,10,0)</f>
        <v>7.1809000000000003</v>
      </c>
      <c r="E16" s="66">
        <f t="shared" si="0"/>
        <v>3</v>
      </c>
      <c r="F16" s="65">
        <f>VLOOKUP($A16,'Return Data'!$B$7:$R$2843,11,0)</f>
        <v>11.869300000000001</v>
      </c>
      <c r="G16" s="66">
        <f>RANK(F16,F$8:F$17,0)</f>
        <v>6</v>
      </c>
      <c r="H16" s="65">
        <f>VLOOKUP($A16,'Return Data'!$B$7:$R$2843,12,0)</f>
        <v>19.4298</v>
      </c>
      <c r="I16" s="66">
        <f>RANK(H16,H$8:H$17,0)</f>
        <v>4</v>
      </c>
      <c r="J16" s="65">
        <f>VLOOKUP($A16,'Return Data'!$B$7:$R$2843,13,0)</f>
        <v>31.646799999999999</v>
      </c>
      <c r="K16" s="66">
        <f t="shared" si="8"/>
        <v>5</v>
      </c>
      <c r="L16" s="65">
        <f>VLOOKUP($A16,'Return Data'!$B$7:$R$2843,17,0)</f>
        <v>19.386399999999998</v>
      </c>
      <c r="M16" s="66">
        <f t="shared" si="9"/>
        <v>1</v>
      </c>
      <c r="N16" s="65"/>
      <c r="O16" s="66"/>
      <c r="P16" s="65"/>
      <c r="Q16" s="66"/>
      <c r="R16" s="65">
        <f>VLOOKUP($A16,'Return Data'!$B$7:$R$2843,16,0)</f>
        <v>17.1843</v>
      </c>
      <c r="S16" s="67">
        <f t="shared" si="7"/>
        <v>2</v>
      </c>
    </row>
    <row r="17" spans="1:19" x14ac:dyDescent="0.3">
      <c r="A17" s="63" t="s">
        <v>561</v>
      </c>
      <c r="B17" s="64">
        <f>VLOOKUP($A17,'Return Data'!$B$7:$R$2843,3,0)</f>
        <v>44462</v>
      </c>
      <c r="C17" s="65">
        <f>VLOOKUP($A17,'Return Data'!$B$7:$R$2843,4,0)</f>
        <v>15.46</v>
      </c>
      <c r="D17" s="65">
        <f>VLOOKUP($A17,'Return Data'!$B$7:$R$2843,10,0)</f>
        <v>5.2416999999999998</v>
      </c>
      <c r="E17" s="66">
        <f t="shared" si="0"/>
        <v>9</v>
      </c>
      <c r="F17" s="65">
        <f>VLOOKUP($A17,'Return Data'!$B$7:$R$2843,11,0)</f>
        <v>8.3391999999999999</v>
      </c>
      <c r="G17" s="66">
        <f>RANK(F17,F$8:F$17,0)</f>
        <v>10</v>
      </c>
      <c r="H17" s="65">
        <f>VLOOKUP($A17,'Return Data'!$B$7:$R$2843,12,0)</f>
        <v>11.866899999999999</v>
      </c>
      <c r="I17" s="66">
        <f>RANK(H17,H$8:H$17,0)</f>
        <v>9</v>
      </c>
      <c r="J17" s="65">
        <f>VLOOKUP($A17,'Return Data'!$B$7:$R$2843,13,0)</f>
        <v>27.874300000000002</v>
      </c>
      <c r="K17" s="66">
        <f t="shared" si="8"/>
        <v>8</v>
      </c>
      <c r="L17" s="65">
        <f>VLOOKUP($A17,'Return Data'!$B$7:$R$2843,17,0)</f>
        <v>18.2028</v>
      </c>
      <c r="M17" s="66">
        <f t="shared" si="9"/>
        <v>3</v>
      </c>
      <c r="N17" s="65">
        <f>VLOOKUP($A17,'Return Data'!$B$7:$R$2843,14,0)</f>
        <v>14.7882</v>
      </c>
      <c r="O17" s="66">
        <f t="shared" si="10"/>
        <v>1</v>
      </c>
      <c r="P17" s="65"/>
      <c r="Q17" s="66"/>
      <c r="R17" s="65">
        <f>VLOOKUP($A17,'Return Data'!$B$7:$R$2843,16,0)</f>
        <v>12.3651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6.3032000000000004</v>
      </c>
      <c r="E19" s="74"/>
      <c r="F19" s="75">
        <f>AVERAGE(F8:F17)</f>
        <v>11.62795</v>
      </c>
      <c r="G19" s="74"/>
      <c r="H19" s="75">
        <f>AVERAGE(H8:H17)</f>
        <v>18.096689999999999</v>
      </c>
      <c r="I19" s="74"/>
      <c r="J19" s="75">
        <f>AVERAGE(J8:J17)</f>
        <v>32.631619999999998</v>
      </c>
      <c r="K19" s="74"/>
      <c r="L19" s="75">
        <f>AVERAGE(L8:L17)</f>
        <v>17.184100000000001</v>
      </c>
      <c r="M19" s="74"/>
      <c r="N19" s="75">
        <f>AVERAGE(N8:N17)</f>
        <v>13.6823</v>
      </c>
      <c r="O19" s="74"/>
      <c r="P19" s="75">
        <f>AVERAGE(P8:P17)</f>
        <v>11.776619999999999</v>
      </c>
      <c r="Q19" s="74"/>
      <c r="R19" s="75">
        <f>AVERAGE(R8:R17)</f>
        <v>14.638070000000003</v>
      </c>
      <c r="S19" s="76"/>
    </row>
    <row r="20" spans="1:19" x14ac:dyDescent="0.3">
      <c r="A20" s="73" t="s">
        <v>28</v>
      </c>
      <c r="B20" s="74"/>
      <c r="C20" s="74"/>
      <c r="D20" s="75">
        <f>MIN(D8:D17)</f>
        <v>5.1364000000000001</v>
      </c>
      <c r="E20" s="74"/>
      <c r="F20" s="75">
        <f>MIN(F8:F17)</f>
        <v>8.3391999999999999</v>
      </c>
      <c r="G20" s="74"/>
      <c r="H20" s="75">
        <f>MIN(H8:H17)</f>
        <v>11.6831</v>
      </c>
      <c r="I20" s="74"/>
      <c r="J20" s="75">
        <f>MIN(J8:J17)</f>
        <v>18.959900000000001</v>
      </c>
      <c r="K20" s="74"/>
      <c r="L20" s="75">
        <f>MIN(L8:L17)</f>
        <v>14.297000000000001</v>
      </c>
      <c r="M20" s="74"/>
      <c r="N20" s="75">
        <f>MIN(N8:N17)</f>
        <v>11.4808</v>
      </c>
      <c r="O20" s="74"/>
      <c r="P20" s="75">
        <f>MIN(P8:P17)</f>
        <v>10.074299999999999</v>
      </c>
      <c r="Q20" s="74"/>
      <c r="R20" s="75">
        <f>MIN(R8:R17)</f>
        <v>5.8783000000000003</v>
      </c>
      <c r="S20" s="76"/>
    </row>
    <row r="21" spans="1:19" ht="15" thickBot="1" x14ac:dyDescent="0.35">
      <c r="A21" s="77" t="s">
        <v>29</v>
      </c>
      <c r="B21" s="78"/>
      <c r="C21" s="78"/>
      <c r="D21" s="79">
        <f>MAX(D8:D17)</f>
        <v>7.4203999999999999</v>
      </c>
      <c r="E21" s="78"/>
      <c r="F21" s="79">
        <f>MAX(F8:F17)</f>
        <v>15.2601</v>
      </c>
      <c r="G21" s="78"/>
      <c r="H21" s="79">
        <f>MAX(H8:H17)</f>
        <v>29.616499999999998</v>
      </c>
      <c r="I21" s="78"/>
      <c r="J21" s="79">
        <f>MAX(J8:J17)</f>
        <v>59.173900000000003</v>
      </c>
      <c r="K21" s="78"/>
      <c r="L21" s="79">
        <f>MAX(L8:L17)</f>
        <v>19.386399999999998</v>
      </c>
      <c r="M21" s="78"/>
      <c r="N21" s="79">
        <f>MAX(N8:N17)</f>
        <v>14.7882</v>
      </c>
      <c r="O21" s="78"/>
      <c r="P21" s="79">
        <f>MAX(P8:P17)</f>
        <v>12.824199999999999</v>
      </c>
      <c r="Q21" s="78"/>
      <c r="R21" s="79">
        <f>MAX(R8:R17)</f>
        <v>30.1127</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44462</v>
      </c>
      <c r="C8" s="65">
        <f>VLOOKUP($A8,'Return Data'!$B$7:$R$2843,4,0)</f>
        <v>73.69</v>
      </c>
      <c r="D8" s="65">
        <f>VLOOKUP($A8,'Return Data'!$B$7:$R$2843,10,0)</f>
        <v>6.2427999999999999</v>
      </c>
      <c r="E8" s="66">
        <f t="shared" ref="E8:E17" si="0">RANK(D8,D$8:D$17,0)</f>
        <v>5</v>
      </c>
      <c r="F8" s="65">
        <f>VLOOKUP($A8,'Return Data'!$B$7:$R$2843,11,0)</f>
        <v>12.486599999999999</v>
      </c>
      <c r="G8" s="66">
        <f t="shared" ref="G8:G14" si="1">RANK(F8,F$8:F$17,0)</f>
        <v>2</v>
      </c>
      <c r="H8" s="65">
        <f>VLOOKUP($A8,'Return Data'!$B$7:$R$2843,12,0)</f>
        <v>16.321999999999999</v>
      </c>
      <c r="I8" s="66">
        <f t="shared" ref="I8" si="2">RANK(H8,H$8:H$17,0)</f>
        <v>5</v>
      </c>
      <c r="J8" s="65">
        <f>VLOOKUP($A8,'Return Data'!$B$7:$R$2843,13,0)</f>
        <v>34.8399</v>
      </c>
      <c r="K8" s="66">
        <f>RANK(J8,J$8:J$17,0)</f>
        <v>2</v>
      </c>
      <c r="L8" s="65">
        <f>VLOOKUP($A8,'Return Data'!$B$7:$R$2843,17,0)</f>
        <v>16.2563</v>
      </c>
      <c r="M8" s="66">
        <f>RANK(L8,L$8:L$17,0)</f>
        <v>4</v>
      </c>
      <c r="N8" s="65">
        <f>VLOOKUP($A8,'Return Data'!$B$7:$R$2843,14,0)</f>
        <v>13.266</v>
      </c>
      <c r="O8" s="66">
        <f>RANK(N8,N$8:N$17,0)</f>
        <v>3</v>
      </c>
      <c r="P8" s="65">
        <f>VLOOKUP($A8,'Return Data'!$B$7:$R$2843,15,0)</f>
        <v>10.6875</v>
      </c>
      <c r="Q8" s="66">
        <f>RANK(P8,P$8:P$17,0)</f>
        <v>4</v>
      </c>
      <c r="R8" s="65">
        <f>VLOOKUP($A8,'Return Data'!$B$7:$R$2843,16,0)</f>
        <v>9.7693999999999992</v>
      </c>
      <c r="S8" s="67">
        <f t="shared" ref="S8:S17" si="3">RANK(R8,R$8:R$17,0)</f>
        <v>9</v>
      </c>
    </row>
    <row r="9" spans="1:20" x14ac:dyDescent="0.3">
      <c r="A9" s="63" t="s">
        <v>545</v>
      </c>
      <c r="B9" s="64">
        <f>VLOOKUP($A9,'Return Data'!$B$7:$R$2843,3,0)</f>
        <v>44462</v>
      </c>
      <c r="C9" s="65">
        <f>VLOOKUP($A9,'Return Data'!$B$7:$R$2843,4,0)</f>
        <v>274.726</v>
      </c>
      <c r="D9" s="65">
        <f>VLOOKUP($A9,'Return Data'!$B$7:$R$2843,10,0)</f>
        <v>7.0747999999999998</v>
      </c>
      <c r="E9" s="66">
        <f t="shared" si="0"/>
        <v>1</v>
      </c>
      <c r="F9" s="65">
        <f>VLOOKUP($A9,'Return Data'!$B$7:$R$2843,11,0)</f>
        <v>14.9154</v>
      </c>
      <c r="G9" s="66">
        <f t="shared" si="1"/>
        <v>1</v>
      </c>
      <c r="H9" s="65">
        <f>VLOOKUP($A9,'Return Data'!$B$7:$R$2843,12,0)</f>
        <v>29.0442</v>
      </c>
      <c r="I9" s="66">
        <f t="shared" ref="I9:I17" si="4">RANK(H9,H$8:H$17,0)</f>
        <v>1</v>
      </c>
      <c r="J9" s="65">
        <f>VLOOKUP($A9,'Return Data'!$B$7:$R$2843,13,0)</f>
        <v>58.243200000000002</v>
      </c>
      <c r="K9" s="66">
        <f t="shared" ref="K9:K17" si="5">RANK(J9,J$8:J$17,0)</f>
        <v>1</v>
      </c>
      <c r="L9" s="65">
        <f>VLOOKUP($A9,'Return Data'!$B$7:$R$2843,17,0)</f>
        <v>18.215800000000002</v>
      </c>
      <c r="M9" s="66">
        <f t="shared" ref="M9:M17" si="6">RANK(L9,L$8:L$17,0)</f>
        <v>1</v>
      </c>
      <c r="N9" s="65">
        <f>VLOOKUP($A9,'Return Data'!$B$7:$R$2843,14,0)</f>
        <v>13.6044</v>
      </c>
      <c r="O9" s="66">
        <f t="shared" ref="O9:O17" si="7">RANK(N9,N$8:N$17,0)</f>
        <v>2</v>
      </c>
      <c r="P9" s="65">
        <f>VLOOKUP($A9,'Return Data'!$B$7:$R$2843,15,0)</f>
        <v>13.0564</v>
      </c>
      <c r="Q9" s="66">
        <f t="shared" ref="Q9:Q14" si="8">RANK(P9,P$8:P$17,0)</f>
        <v>1</v>
      </c>
      <c r="R9" s="65">
        <f>VLOOKUP($A9,'Return Data'!$B$7:$R$2843,16,0)</f>
        <v>17.0489</v>
      </c>
      <c r="S9" s="67">
        <f t="shared" si="3"/>
        <v>2</v>
      </c>
    </row>
    <row r="10" spans="1:20" x14ac:dyDescent="0.3">
      <c r="A10" s="63" t="s">
        <v>547</v>
      </c>
      <c r="B10" s="64">
        <f>VLOOKUP($A10,'Return Data'!$B$7:$R$2843,3,0)</f>
        <v>44462</v>
      </c>
      <c r="C10" s="65">
        <f>VLOOKUP($A10,'Return Data'!$B$7:$R$2843,4,0)</f>
        <v>48.48</v>
      </c>
      <c r="D10" s="65">
        <f>VLOOKUP($A10,'Return Data'!$B$7:$R$2843,10,0)</f>
        <v>4.9577999999999998</v>
      </c>
      <c r="E10" s="66">
        <f t="shared" si="0"/>
        <v>9</v>
      </c>
      <c r="F10" s="65">
        <f>VLOOKUP($A10,'Return Data'!$B$7:$R$2843,11,0)</f>
        <v>9.2384000000000004</v>
      </c>
      <c r="G10" s="66">
        <f t="shared" si="1"/>
        <v>8</v>
      </c>
      <c r="H10" s="65">
        <f>VLOOKUP($A10,'Return Data'!$B$7:$R$2843,12,0)</f>
        <v>15.538600000000001</v>
      </c>
      <c r="I10" s="66">
        <f t="shared" si="4"/>
        <v>7</v>
      </c>
      <c r="J10" s="65">
        <f>VLOOKUP($A10,'Return Data'!$B$7:$R$2843,13,0)</f>
        <v>29.5564</v>
      </c>
      <c r="K10" s="66">
        <f t="shared" si="5"/>
        <v>5</v>
      </c>
      <c r="L10" s="65">
        <f>VLOOKUP($A10,'Return Data'!$B$7:$R$2843,17,0)</f>
        <v>14.8184</v>
      </c>
      <c r="M10" s="66">
        <f t="shared" si="6"/>
        <v>7</v>
      </c>
      <c r="N10" s="65">
        <f>VLOOKUP($A10,'Return Data'!$B$7:$R$2843,14,0)</f>
        <v>12.7164</v>
      </c>
      <c r="O10" s="66">
        <f t="shared" si="7"/>
        <v>4</v>
      </c>
      <c r="P10" s="65">
        <f>VLOOKUP($A10,'Return Data'!$B$7:$R$2843,15,0)</f>
        <v>10.710900000000001</v>
      </c>
      <c r="Q10" s="66">
        <f t="shared" si="8"/>
        <v>3</v>
      </c>
      <c r="R10" s="65">
        <f>VLOOKUP($A10,'Return Data'!$B$7:$R$2843,16,0)</f>
        <v>11.3019</v>
      </c>
      <c r="S10" s="67">
        <f t="shared" si="3"/>
        <v>8</v>
      </c>
    </row>
    <row r="11" spans="1:20" x14ac:dyDescent="0.3">
      <c r="A11" s="63" t="s">
        <v>550</v>
      </c>
      <c r="B11" s="64">
        <f>VLOOKUP($A11,'Return Data'!$B$7:$R$2843,3,0)</f>
        <v>44462</v>
      </c>
      <c r="C11" s="65">
        <f>VLOOKUP($A11,'Return Data'!$B$7:$R$2843,4,0)</f>
        <v>10.6327</v>
      </c>
      <c r="D11" s="65">
        <f>VLOOKUP($A11,'Return Data'!$B$7:$R$2843,10,0)</f>
        <v>5.0403000000000002</v>
      </c>
      <c r="E11" s="66">
        <f t="shared" si="0"/>
        <v>8</v>
      </c>
      <c r="F11" s="65">
        <f>VLOOKUP($A11,'Return Data'!$B$7:$R$2843,11,0)</f>
        <v>12.261100000000001</v>
      </c>
      <c r="G11" s="66">
        <f t="shared" si="1"/>
        <v>3</v>
      </c>
      <c r="H11" s="65">
        <f>VLOOKUP($A11,'Return Data'!$B$7:$R$2843,12,0)</f>
        <v>19.429600000000001</v>
      </c>
      <c r="I11" s="66">
        <f t="shared" si="4"/>
        <v>2</v>
      </c>
      <c r="J11" s="65">
        <f>VLOOKUP($A11,'Return Data'!$B$7:$R$2843,13,0)</f>
        <v>26.880299999999998</v>
      </c>
      <c r="K11" s="66">
        <f t="shared" si="5"/>
        <v>7</v>
      </c>
      <c r="L11" s="65"/>
      <c r="M11" s="66"/>
      <c r="N11" s="65"/>
      <c r="O11" s="66"/>
      <c r="P11" s="65"/>
      <c r="Q11" s="66"/>
      <c r="R11" s="65">
        <f>VLOOKUP($A11,'Return Data'!$B$7:$R$2843,16,0)</f>
        <v>3.6065999999999998</v>
      </c>
      <c r="S11" s="67">
        <f t="shared" si="3"/>
        <v>10</v>
      </c>
    </row>
    <row r="12" spans="1:20" x14ac:dyDescent="0.3">
      <c r="A12" s="63" t="s">
        <v>552</v>
      </c>
      <c r="B12" s="64">
        <f>VLOOKUP($A12,'Return Data'!$B$7:$R$2843,3,0)</f>
        <v>44462</v>
      </c>
      <c r="C12" s="65">
        <f>VLOOKUP($A12,'Return Data'!$B$7:$R$2843,4,0)</f>
        <v>14.455</v>
      </c>
      <c r="D12" s="65">
        <f>VLOOKUP($A12,'Return Data'!$B$7:$R$2843,10,0)</f>
        <v>5.6265999999999998</v>
      </c>
      <c r="E12" s="66">
        <f t="shared" si="0"/>
        <v>6</v>
      </c>
      <c r="F12" s="65">
        <f>VLOOKUP($A12,'Return Data'!$B$7:$R$2843,11,0)</f>
        <v>9.7070000000000007</v>
      </c>
      <c r="G12" s="66">
        <f t="shared" si="1"/>
        <v>7</v>
      </c>
      <c r="H12" s="65">
        <f>VLOOKUP($A12,'Return Data'!$B$7:$R$2843,12,0)</f>
        <v>14.567600000000001</v>
      </c>
      <c r="I12" s="66">
        <f t="shared" si="4"/>
        <v>8</v>
      </c>
      <c r="J12" s="65">
        <f>VLOOKUP($A12,'Return Data'!$B$7:$R$2843,13,0)</f>
        <v>24.322700000000001</v>
      </c>
      <c r="K12" s="66">
        <f t="shared" si="5"/>
        <v>9</v>
      </c>
      <c r="L12" s="65">
        <f>VLOOKUP($A12,'Return Data'!$B$7:$R$2843,17,0)</f>
        <v>15.4115</v>
      </c>
      <c r="M12" s="66">
        <f t="shared" si="6"/>
        <v>5</v>
      </c>
      <c r="N12" s="65"/>
      <c r="O12" s="66"/>
      <c r="P12" s="65"/>
      <c r="Q12" s="66"/>
      <c r="R12" s="65">
        <f>VLOOKUP($A12,'Return Data'!$B$7:$R$2843,16,0)</f>
        <v>12.440099999999999</v>
      </c>
      <c r="S12" s="67">
        <f t="shared" si="3"/>
        <v>5</v>
      </c>
    </row>
    <row r="13" spans="1:20" x14ac:dyDescent="0.3">
      <c r="A13" s="63" t="s">
        <v>554</v>
      </c>
      <c r="B13" s="64">
        <f>VLOOKUP($A13,'Return Data'!$B$7:$R$2843,3,0)</f>
        <v>44462</v>
      </c>
      <c r="C13" s="65">
        <f>VLOOKUP($A13,'Return Data'!$B$7:$R$2843,4,0)</f>
        <v>31.32</v>
      </c>
      <c r="D13" s="65">
        <f>VLOOKUP($A13,'Return Data'!$B$7:$R$2843,10,0)</f>
        <v>5.6039000000000003</v>
      </c>
      <c r="E13" s="66">
        <f t="shared" si="0"/>
        <v>7</v>
      </c>
      <c r="F13" s="65">
        <f>VLOOKUP($A13,'Return Data'!$B$7:$R$2843,11,0)</f>
        <v>8.9125999999999994</v>
      </c>
      <c r="G13" s="66">
        <f t="shared" si="1"/>
        <v>9</v>
      </c>
      <c r="H13" s="65">
        <f>VLOOKUP($A13,'Return Data'!$B$7:$R$2843,12,0)</f>
        <v>10.5581</v>
      </c>
      <c r="I13" s="66">
        <f t="shared" si="4"/>
        <v>10</v>
      </c>
      <c r="J13" s="65">
        <f>VLOOKUP($A13,'Return Data'!$B$7:$R$2843,13,0)</f>
        <v>17.364899999999999</v>
      </c>
      <c r="K13" s="66">
        <f t="shared" si="5"/>
        <v>10</v>
      </c>
      <c r="L13" s="65">
        <f>VLOOKUP($A13,'Return Data'!$B$7:$R$2843,17,0)</f>
        <v>12.8117</v>
      </c>
      <c r="M13" s="66">
        <f t="shared" si="6"/>
        <v>8</v>
      </c>
      <c r="N13" s="65">
        <f>VLOOKUP($A13,'Return Data'!$B$7:$R$2843,14,0)</f>
        <v>10.0868</v>
      </c>
      <c r="O13" s="66">
        <f t="shared" si="7"/>
        <v>6</v>
      </c>
      <c r="P13" s="65">
        <f>VLOOKUP($A13,'Return Data'!$B$7:$R$2843,15,0)</f>
        <v>8.7554999999999996</v>
      </c>
      <c r="Q13" s="66">
        <f t="shared" si="8"/>
        <v>5</v>
      </c>
      <c r="R13" s="65">
        <f>VLOOKUP($A13,'Return Data'!$B$7:$R$2843,16,0)</f>
        <v>11.3348</v>
      </c>
      <c r="S13" s="67">
        <f t="shared" si="3"/>
        <v>7</v>
      </c>
    </row>
    <row r="14" spans="1:20" x14ac:dyDescent="0.3">
      <c r="A14" s="63" t="s">
        <v>555</v>
      </c>
      <c r="B14" s="64">
        <f>VLOOKUP($A14,'Return Data'!$B$7:$R$2843,3,0)</f>
        <v>44462</v>
      </c>
      <c r="C14" s="65">
        <f>VLOOKUP($A14,'Return Data'!$B$7:$R$2843,4,0)</f>
        <v>122.2184</v>
      </c>
      <c r="D14" s="65">
        <f>VLOOKUP($A14,'Return Data'!$B$7:$R$2843,10,0)</f>
        <v>6.2975000000000003</v>
      </c>
      <c r="E14" s="66">
        <f t="shared" si="0"/>
        <v>4</v>
      </c>
      <c r="F14" s="65">
        <f>VLOOKUP($A14,'Return Data'!$B$7:$R$2843,11,0)</f>
        <v>11.481299999999999</v>
      </c>
      <c r="G14" s="66">
        <f t="shared" si="1"/>
        <v>4</v>
      </c>
      <c r="H14" s="65">
        <f>VLOOKUP($A14,'Return Data'!$B$7:$R$2843,12,0)</f>
        <v>18.5763</v>
      </c>
      <c r="I14" s="66">
        <f t="shared" si="4"/>
        <v>3</v>
      </c>
      <c r="J14" s="65">
        <f>VLOOKUP($A14,'Return Data'!$B$7:$R$2843,13,0)</f>
        <v>32.221800000000002</v>
      </c>
      <c r="K14" s="66">
        <f t="shared" si="5"/>
        <v>3</v>
      </c>
      <c r="L14" s="65">
        <f>VLOOKUP($A14,'Return Data'!$B$7:$R$2843,17,0)</f>
        <v>15.182499999999999</v>
      </c>
      <c r="M14" s="66">
        <f t="shared" si="6"/>
        <v>6</v>
      </c>
      <c r="N14" s="65">
        <f>VLOOKUP($A14,'Return Data'!$B$7:$R$2843,14,0)</f>
        <v>12.0137</v>
      </c>
      <c r="O14" s="66">
        <f t="shared" si="7"/>
        <v>5</v>
      </c>
      <c r="P14" s="65">
        <f>VLOOKUP($A14,'Return Data'!$B$7:$R$2843,15,0)</f>
        <v>11.0984</v>
      </c>
      <c r="Q14" s="66">
        <f t="shared" si="8"/>
        <v>2</v>
      </c>
      <c r="R14" s="65">
        <f>VLOOKUP($A14,'Return Data'!$B$7:$R$2843,16,0)</f>
        <v>16.0001</v>
      </c>
      <c r="S14" s="67">
        <f t="shared" si="3"/>
        <v>3</v>
      </c>
    </row>
    <row r="15" spans="1:20" x14ac:dyDescent="0.3">
      <c r="A15" s="63" t="s">
        <v>558</v>
      </c>
      <c r="B15" s="64">
        <f>VLOOKUP($A15,'Return Data'!$B$7:$R$2843,3,0)</f>
        <v>44462</v>
      </c>
      <c r="C15" s="65">
        <f>VLOOKUP($A15,'Return Data'!$B$7:$R$2843,4,0)</f>
        <v>14.602499999999999</v>
      </c>
      <c r="D15" s="65">
        <f>VLOOKUP($A15,'Return Data'!$B$7:$R$2843,10,0)</f>
        <v>6.9059999999999997</v>
      </c>
      <c r="E15" s="66">
        <f t="shared" si="0"/>
        <v>2</v>
      </c>
      <c r="F15" s="65">
        <f>VLOOKUP($A15,'Return Data'!$B$7:$R$2843,11,0)</f>
        <v>10.8787</v>
      </c>
      <c r="G15" s="66">
        <f t="shared" ref="G15" si="9">RANK(F15,F$8:F$17,0)</f>
        <v>6</v>
      </c>
      <c r="H15" s="65">
        <f>VLOOKUP($A15,'Return Data'!$B$7:$R$2843,12,0)</f>
        <v>16.246200000000002</v>
      </c>
      <c r="I15" s="66">
        <f t="shared" si="4"/>
        <v>6</v>
      </c>
      <c r="J15" s="65">
        <f>VLOOKUP($A15,'Return Data'!$B$7:$R$2843,13,0)</f>
        <v>29.635200000000001</v>
      </c>
      <c r="K15" s="66">
        <f t="shared" si="5"/>
        <v>4</v>
      </c>
      <c r="L15" s="65"/>
      <c r="M15" s="66"/>
      <c r="N15" s="65"/>
      <c r="O15" s="66"/>
      <c r="P15" s="65"/>
      <c r="Q15" s="66"/>
      <c r="R15" s="65">
        <f>VLOOKUP($A15,'Return Data'!$B$7:$R$2843,16,0)</f>
        <v>27.654199999999999</v>
      </c>
      <c r="S15" s="67">
        <f t="shared" si="3"/>
        <v>1</v>
      </c>
    </row>
    <row r="16" spans="1:20" x14ac:dyDescent="0.3">
      <c r="A16" s="63" t="s">
        <v>560</v>
      </c>
      <c r="B16" s="64">
        <f>VLOOKUP($A16,'Return Data'!$B$7:$R$2843,3,0)</f>
        <v>44462</v>
      </c>
      <c r="C16" s="65">
        <f>VLOOKUP($A16,'Return Data'!$B$7:$R$2843,4,0)</f>
        <v>14.5334</v>
      </c>
      <c r="D16" s="65">
        <f>VLOOKUP($A16,'Return Data'!$B$7:$R$2843,10,0)</f>
        <v>6.7062999999999997</v>
      </c>
      <c r="E16" s="66">
        <f t="shared" si="0"/>
        <v>3</v>
      </c>
      <c r="F16" s="65">
        <f>VLOOKUP($A16,'Return Data'!$B$7:$R$2843,11,0)</f>
        <v>10.8971</v>
      </c>
      <c r="G16" s="66">
        <f>RANK(F16,F$8:F$17,0)</f>
        <v>5</v>
      </c>
      <c r="H16" s="65">
        <f>VLOOKUP($A16,'Return Data'!$B$7:$R$2843,12,0)</f>
        <v>17.936199999999999</v>
      </c>
      <c r="I16" s="66">
        <f t="shared" si="4"/>
        <v>4</v>
      </c>
      <c r="J16" s="65">
        <f>VLOOKUP($A16,'Return Data'!$B$7:$R$2843,13,0)</f>
        <v>29.430800000000001</v>
      </c>
      <c r="K16" s="66">
        <f t="shared" si="5"/>
        <v>6</v>
      </c>
      <c r="L16" s="65">
        <f>VLOOKUP($A16,'Return Data'!$B$7:$R$2843,17,0)</f>
        <v>17.355499999999999</v>
      </c>
      <c r="M16" s="66">
        <f t="shared" si="6"/>
        <v>2</v>
      </c>
      <c r="N16" s="65"/>
      <c r="O16" s="66"/>
      <c r="P16" s="65"/>
      <c r="Q16" s="66"/>
      <c r="R16" s="65">
        <f>VLOOKUP($A16,'Return Data'!$B$7:$R$2843,16,0)</f>
        <v>15.122400000000001</v>
      </c>
      <c r="S16" s="67">
        <f t="shared" si="3"/>
        <v>4</v>
      </c>
    </row>
    <row r="17" spans="1:19" x14ac:dyDescent="0.3">
      <c r="A17" s="63" t="s">
        <v>562</v>
      </c>
      <c r="B17" s="64">
        <f>VLOOKUP($A17,'Return Data'!$B$7:$R$2843,3,0)</f>
        <v>44462</v>
      </c>
      <c r="C17" s="65">
        <f>VLOOKUP($A17,'Return Data'!$B$7:$R$2843,4,0)</f>
        <v>15.03</v>
      </c>
      <c r="D17" s="65">
        <f>VLOOKUP($A17,'Return Data'!$B$7:$R$2843,10,0)</f>
        <v>4.8849</v>
      </c>
      <c r="E17" s="66">
        <f t="shared" si="0"/>
        <v>10</v>
      </c>
      <c r="F17" s="65">
        <f>VLOOKUP($A17,'Return Data'!$B$7:$R$2843,11,0)</f>
        <v>7.6647999999999996</v>
      </c>
      <c r="G17" s="66">
        <f>RANK(F17,F$8:F$17,0)</f>
        <v>10</v>
      </c>
      <c r="H17" s="65">
        <f>VLOOKUP($A17,'Return Data'!$B$7:$R$2843,12,0)</f>
        <v>11.0044</v>
      </c>
      <c r="I17" s="66">
        <f t="shared" si="4"/>
        <v>9</v>
      </c>
      <c r="J17" s="65">
        <f>VLOOKUP($A17,'Return Data'!$B$7:$R$2843,13,0)</f>
        <v>26.621700000000001</v>
      </c>
      <c r="K17" s="66">
        <f t="shared" si="5"/>
        <v>8</v>
      </c>
      <c r="L17" s="65">
        <f>VLOOKUP($A17,'Return Data'!$B$7:$R$2843,17,0)</f>
        <v>17.239699999999999</v>
      </c>
      <c r="M17" s="66">
        <f t="shared" si="6"/>
        <v>3</v>
      </c>
      <c r="N17" s="65">
        <f>VLOOKUP($A17,'Return Data'!$B$7:$R$2843,14,0)</f>
        <v>13.9026</v>
      </c>
      <c r="O17" s="66">
        <f t="shared" si="7"/>
        <v>1</v>
      </c>
      <c r="P17" s="65"/>
      <c r="Q17" s="66"/>
      <c r="R17" s="65">
        <f>VLOOKUP($A17,'Return Data'!$B$7:$R$2843,16,0)</f>
        <v>11.520200000000001</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5.9340899999999994</v>
      </c>
      <c r="E19" s="74"/>
      <c r="F19" s="75">
        <f>AVERAGE(F8:F17)</f>
        <v>10.8443</v>
      </c>
      <c r="G19" s="74"/>
      <c r="H19" s="75">
        <f>AVERAGE(H8:H17)</f>
        <v>16.922319999999999</v>
      </c>
      <c r="I19" s="74"/>
      <c r="J19" s="75">
        <f>AVERAGE(J8:J17)</f>
        <v>30.91169</v>
      </c>
      <c r="K19" s="74"/>
      <c r="L19" s="75">
        <f>AVERAGE(L8:L17)</f>
        <v>15.911425000000001</v>
      </c>
      <c r="M19" s="74"/>
      <c r="N19" s="75">
        <f>AVERAGE(N8:N17)</f>
        <v>12.598316666666667</v>
      </c>
      <c r="O19" s="74"/>
      <c r="P19" s="75">
        <f>AVERAGE(P8:P17)</f>
        <v>10.861739999999999</v>
      </c>
      <c r="Q19" s="74"/>
      <c r="R19" s="75">
        <f>AVERAGE(R8:R17)</f>
        <v>13.57986</v>
      </c>
      <c r="S19" s="76"/>
    </row>
    <row r="20" spans="1:19" x14ac:dyDescent="0.3">
      <c r="A20" s="73" t="s">
        <v>28</v>
      </c>
      <c r="B20" s="74"/>
      <c r="C20" s="74"/>
      <c r="D20" s="75">
        <f>MIN(D8:D17)</f>
        <v>4.8849</v>
      </c>
      <c r="E20" s="74"/>
      <c r="F20" s="75">
        <f>MIN(F8:F17)</f>
        <v>7.6647999999999996</v>
      </c>
      <c r="G20" s="74"/>
      <c r="H20" s="75">
        <f>MIN(H8:H17)</f>
        <v>10.5581</v>
      </c>
      <c r="I20" s="74"/>
      <c r="J20" s="75">
        <f>MIN(J8:J17)</f>
        <v>17.364899999999999</v>
      </c>
      <c r="K20" s="74"/>
      <c r="L20" s="75">
        <f>MIN(L8:L17)</f>
        <v>12.8117</v>
      </c>
      <c r="M20" s="74"/>
      <c r="N20" s="75">
        <f>MIN(N8:N17)</f>
        <v>10.0868</v>
      </c>
      <c r="O20" s="74"/>
      <c r="P20" s="75">
        <f>MIN(P8:P17)</f>
        <v>8.7554999999999996</v>
      </c>
      <c r="Q20" s="74"/>
      <c r="R20" s="75">
        <f>MIN(R8:R17)</f>
        <v>3.6065999999999998</v>
      </c>
      <c r="S20" s="76"/>
    </row>
    <row r="21" spans="1:19" ht="15" thickBot="1" x14ac:dyDescent="0.35">
      <c r="A21" s="77" t="s">
        <v>29</v>
      </c>
      <c r="B21" s="78"/>
      <c r="C21" s="78"/>
      <c r="D21" s="79">
        <f>MAX(D8:D17)</f>
        <v>7.0747999999999998</v>
      </c>
      <c r="E21" s="78"/>
      <c r="F21" s="79">
        <f>MAX(F8:F17)</f>
        <v>14.9154</v>
      </c>
      <c r="G21" s="78"/>
      <c r="H21" s="79">
        <f>MAX(H8:H17)</f>
        <v>29.0442</v>
      </c>
      <c r="I21" s="78"/>
      <c r="J21" s="79">
        <f>MAX(J8:J17)</f>
        <v>58.243200000000002</v>
      </c>
      <c r="K21" s="78"/>
      <c r="L21" s="79">
        <f>MAX(L8:L17)</f>
        <v>18.215800000000002</v>
      </c>
      <c r="M21" s="78"/>
      <c r="N21" s="79">
        <f>MAX(N8:N17)</f>
        <v>13.9026</v>
      </c>
      <c r="O21" s="78"/>
      <c r="P21" s="79">
        <f>MAX(P8:P17)</f>
        <v>13.0564</v>
      </c>
      <c r="Q21" s="78"/>
      <c r="R21" s="79">
        <f>MAX(R8:R17)</f>
        <v>27.654199999999999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2021-09-24T06:55:26Z</dcterms:modified>
</cp:coreProperties>
</file>